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H:\組織フォルダ\010 企画財政部\040 財政課\財政係\財政状況資料集\財政状況資料集(R6決算)\R8.3.3　令和６年度財政状況資料集の作成及び提出について（依頼）\03　回答\"/>
    </mc:Choice>
  </mc:AlternateContent>
  <xr:revisionPtr revIDLastSave="0" documentId="13_ncr:1_{50B0BAFF-2922-4197-8082-ABEA71F173D5}"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alcChain>
</file>

<file path=xl/sharedStrings.xml><?xml version="1.0" encoding="utf-8"?>
<sst xmlns="http://schemas.openxmlformats.org/spreadsheetml/2006/main" count="1064" uniqueCount="560">
  <si>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</si>
  <si>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</si>
  <si>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</si>
  <si>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</si>
  <si>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</si>
  <si>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</si>
  <si>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</si>
  <si>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</si>
  <si>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</si>
  <si>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</si>
  <si>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</si>
  <si>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</si>
  <si>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</si>
  <si>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</si>
  <si>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</si>
  <si>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</si>
  <si>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</si>
  <si>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</si>
  <si>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</si>
  <si>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</si>
  <si>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</si>
  <si>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</si>
  <si>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</si>
  <si>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</si>
  <si>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</si>
  <si>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</si>
  <si>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</si>
  <si>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</si>
  <si>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</si>
  <si>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</si>
  <si>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</si>
  <si>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</si>
  <si>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</si>
  <si>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</si>
  <si>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</si>
  <si>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</si>
  <si>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</si>
  <si>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</si>
  <si>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</si>
  <si>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</si>
  <si>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</si>
  <si>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</si>
  <si>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</si>
  <si>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</si>
  <si>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</si>
  <si>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</si>
  <si>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</si>
  <si>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</si>
  <si>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</si>
  <si>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</si>
  <si>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</si>
  <si>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</si>
  <si>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</si>
  <si>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</si>
  <si>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</si>
  <si>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</si>
  <si>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</si>
  <si>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</si>
  <si>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</si>
  <si>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</si>
  <si>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</si>
  <si>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</si>
  <si>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</si>
  <si>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</si>
  <si>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</si>
  <si>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</si>
  <si>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</si>
  <si>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</si>
  <si>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</si>
  <si>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</si>
  <si>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</si>
  <si>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</si>
  <si>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</si>
  <si>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</si>
  <si>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</si>
  <si>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</si>
  <si>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</si>
  <si>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</si>
  <si>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</si>
  <si>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</si>
  <si>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</si>
  <si>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</si>
  <si>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</si>
  <si>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</si>
  <si>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</si>
  <si>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</si>
  <si>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</si>
  <si>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</si>
  <si>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</si>
  <si>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</si>
  <si>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</si>
  <si>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</si>
  <si>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</si>
  <si>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</si>
  <si>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本庄市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</si>
  <si>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</si>
  <si>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</si>
  <si>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</si>
  <si>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</si>
  <si>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</si>
  <si>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</si>
  <si>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</si>
  <si>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</si>
  <si>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</si>
  <si>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</si>
  <si>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</si>
  <si>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</si>
  <si>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</si>
  <si>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</si>
  <si>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</si>
  <si>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</si>
  <si>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</si>
  <si>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</si>
  <si>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</si>
  <si>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</si>
  <si>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</si>
  <si>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</si>
  <si>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</si>
  <si>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</si>
  <si>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</si>
  <si>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</si>
  <si>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</si>
  <si>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</si>
  <si>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</si>
  <si>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</si>
  <si>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</si>
  <si>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</si>
  <si>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</si>
  <si>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</si>
  <si>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</si>
  <si>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</si>
  <si>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</si>
  <si>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</si>
  <si>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</si>
  <si>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</si>
  <si>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</si>
  <si>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</si>
  <si>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</si>
  <si>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</si>
  <si>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</si>
  <si>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</si>
  <si>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</si>
  <si>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</si>
  <si>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</si>
  <si>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</si>
  <si>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</si>
  <si>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</si>
  <si>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</si>
  <si>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</si>
  <si>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</si>
  <si>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</si>
  <si>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</si>
  <si>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</si>
  <si>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</si>
  <si>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</si>
  <si>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</si>
  <si>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</si>
  <si>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</si>
  <si>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</si>
  <si>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</si>
  <si>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</si>
  <si>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</si>
  <si>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</si>
  <si>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</si>
  <si>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</si>
  <si>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</si>
  <si>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</si>
  <si>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</si>
  <si>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</si>
  <si>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</si>
  <si>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</si>
  <si>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</si>
  <si>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</si>
  <si>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</si>
  <si>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</si>
  <si>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</si>
  <si>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</si>
  <si>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</si>
  <si>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</si>
  <si>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</si>
  <si>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</si>
  <si>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</si>
  <si>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</si>
  <si>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</si>
  <si>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</si>
  <si>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</si>
  <si>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</si>
  <si>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</si>
  <si>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</si>
  <si>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</si>
  <si>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</si>
  <si>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</si>
  <si>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</si>
  <si>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</si>
  <si>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</si>
  <si>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</si>
  <si>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</si>
  <si>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</si>
  <si>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</si>
  <si>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</si>
  <si>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</si>
  <si>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</si>
  <si>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</si>
  <si>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埼玉県本庄市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</si>
  <si>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</si>
  <si>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</si>
  <si>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</si>
  <si>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</si>
  <si>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</si>
  <si>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</si>
  <si>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</si>
  <si>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</si>
  <si>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</si>
  <si>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</si>
  <si>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</si>
  <si>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</si>
  <si>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</si>
  <si>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</si>
  <si>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</si>
  <si>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</si>
  <si>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</si>
  <si>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</si>
  <si>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</si>
  <si>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</si>
  <si>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</si>
  <si>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</si>
  <si>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</si>
  <si>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</si>
  <si>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</si>
  <si>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</si>
  <si>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</si>
  <si>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</si>
  <si>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</si>
  <si>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</si>
  <si>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</si>
  <si>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</si>
  <si>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</si>
  <si>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</si>
  <si>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</si>
  <si>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</si>
  <si>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</si>
  <si>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</si>
  <si>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</si>
  <si>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</si>
  <si>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</si>
  <si>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</si>
  <si>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</si>
  <si>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</si>
  <si>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</si>
  <si>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</si>
  <si>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</si>
  <si>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</si>
  <si>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</si>
  <si>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</si>
  <si>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</si>
  <si>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</si>
  <si>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</si>
  <si>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</si>
  <si>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</si>
  <si>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</si>
  <si>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</si>
  <si>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</si>
  <si>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</si>
  <si>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</si>
  <si>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</si>
  <si>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</si>
  <si>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</si>
  <si>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</si>
  <si>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</si>
  <si>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</si>
  <si>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</si>
  <si>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</si>
  <si>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</si>
  <si>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</si>
  <si>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</si>
  <si>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</si>
  <si>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</si>
  <si>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</si>
  <si>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</si>
  <si>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</si>
  <si>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</si>
  <si>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</si>
  <si>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</si>
  <si>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</si>
  <si>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</si>
  <si>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</si>
  <si>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</si>
  <si>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</si>
  <si>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</si>
  <si>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</si>
  <si>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</si>
  <si>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</si>
  <si>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</si>
  <si>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</si>
  <si>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</si>
  <si>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</si>
  <si>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</si>
  <si>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</si>
  <si>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</si>
  <si>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</si>
  <si>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</si>
  <si>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</si>
  <si>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</si>
  <si>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</si>
  <si>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</si>
  <si>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</si>
  <si>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</si>
  <si>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</si>
  <si>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</si>
  <si>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</si>
  <si>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</si>
  <si>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</si>
  <si>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</si>
  <si>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</si>
  <si>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</si>
  <si>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</si>
  <si>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</si>
  <si>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</si>
  <si>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</si>
  <si>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</si>
  <si>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</si>
  <si>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</si>
  <si>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</si>
  <si>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</si>
  <si>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</si>
  <si>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</si>
  <si>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</si>
  <si>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</si>
  <si>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</si>
  <si>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</si>
  <si>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</si>
  <si>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</si>
  <si>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</si>
  <si>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</si>
  <si>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</si>
  <si>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</si>
  <si>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</si>
  <si>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</si>
  <si>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</si>
  <si>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</si>
  <si>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</si>
  <si>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</si>
  <si>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</si>
  <si>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</si>
  <si>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</si>
  <si>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</si>
  <si>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</si>
  <si>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</si>
  <si>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</si>
  <si>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</si>
  <si>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</si>
  <si>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</si>
  <si>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</si>
  <si>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</si>
  <si>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埼玉県本庄市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</si>
  <si>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</si>
  <si>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</si>
  <si>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</si>
  <si>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</si>
  <si>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</si>
  <si>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</si>
  <si>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</si>
  <si>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</si>
  <si>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</si>
  <si>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</si>
  <si>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</si>
  <si>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</si>
  <si>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</si>
  <si>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</si>
  <si>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</si>
  <si>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</si>
  <si>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</si>
  <si>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</si>
  <si>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</si>
  <si>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</si>
  <si>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</si>
  <si>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</si>
  <si>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</si>
  <si>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</si>
  <si>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</si>
  <si>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</si>
  <si>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</si>
  <si>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</si>
  <si>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</si>
  <si>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</si>
  <si>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</si>
  <si>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</si>
  <si>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</si>
  <si>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</si>
  <si>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</si>
  <si>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</si>
  <si>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</si>
  <si>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</si>
  <si>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</si>
  <si>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</si>
  <si>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</si>
  <si>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</si>
  <si>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</si>
  <si>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</si>
  <si>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</si>
  <si>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</si>
  <si>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</si>
  <si>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</si>
  <si>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</si>
  <si>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</si>
  <si>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</si>
  <si>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</si>
  <si>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</si>
  <si>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</si>
  <si>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</si>
  <si>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</si>
  <si>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</si>
  <si>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</si>
  <si>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</si>
  <si>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</si>
  <si>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</si>
  <si>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</si>
  <si>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</si>
  <si>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</si>
  <si>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</si>
  <si>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</si>
  <si>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</si>
  <si>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</si>
  <si>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</si>
  <si>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</si>
  <si>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</si>
  <si>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</si>
  <si>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</si>
  <si>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</si>
  <si>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</si>
  <si>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</si>
  <si>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</si>
  <si>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</si>
  <si>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</si>
  <si>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</si>
  <si>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</si>
  <si>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</si>
  <si>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</si>
  <si>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</si>
  <si>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</si>
  <si>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</si>
  <si>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</si>
  <si>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</si>
  <si>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</si>
  <si>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</si>
  <si>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</si>
  <si>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</si>
  <si>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</si>
  <si>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</si>
  <si>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</si>
  <si>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</si>
  <si>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</si>
  <si>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</si>
  <si>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</si>
  <si>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</si>
  <si>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</si>
  <si>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</si>
  <si>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</si>
  <si>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</si>
  <si>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</si>
  <si>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</si>
  <si>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</si>
  <si>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</si>
  <si>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</si>
  <si>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</si>
  <si>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</si>
  <si>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</si>
  <si>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</si>
  <si>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</si>
  <si>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</si>
  <si>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</si>
  <si>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</si>
  <si>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</si>
  <si>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</si>
  <si>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</si>
  <si>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</si>
  <si>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</si>
  <si>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</si>
  <si>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</si>
  <si>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</si>
  <si>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</si>
  <si>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</si>
  <si>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</si>
  <si>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</si>
  <si>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</si>
  <si>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</si>
  <si>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</si>
  <si>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</si>
  <si>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</si>
  <si>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</si>
  <si>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</si>
  <si>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</si>
  <si>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</si>
  <si>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</si>
  <si>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</si>
  <si>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</si>
  <si>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</si>
  <si>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</si>
  <si>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</si>
  <si>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</si>
  <si>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</si>
  <si>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</si>
  <si>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</si>
  <si>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</si>
  <si>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</si>
  <si>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</si>
  <si>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</si>
  <si>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</si>
  <si>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</si>
  <si>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</si>
  <si>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</si>
  <si>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</si>
  <si>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</si>
  <si>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</si>
  <si>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</si>
  <si>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</si>
  <si>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</si>
  <si>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</si>
  <si>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</si>
  <si>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</si>
  <si>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</si>
  <si>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</si>
  <si>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</si>
  <si>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</si>
  <si>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</si>
  <si>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</si>
  <si>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</si>
  <si>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</si>
  <si>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</si>
  <si>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1.45</t>
  </si>
  <si>
    <t>▲ 1.39</t>
  </si>
  <si>
    <t>一般会計</t>
  </si>
  <si>
    <t>水道事業会計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</si>
  <si>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</si>
  <si>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</si>
  <si>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</si>
  <si>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</si>
  <si>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</si>
  <si>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</si>
  <si>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</si>
  <si>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</si>
  <si>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</si>
  <si>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</si>
  <si>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</si>
  <si>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</si>
  <si>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児玉郡市広域市町村圏組合</t>
    <phoneticPr fontId="2"/>
  </si>
  <si>
    <t>本庄上里学校給食組合</t>
    <phoneticPr fontId="2"/>
  </si>
  <si>
    <t>埼玉県市町村総合事務組合</t>
    <phoneticPr fontId="2"/>
  </si>
  <si>
    <t>-</t>
    <phoneticPr fontId="2"/>
  </si>
  <si>
    <t>一般会計</t>
    <rPh sb="0" eb="4">
      <t>イッパンカイケイ</t>
    </rPh>
    <phoneticPr fontId="2"/>
  </si>
  <si>
    <t>交通災害特別会計</t>
    <phoneticPr fontId="2"/>
  </si>
  <si>
    <t>埼玉県都市ボートレース企業団</t>
    <phoneticPr fontId="2"/>
  </si>
  <si>
    <t>彩の国さいたま人づくり広域連合</t>
    <phoneticPr fontId="2"/>
  </si>
  <si>
    <t>埼玉県後期高齢者医療広域連合</t>
    <phoneticPr fontId="2"/>
  </si>
  <si>
    <t>特別会計</t>
    <rPh sb="0" eb="4">
      <t>トクベツカイケイ</t>
    </rPh>
    <phoneticPr fontId="2"/>
  </si>
  <si>
    <t>施設整備等基金</t>
  </si>
  <si>
    <t>駅周辺都市基盤整備基金</t>
  </si>
  <si>
    <t>地域振興基金</t>
  </si>
  <si>
    <t>地域福祉基金</t>
  </si>
  <si>
    <t>ふるさと創生基金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</si>
</sst>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70C8-4A07-845A-870DEC8535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40584</c:v>
                </c:pt>
                <c:pt idx="1">
                  <c:v>21996</c:v>
                </c:pt>
                <c:pt idx="2">
                  <c:v>18308</c:v>
                </c:pt>
                <c:pt idx="3">
                  <c:v>32151</c:v>
                </c:pt>
                <c:pt idx="4">
                  <c:v>34523</c:v>
                </c:pt>
              </c:numCache>
            </c:numRef>
          </c:val>
          <c:smooth val="0"/>
          <c:extLst>
            <c:ext xmlns:c16="http://schemas.microsoft.com/office/drawing/2014/chart" uri="{C3380CC4-5D6E-409C-BE32-E72D297353CC}">
              <c16:uniqueId val="{00000001-70C8-4A07-845A-870DEC8535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13.28</c:v>
                </c:pt>
                <c:pt idx="1">
                  <c:v>16.8</c:v>
                </c:pt>
                <c:pt idx="2">
                  <c:v>13.96</c:v>
                </c:pt>
                <c:pt idx="3">
                  <c:v>11.84</c:v>
                </c:pt>
                <c:pt idx="4">
                  <c:v>12.73</c:v>
                </c:pt>
              </c:numCache>
            </c:numRef>
          </c:val>
          <c:extLst>
            <c:ext xmlns:c16="http://schemas.microsoft.com/office/drawing/2014/chart" uri="{C3380CC4-5D6E-409C-BE32-E72D297353CC}">
              <c16:uniqueId val="{00000000-754F-40AB-A217-27D59B0D2E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23.78</c:v>
                </c:pt>
                <c:pt idx="1">
                  <c:v>24.62</c:v>
                </c:pt>
                <c:pt idx="2">
                  <c:v>27.44</c:v>
                </c:pt>
                <c:pt idx="3">
                  <c:v>26.57</c:v>
                </c:pt>
                <c:pt idx="4">
                  <c:v>25.57</c:v>
                </c:pt>
              </c:numCache>
            </c:numRef>
          </c:val>
          <c:extLst>
            <c:ext xmlns:c16="http://schemas.microsoft.com/office/drawing/2014/chart" uri="{C3380CC4-5D6E-409C-BE32-E72D297353CC}">
              <c16:uniqueId val="{00000001-754F-40AB-A217-27D59B0D2E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5.65</c:v>
                </c:pt>
                <c:pt idx="1">
                  <c:v>6.32</c:v>
                </c:pt>
                <c:pt idx="2">
                  <c:v>-1.45</c:v>
                </c:pt>
                <c:pt idx="3">
                  <c:v>-1.39</c:v>
                </c:pt>
                <c:pt idx="4">
                  <c:v>0.56000000000000005</c:v>
                </c:pt>
              </c:numCache>
            </c:numRef>
          </c:val>
          <c:smooth val="0"/>
          <c:extLst>
            <c:ext xmlns:c16="http://schemas.microsoft.com/office/drawing/2014/chart" uri="{C3380CC4-5D6E-409C-BE32-E72D297353CC}">
              <c16:uniqueId val="{00000002-754F-40AB-A217-27D59B0D2E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942-4BFB-9DC8-240425AB45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42-4BFB-9DC8-240425AB45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942-4BFB-9DC8-240425AB45E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942-4BFB-9DC8-240425AB45E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942-4BFB-9DC8-240425AB45E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0.47</c:v>
                </c:pt>
                <c:pt idx="2">
                  <c:v>#N/A</c:v>
                </c:pt>
                <c:pt idx="3">
                  <c:v>0.16</c:v>
                </c:pt>
                <c:pt idx="4">
                  <c:v>#N/A</c:v>
                </c:pt>
                <c:pt idx="5">
                  <c:v>0.19</c:v>
                </c:pt>
                <c:pt idx="6">
                  <c:v>#N/A</c:v>
                </c:pt>
                <c:pt idx="7">
                  <c:v>0</c:v>
                </c:pt>
                <c:pt idx="8">
                  <c:v>#N/A</c:v>
                </c:pt>
                <c:pt idx="9">
                  <c:v>0.34</c:v>
                </c:pt>
              </c:numCache>
            </c:numRef>
          </c:val>
          <c:extLst>
            <c:ext xmlns:c16="http://schemas.microsoft.com/office/drawing/2014/chart" uri="{C3380CC4-5D6E-409C-BE32-E72D297353CC}">
              <c16:uniqueId val="{00000005-B942-4BFB-9DC8-240425AB45E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0.96</c:v>
                </c:pt>
                <c:pt idx="4">
                  <c:v>#N/A</c:v>
                </c:pt>
                <c:pt idx="5">
                  <c:v>1.01</c:v>
                </c:pt>
                <c:pt idx="6">
                  <c:v>#N/A</c:v>
                </c:pt>
                <c:pt idx="7">
                  <c:v>1.18</c:v>
                </c:pt>
                <c:pt idx="8">
                  <c:v>#N/A</c:v>
                </c:pt>
                <c:pt idx="9">
                  <c:v>0.8</c:v>
                </c:pt>
              </c:numCache>
            </c:numRef>
          </c:val>
          <c:extLst>
            <c:ext xmlns:c16="http://schemas.microsoft.com/office/drawing/2014/chart" uri="{C3380CC4-5D6E-409C-BE32-E72D297353CC}">
              <c16:uniqueId val="{00000006-B942-4BFB-9DC8-240425AB45E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1.96</c:v>
                </c:pt>
                <c:pt idx="2">
                  <c:v>#N/A</c:v>
                </c:pt>
                <c:pt idx="3">
                  <c:v>2.79</c:v>
                </c:pt>
                <c:pt idx="4">
                  <c:v>#N/A</c:v>
                </c:pt>
                <c:pt idx="5">
                  <c:v>2.44</c:v>
                </c:pt>
                <c:pt idx="6">
                  <c:v>#N/A</c:v>
                </c:pt>
                <c:pt idx="7">
                  <c:v>3.2</c:v>
                </c:pt>
                <c:pt idx="8">
                  <c:v>#N/A</c:v>
                </c:pt>
                <c:pt idx="9">
                  <c:v>2.89</c:v>
                </c:pt>
              </c:numCache>
            </c:numRef>
          </c:val>
          <c:extLst>
            <c:ext xmlns:c16="http://schemas.microsoft.com/office/drawing/2014/chart" uri="{C3380CC4-5D6E-409C-BE32-E72D297353CC}">
              <c16:uniqueId val="{00000007-B942-4BFB-9DC8-240425AB45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c:v>
                </c:pt>
                <c:pt idx="2">
                  <c:v>#N/A</c:v>
                </c:pt>
                <c:pt idx="3">
                  <c:v>7.39</c:v>
                </c:pt>
                <c:pt idx="4">
                  <c:v>#N/A</c:v>
                </c:pt>
                <c:pt idx="5">
                  <c:v>7.35</c:v>
                </c:pt>
                <c:pt idx="6">
                  <c:v>#N/A</c:v>
                </c:pt>
                <c:pt idx="7">
                  <c:v>7.18</c:v>
                </c:pt>
                <c:pt idx="8">
                  <c:v>#N/A</c:v>
                </c:pt>
                <c:pt idx="9">
                  <c:v>6.29</c:v>
                </c:pt>
              </c:numCache>
            </c:numRef>
          </c:val>
          <c:extLst>
            <c:ext xmlns:c16="http://schemas.microsoft.com/office/drawing/2014/chart" uri="{C3380CC4-5D6E-409C-BE32-E72D297353CC}">
              <c16:uniqueId val="{00000008-B942-4BFB-9DC8-240425AB45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13.27</c:v>
                </c:pt>
                <c:pt idx="2">
                  <c:v>#N/A</c:v>
                </c:pt>
                <c:pt idx="3">
                  <c:v>16.79</c:v>
                </c:pt>
                <c:pt idx="4">
                  <c:v>#N/A</c:v>
                </c:pt>
                <c:pt idx="5">
                  <c:v>13.96</c:v>
                </c:pt>
                <c:pt idx="6">
                  <c:v>#N/A</c:v>
                </c:pt>
                <c:pt idx="7">
                  <c:v>11.83</c:v>
                </c:pt>
                <c:pt idx="8">
                  <c:v>#N/A</c:v>
                </c:pt>
                <c:pt idx="9">
                  <c:v>12.73</c:v>
                </c:pt>
              </c:numCache>
            </c:numRef>
          </c:val>
          <c:extLst>
            <c:ext xmlns:c16="http://schemas.microsoft.com/office/drawing/2014/chart" uri="{C3380CC4-5D6E-409C-BE32-E72D297353CC}">
              <c16:uniqueId val="{00000009-B942-4BFB-9DC8-240425AB45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3360</c:v>
                </c:pt>
                <c:pt idx="5">
                  <c:v>3249</c:v>
                </c:pt>
                <c:pt idx="8">
                  <c:v>3122</c:v>
                </c:pt>
                <c:pt idx="11">
                  <c:v>3034</c:v>
                </c:pt>
                <c:pt idx="14">
                  <c:v>2937</c:v>
                </c:pt>
              </c:numCache>
            </c:numRef>
          </c:val>
          <c:extLst>
            <c:ext xmlns:c16="http://schemas.microsoft.com/office/drawing/2014/chart" uri="{C3380CC4-5D6E-409C-BE32-E72D297353CC}">
              <c16:uniqueId val="{00000000-D55D-4537-8FF8-7261E4C3AF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5D-4537-8FF8-7261E4C3AF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45</c:v>
                </c:pt>
                <c:pt idx="3">
                  <c:v>31</c:v>
                </c:pt>
                <c:pt idx="6">
                  <c:v>21</c:v>
                </c:pt>
                <c:pt idx="9">
                  <c:v>18</c:v>
                </c:pt>
                <c:pt idx="12">
                  <c:v>12</c:v>
                </c:pt>
              </c:numCache>
            </c:numRef>
          </c:val>
          <c:extLst>
            <c:ext xmlns:c16="http://schemas.microsoft.com/office/drawing/2014/chart" uri="{C3380CC4-5D6E-409C-BE32-E72D297353CC}">
              <c16:uniqueId val="{00000002-D55D-4537-8FF8-7261E4C3AF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260</c:v>
                </c:pt>
                <c:pt idx="3">
                  <c:v>245</c:v>
                </c:pt>
                <c:pt idx="6">
                  <c:v>236</c:v>
                </c:pt>
                <c:pt idx="9">
                  <c:v>229</c:v>
                </c:pt>
                <c:pt idx="12">
                  <c:v>238</c:v>
                </c:pt>
              </c:numCache>
            </c:numRef>
          </c:val>
          <c:extLst>
            <c:ext xmlns:c16="http://schemas.microsoft.com/office/drawing/2014/chart" uri="{C3380CC4-5D6E-409C-BE32-E72D297353CC}">
              <c16:uniqueId val="{00000003-D55D-4537-8FF8-7261E4C3AF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515</c:v>
                </c:pt>
                <c:pt idx="3">
                  <c:v>478</c:v>
                </c:pt>
                <c:pt idx="6">
                  <c:v>464</c:v>
                </c:pt>
                <c:pt idx="9">
                  <c:v>473</c:v>
                </c:pt>
                <c:pt idx="12">
                  <c:v>536</c:v>
                </c:pt>
              </c:numCache>
            </c:numRef>
          </c:val>
          <c:extLst>
            <c:ext xmlns:c16="http://schemas.microsoft.com/office/drawing/2014/chart" uri="{C3380CC4-5D6E-409C-BE32-E72D297353CC}">
              <c16:uniqueId val="{00000004-D55D-4537-8FF8-7261E4C3AF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5D-4537-8FF8-7261E4C3AF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5D-4537-8FF8-7261E4C3AF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3074</c:v>
                </c:pt>
                <c:pt idx="3">
                  <c:v>3071</c:v>
                </c:pt>
                <c:pt idx="6">
                  <c:v>3004</c:v>
                </c:pt>
                <c:pt idx="9">
                  <c:v>2905</c:v>
                </c:pt>
                <c:pt idx="12">
                  <c:v>2869</c:v>
                </c:pt>
              </c:numCache>
            </c:numRef>
          </c:val>
          <c:extLst>
            <c:ext xmlns:c16="http://schemas.microsoft.com/office/drawing/2014/chart" uri="{C3380CC4-5D6E-409C-BE32-E72D297353CC}">
              <c16:uniqueId val="{00000007-D55D-4537-8FF8-7261E4C3AF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534</c:v>
                </c:pt>
                <c:pt idx="2">
                  <c:v>#N/A</c:v>
                </c:pt>
                <c:pt idx="3">
                  <c:v>#N/A</c:v>
                </c:pt>
                <c:pt idx="4">
                  <c:v>576</c:v>
                </c:pt>
                <c:pt idx="5">
                  <c:v>#N/A</c:v>
                </c:pt>
                <c:pt idx="6">
                  <c:v>#N/A</c:v>
                </c:pt>
                <c:pt idx="7">
                  <c:v>603</c:v>
                </c:pt>
                <c:pt idx="8">
                  <c:v>#N/A</c:v>
                </c:pt>
                <c:pt idx="9">
                  <c:v>#N/A</c:v>
                </c:pt>
                <c:pt idx="10">
                  <c:v>591</c:v>
                </c:pt>
                <c:pt idx="11">
                  <c:v>#N/A</c:v>
                </c:pt>
                <c:pt idx="12">
                  <c:v>#N/A</c:v>
                </c:pt>
                <c:pt idx="13">
                  <c:v>718</c:v>
                </c:pt>
                <c:pt idx="14">
                  <c:v>#N/A</c:v>
                </c:pt>
              </c:numCache>
            </c:numRef>
          </c:val>
          <c:smooth val="0"/>
          <c:extLst>
            <c:ext xmlns:c16="http://schemas.microsoft.com/office/drawing/2014/chart" uri="{C3380CC4-5D6E-409C-BE32-E72D297353CC}">
              <c16:uniqueId val="{00000008-D55D-4537-8FF8-7261E4C3AF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28752</c:v>
                </c:pt>
                <c:pt idx="5">
                  <c:v>27888</c:v>
                </c:pt>
                <c:pt idx="8">
                  <c:v>26230</c:v>
                </c:pt>
                <c:pt idx="11">
                  <c:v>24871</c:v>
                </c:pt>
                <c:pt idx="14">
                  <c:v>23385</c:v>
                </c:pt>
              </c:numCache>
            </c:numRef>
          </c:val>
          <c:extLst>
            <c:ext xmlns:c16="http://schemas.microsoft.com/office/drawing/2014/chart" uri="{C3380CC4-5D6E-409C-BE32-E72D297353CC}">
              <c16:uniqueId val="{00000000-E5AC-48F4-8C77-29004CC378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5067</c:v>
                </c:pt>
                <c:pt idx="5">
                  <c:v>5835</c:v>
                </c:pt>
                <c:pt idx="8">
                  <c:v>6510</c:v>
                </c:pt>
                <c:pt idx="11">
                  <c:v>7227</c:v>
                </c:pt>
                <c:pt idx="14">
                  <c:v>8531</c:v>
                </c:pt>
              </c:numCache>
            </c:numRef>
          </c:val>
          <c:extLst>
            <c:ext xmlns:c16="http://schemas.microsoft.com/office/drawing/2014/chart" uri="{C3380CC4-5D6E-409C-BE32-E72D297353CC}">
              <c16:uniqueId val="{00000001-E5AC-48F4-8C77-29004CC378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14000</c:v>
                </c:pt>
                <c:pt idx="5">
                  <c:v>15482</c:v>
                </c:pt>
                <c:pt idx="8">
                  <c:v>16632</c:v>
                </c:pt>
                <c:pt idx="11">
                  <c:v>17210</c:v>
                </c:pt>
                <c:pt idx="14">
                  <c:v>17476</c:v>
                </c:pt>
              </c:numCache>
            </c:numRef>
          </c:val>
          <c:extLst>
            <c:ext xmlns:c16="http://schemas.microsoft.com/office/drawing/2014/chart" uri="{C3380CC4-5D6E-409C-BE32-E72D297353CC}">
              <c16:uniqueId val="{00000002-E5AC-48F4-8C77-29004CC378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AC-48F4-8C77-29004CC378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AC-48F4-8C77-29004CC378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AC-48F4-8C77-29004CC378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5681</c:v>
                </c:pt>
                <c:pt idx="3">
                  <c:v>5676</c:v>
                </c:pt>
                <c:pt idx="6">
                  <c:v>5507</c:v>
                </c:pt>
                <c:pt idx="9">
                  <c:v>5461</c:v>
                </c:pt>
                <c:pt idx="12">
                  <c:v>5474</c:v>
                </c:pt>
              </c:numCache>
            </c:numRef>
          </c:val>
          <c:extLst>
            <c:ext xmlns:c16="http://schemas.microsoft.com/office/drawing/2014/chart" uri="{C3380CC4-5D6E-409C-BE32-E72D297353CC}">
              <c16:uniqueId val="{00000006-E5AC-48F4-8C77-29004CC378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1035</c:v>
                </c:pt>
                <c:pt idx="3">
                  <c:v>985</c:v>
                </c:pt>
                <c:pt idx="6">
                  <c:v>759</c:v>
                </c:pt>
                <c:pt idx="9">
                  <c:v>671</c:v>
                </c:pt>
                <c:pt idx="12">
                  <c:v>470</c:v>
                </c:pt>
              </c:numCache>
            </c:numRef>
          </c:val>
          <c:extLst>
            <c:ext xmlns:c16="http://schemas.microsoft.com/office/drawing/2014/chart" uri="{C3380CC4-5D6E-409C-BE32-E72D297353CC}">
              <c16:uniqueId val="{00000007-E5AC-48F4-8C77-29004CC378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6240</c:v>
                </c:pt>
                <c:pt idx="3">
                  <c:v>7149</c:v>
                </c:pt>
                <c:pt idx="6">
                  <c:v>7578</c:v>
                </c:pt>
                <c:pt idx="9">
                  <c:v>8069</c:v>
                </c:pt>
                <c:pt idx="12">
                  <c:v>9010</c:v>
                </c:pt>
              </c:numCache>
            </c:numRef>
          </c:val>
          <c:extLst>
            <c:ext xmlns:c16="http://schemas.microsoft.com/office/drawing/2014/chart" uri="{C3380CC4-5D6E-409C-BE32-E72D297353CC}">
              <c16:uniqueId val="{00000008-E5AC-48F4-8C77-29004CC378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c:v>
                </c:pt>
                <c:pt idx="3">
                  <c:v>60</c:v>
                </c:pt>
                <c:pt idx="6">
                  <c:v>40</c:v>
                </c:pt>
                <c:pt idx="9">
                  <c:v>23</c:v>
                </c:pt>
                <c:pt idx="12">
                  <c:v>12</c:v>
                </c:pt>
              </c:numCache>
            </c:numRef>
          </c:val>
          <c:extLst>
            <c:ext xmlns:c16="http://schemas.microsoft.com/office/drawing/2014/chart" uri="{C3380CC4-5D6E-409C-BE32-E72D297353CC}">
              <c16:uniqueId val="{00000009-E5AC-48F4-8C77-29004CC378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28219</c:v>
                </c:pt>
                <c:pt idx="3">
                  <c:v>26810</c:v>
                </c:pt>
                <c:pt idx="6">
                  <c:v>24650</c:v>
                </c:pt>
                <c:pt idx="9">
                  <c:v>23038</c:v>
                </c:pt>
                <c:pt idx="12">
                  <c:v>21689</c:v>
                </c:pt>
              </c:numCache>
            </c:numRef>
          </c:val>
          <c:extLst>
            <c:ext xmlns:c16="http://schemas.microsoft.com/office/drawing/2014/chart" uri="{C3380CC4-5D6E-409C-BE32-E72D297353CC}">
              <c16:uniqueId val="{0000000A-E5AC-48F4-8C77-29004CC378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AC-48F4-8C77-29004CC378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4893</c:v>
                </c:pt>
                <c:pt idx="1">
                  <c:v>4894</c:v>
                </c:pt>
                <c:pt idx="2">
                  <c:v>4793</c:v>
                </c:pt>
              </c:numCache>
            </c:numRef>
          </c:val>
          <c:extLst>
            <c:ext xmlns:c16="http://schemas.microsoft.com/office/drawing/2014/chart" uri="{C3380CC4-5D6E-409C-BE32-E72D297353CC}">
              <c16:uniqueId val="{00000000-BCD0-47C4-86D3-B7B23F36EB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3186</c:v>
                </c:pt>
                <c:pt idx="1">
                  <c:v>3078</c:v>
                </c:pt>
                <c:pt idx="2">
                  <c:v>2951</c:v>
                </c:pt>
              </c:numCache>
            </c:numRef>
          </c:val>
          <c:extLst>
            <c:ext xmlns:c16="http://schemas.microsoft.com/office/drawing/2014/chart" uri="{C3380CC4-5D6E-409C-BE32-E72D297353CC}">
              <c16:uniqueId val="{00000001-BCD0-47C4-86D3-B7B23F36EB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8990</c:v>
                </c:pt>
                <c:pt idx="1">
                  <c:v>9654</c:v>
                </c:pt>
                <c:pt idx="2">
                  <c:v>10243</c:v>
                </c:pt>
              </c:numCache>
            </c:numRef>
          </c:val>
          <c:extLst>
            <c:ext xmlns:c16="http://schemas.microsoft.com/office/drawing/2014/chart" uri="{C3380CC4-5D6E-409C-BE32-E72D297353CC}">
              <c16:uniqueId val="{00000002-BCD0-47C4-86D3-B7B23F36EB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埼玉県本庄市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元利償還金等は、元利償還金などが減少したため、前年度に比べて</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百万円減少したが、公営企業債の元利償還金に対する繰入金は、前年度に比べて</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算入公債費等は、主に合併特例債や財源対策債などの元利償還金等に係る算入額が減少したため、前年度に比べて</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結果、令和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年度は、前年度に比べ実質公債費比率の分子が</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今後は公共施設の大規模改修事業に伴う元利償還金の大幅な増加が見込まれていることから、引き続き有利な地方債の活用や国庫補助金等の特定財源の確保に努めていく必要がある。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満期一括償還による積立なし。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埼玉県本庄市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額は公営企業債等繰入見込額が増加したが、主に合併特例債、臨時財政対策債等の地方債現在高が減少したため、全体としては前年度と比較して減少となった。また、将来負担額については令和元年度以降、減少が続い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年度の充当可能財源等については、地方債現在高等に係る基準財政需要額算入額が減少したが、施設整備等基金等の充当可能基金が増加したため、全体としては前年度と比較して概ね横ばいとなった。　</a:t>
          </a:r>
        </a:p>
        <a:p>
          <a:r>
            <a:rPr kumimoji="1" lang="ja-JP" altLang="en-US" sz="1400">
              <a:latin typeface="ＭＳ ゴシック" pitchFamily="49" charset="-128"/>
              <a:ea typeface="ＭＳ ゴシック" pitchFamily="49" charset="-128"/>
            </a:rPr>
            <a:t>　現状は、充当可能財源等が将来負担額を上回る状況となり、指標が算出されない状況が続いているが、今後は公共施設の建設や大規模改修事業が段階的に控えていることから、指標の悪化が見込まれる。このことから、引き続き有利な地方債の活用及び基金の計画的な積立と活用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埼玉県本庄市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基金全体で見ると、令和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百万円取り崩した一方で、決算剰余金や基金運用収入を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収支見通しでは、補助費等や繰出金などの経常的経費は増加傾向にあり、また、今後は公共施設の計画的な大規模改修等による臨時的経費の増加も見込まれていることで、各基金を大きく取り崩さざるを得ない収支が見込まれている。歳入では大きな伸びが見込めないことや、歳出では社会保障関連経費の増加が避けられない状況下においても持続可能な行政運営を行っていくために、戦略的に基金を活用する一方で、将来負担に備え基金への積み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・施設整備等基金：公共用又は公用に供する施設の整備及び解体に係る事業の推進。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・駅周辺都市基盤整備基金：本庄市総合振興計画基本構想に基づく、本庄駅周辺の都市基盤整備の推進。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・地域振興基金：新市の一体感の醸成に資する事業や旧市町村単位の地域振興の推進。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・ふるさと創生基金：多様な歴史、伝統、文化、産業等を活かし、ひとづくりやまちづくりに資する事業の推進。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年度は、公共施設の整備に充当するため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百万円を取り崩した一方で、決算剰余金や基金運用収入を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・駅周辺都市基盤整備基金：令和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百万円取り崩した一方で今後の整備に備え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年度は、コミュニティ活動支援事業等に充当するため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年度は、まちの魅力創造事業等へ充当するため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百万円を取り崩した一方で、積立原資であるふるさと納税寄附金により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・施設整備等基金：「本庄市公共施設維持保全計画」に基づき、今後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年間の公共施設の改修及び更新等に係る経費について、毎年度約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億円の取り崩しが見込まれていることから、将来負担の軽減を図るため計画的に積み立てる。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・駅周辺都市基盤整備基金：事業着手となると多額の事業費が必要となるため、事業の進捗に合わせ積み立てる。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年度以来の一般会計への繰入れのため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年度間の財源調整を図り、財政の効率的な執行と健全な運営に資するため、標準財政規模の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％程度の基金残高を確保・維持していくことを目標として積み立てを行っており、令和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年度以降についても、緊急的な災害等の影響による市税や地方消費税交付金等の経常一般財源の減少に対応する財源を確保するとともに、物価高騰に係る新たな行政需要に対応するため基金を活用する。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減債基金は、合併特例債を活用して実施した大規模建設事業等に係る交付税措置されない元利償還金の財源とするために積立を行ってきた。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百万円を積み立てたほか、普通交付税において追加交付された臨時財政対策債償還基金費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百万円を積み立てた。一方で、前述の償還のために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百万円を取り崩したことで、基金残高は減少した。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合併特例債を活用して実施した公共施設の整備に係る元利償還金の償還等に備えることに加え、今後予定されている学校施設の大規模改修等の起債に係る元利償還金の償還等に備えるため積み立てる。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76,783
73,504
89.69
35,767,730
33,173,334
2,386,152
18,741,318
21,689,155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財政力指数は、基準財政需要額と基準財政収入額どちらも増加傾向にあることで横ばいが続いていたが、令和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年度以降、基準財政需要額に普通交付税の再算定による臨時経済対策費等が新設されたことで分母が大きく増加した。その結果、財政力指数は低くなった。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引き続き、企業誘致等により税収の増加を図り、財政基盤の強化に努める。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横ばいとなっ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普通交付税の追加交付や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地方特例交付金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の増により経常一般財源は増加したものの、公債費を除く経常経費への充当一般財源も増加したことにより経常収支比率は横ばいとなった。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依然として類似団体平均を上回っており、令和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ポイントであった。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今後は、扶助費等の義務的経費や、公共施設建設等による公債費の増加が見込まれているため、より一層、自主財源の確保及び経常経費の削減に努める必要がある。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105728</xdr:rowOff>
    </xdr:from>
    <xdr:to>
      <xdr:col>23</xdr:col>
      <xdr:colOff>133350</xdr:colOff>
      <xdr:row>64</xdr:row>
      <xdr:rowOff>105728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78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105728</xdr:rowOff>
    </xdr:from>
    <xdr:to>
      <xdr:col>19</xdr:col>
      <xdr:colOff>133350</xdr:colOff>
      <xdr:row>64</xdr:row>
      <xdr:rowOff>105728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78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122872</xdr:rowOff>
    </xdr:from>
    <xdr:to>
      <xdr:col>15</xdr:col>
      <xdr:colOff>82550</xdr:colOff>
      <xdr:row>64</xdr:row>
      <xdr:rowOff>105728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2772"/>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122872</xdr:rowOff>
    </xdr:from>
    <xdr:to>
      <xdr:col>11</xdr:col>
      <xdr:colOff>31750</xdr:colOff>
      <xdr:row>64</xdr:row>
      <xdr:rowOff>69532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277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54928</xdr:rowOff>
    </xdr:from>
    <xdr:to>
      <xdr:col>23</xdr:col>
      <xdr:colOff>184150</xdr:colOff>
      <xdr:row>64</xdr:row>
      <xdr:rowOff>156528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27005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54928</xdr:rowOff>
    </xdr:from>
    <xdr:to>
      <xdr:col>19</xdr:col>
      <xdr:colOff>184150</xdr:colOff>
      <xdr:row>64</xdr:row>
      <xdr:rowOff>156528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141305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54928</xdr:rowOff>
    </xdr:from>
    <xdr:to>
      <xdr:col>15</xdr:col>
      <xdr:colOff>133350</xdr:colOff>
      <xdr:row>64</xdr:row>
      <xdr:rowOff>156528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141305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72072</xdr:rowOff>
    </xdr:from>
    <xdr:to>
      <xdr:col>11</xdr:col>
      <xdr:colOff>82550</xdr:colOff>
      <xdr:row>63</xdr:row>
      <xdr:rowOff>2222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158449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105109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人当たり職員数は類似団体平均を下回っており、効率的な行政運営を行うことにより、人口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人当たり人件費は類似団体平均と比較し、▲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％となっている。また、人口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人当たり物件費は類似団体平均と比較し▲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行政改革への取組や職員定数適正化の推進とともに、消防業務やごみ処理業務等を一部事務組合で行っていること等が、類似団体平均と比べ低い水準となっている要因の一つである。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今後も行政改革大綱に基づき、事務事業の整理、民間委託の推進や指定管理制度の運用、組織のスリム化等を進めていく。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10113</xdr:rowOff>
    </xdr:from>
    <xdr:to>
      <xdr:col>23</xdr:col>
      <xdr:colOff>133350</xdr:colOff>
      <xdr:row>88</xdr:row>
      <xdr:rowOff>141999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69013"/>
          <a:ext cx="0" cy="1160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114076</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0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141999</xdr:rowOff>
    </xdr:from>
    <xdr:to>
      <xdr:col>24</xdr:col>
      <xdr:colOff>12700</xdr:colOff>
      <xdr:row>88</xdr:row>
      <xdr:rowOff>141999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96490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10113</xdr:rowOff>
    </xdr:from>
    <xdr:to>
      <xdr:col>24</xdr:col>
      <xdr:colOff>12700</xdr:colOff>
      <xdr:row>82</xdr:row>
      <xdr:rowOff>10113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6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161891</xdr:rowOff>
    </xdr:from>
    <xdr:to>
      <xdr:col>23</xdr:col>
      <xdr:colOff>133350</xdr:colOff>
      <xdr:row>82</xdr:row>
      <xdr:rowOff>35864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49341"/>
          <a:ext cx="838200" cy="4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55718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86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83641</xdr:rowOff>
    </xdr:from>
    <xdr:to>
      <xdr:col>23</xdr:col>
      <xdr:colOff>184150</xdr:colOff>
      <xdr:row>84</xdr:row>
      <xdr:rowOff>13791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3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154868</xdr:rowOff>
    </xdr:from>
    <xdr:to>
      <xdr:col>19</xdr:col>
      <xdr:colOff>133350</xdr:colOff>
      <xdr:row>81</xdr:row>
      <xdr:rowOff>161891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42318"/>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21760</xdr:rowOff>
    </xdr:from>
    <xdr:to>
      <xdr:col>19</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108137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154868</xdr:rowOff>
    </xdr:from>
    <xdr:to>
      <xdr:col>15</xdr:col>
      <xdr:colOff>82550</xdr:colOff>
      <xdr:row>81</xdr:row>
      <xdr:rowOff>155135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04231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23848</xdr:rowOff>
    </xdr:from>
    <xdr:to>
      <xdr:col>15</xdr:col>
      <xdr:colOff>133350</xdr:colOff>
      <xdr:row>83</xdr:row>
      <xdr:rowOff>125448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110225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34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117974</xdr:rowOff>
    </xdr:from>
    <xdr:to>
      <xdr:col>11</xdr:col>
      <xdr:colOff>31750</xdr:colOff>
      <xdr:row>81</xdr:row>
      <xdr:rowOff>155135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05424"/>
          <a:ext cx="8890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163850</xdr:rowOff>
    </xdr:from>
    <xdr:to>
      <xdr:col>11</xdr:col>
      <xdr:colOff>82550</xdr:colOff>
      <xdr:row>83</xdr:row>
      <xdr:rowOff>94000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78777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58113</xdr:rowOff>
    </xdr:from>
    <xdr:to>
      <xdr:col>7</xdr:col>
      <xdr:colOff>31750</xdr:colOff>
      <xdr:row>83</xdr:row>
      <xdr:rowOff>159713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144490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156514</xdr:rowOff>
    </xdr:from>
    <xdr:to>
      <xdr:col>23</xdr:col>
      <xdr:colOff>184150</xdr:colOff>
      <xdr:row>82</xdr:row>
      <xdr:rowOff>86664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77791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6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111091</xdr:rowOff>
    </xdr:from>
    <xdr:to>
      <xdr:col>19</xdr:col>
      <xdr:colOff>184150</xdr:colOff>
      <xdr:row>82</xdr:row>
      <xdr:rowOff>41241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51418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67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104068</xdr:rowOff>
    </xdr:from>
    <xdr:to>
      <xdr:col>15</xdr:col>
      <xdr:colOff>133350</xdr:colOff>
      <xdr:row>82</xdr:row>
      <xdr:rowOff>34218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44395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6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104335</xdr:rowOff>
    </xdr:from>
    <xdr:to>
      <xdr:col>11</xdr:col>
      <xdr:colOff>82550</xdr:colOff>
      <xdr:row>82</xdr:row>
      <xdr:rowOff>34485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9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44662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6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67174</xdr:rowOff>
    </xdr:from>
    <xdr:to>
      <xdr:col>7</xdr:col>
      <xdr:colOff>31750</xdr:colOff>
      <xdr:row>81</xdr:row>
      <xdr:rowOff>168774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7501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令和</a:t>
          </a:r>
          <a:r>
            <a:rPr kumimoji="1" lang="en-US" altLang="ja-JP" sz="1200">
              <a:latin typeface="ＭＳ ゴシック" panose="020B0609070205080204" pitchFamily="49" charset="-128"/>
              <a:ea typeface="ＭＳ ゴシック" panose="020B0609070205080204" pitchFamily="49" charset="-128"/>
            </a:rPr>
            <a:t>6</a:t>
          </a:r>
          <a:r>
            <a:rPr kumimoji="1" lang="ja-JP" altLang="en-US" sz="1200">
              <a:latin typeface="ＭＳ ゴシック" panose="020B0609070205080204" pitchFamily="49" charset="-128"/>
              <a:ea typeface="ＭＳ ゴシック" panose="020B0609070205080204" pitchFamily="49" charset="-128"/>
            </a:rPr>
            <a:t>年度調査の数値（</a:t>
          </a:r>
          <a:r>
            <a:rPr kumimoji="1" lang="en-US" altLang="ja-JP" sz="1200">
              <a:latin typeface="ＭＳ ゴシック" panose="020B0609070205080204" pitchFamily="49" charset="-128"/>
              <a:ea typeface="ＭＳ ゴシック" panose="020B0609070205080204" pitchFamily="49" charset="-128"/>
            </a:rPr>
            <a:t>98.7</a:t>
          </a:r>
          <a:r>
            <a:rPr kumimoji="1" lang="ja-JP" altLang="en-US" sz="1200">
              <a:latin typeface="ＭＳ ゴシック" panose="020B0609070205080204" pitchFamily="49" charset="-128"/>
              <a:ea typeface="ＭＳ ゴシック" panose="020B0609070205080204" pitchFamily="49" charset="-128"/>
            </a:rPr>
            <a:t>）は、職種区分間の人事異動により、令和</a:t>
          </a:r>
          <a:r>
            <a:rPr kumimoji="1" lang="en-US" altLang="ja-JP" sz="1200">
              <a:latin typeface="ＭＳ ゴシック" panose="020B0609070205080204" pitchFamily="49" charset="-128"/>
              <a:ea typeface="ＭＳ ゴシック" panose="020B0609070205080204" pitchFamily="49" charset="-128"/>
            </a:rPr>
            <a:t>5</a:t>
          </a:r>
          <a:r>
            <a:rPr kumimoji="1" lang="ja-JP" altLang="en-US" sz="1200">
              <a:latin typeface="ＭＳ ゴシック" panose="020B0609070205080204" pitchFamily="49" charset="-128"/>
              <a:ea typeface="ＭＳ ゴシック" panose="020B0609070205080204" pitchFamily="49" charset="-128"/>
            </a:rPr>
            <a:t>年度調査の数値（</a:t>
          </a:r>
          <a:r>
            <a:rPr kumimoji="1" lang="en-US" altLang="ja-JP" sz="1200">
              <a:latin typeface="ＭＳ ゴシック" panose="020B0609070205080204" pitchFamily="49" charset="-128"/>
              <a:ea typeface="ＭＳ ゴシック" panose="020B0609070205080204" pitchFamily="49" charset="-128"/>
            </a:rPr>
            <a:t>98.4</a:t>
          </a:r>
          <a:r>
            <a:rPr kumimoji="1" lang="ja-JP" altLang="en-US" sz="1200">
              <a:latin typeface="ＭＳ ゴシック" panose="020B0609070205080204" pitchFamily="49" charset="-128"/>
              <a:ea typeface="ＭＳ ゴシック" panose="020B0609070205080204" pitchFamily="49" charset="-128"/>
            </a:rPr>
            <a:t>）に比べて</a:t>
          </a:r>
          <a:r>
            <a:rPr kumimoji="1" lang="en-US" altLang="ja-JP" sz="1200">
              <a:latin typeface="ＭＳ ゴシック" panose="020B0609070205080204" pitchFamily="49" charset="-128"/>
              <a:ea typeface="ＭＳ ゴシック" panose="020B0609070205080204" pitchFamily="49" charset="-128"/>
            </a:rPr>
            <a:t>0.3</a:t>
          </a:r>
          <a:r>
            <a:rPr kumimoji="1" lang="ja-JP" altLang="en-US" sz="1200">
              <a:latin typeface="ＭＳ ゴシック" panose="020B0609070205080204" pitchFamily="49" charset="-128"/>
              <a:ea typeface="ＭＳ ゴシック" panose="020B0609070205080204" pitchFamily="49" charset="-128"/>
            </a:rPr>
            <a:t>ポイント上昇した。</a:t>
          </a:r>
        </a:p>
        <a:p>
          <a:r>
            <a:rPr kumimoji="1" lang="ja-JP" altLang="en-US" sz="1200">
              <a:latin typeface="ＭＳ ゴシック" panose="020B0609070205080204" pitchFamily="49" charset="-128"/>
              <a:ea typeface="ＭＳ ゴシック" panose="020B0609070205080204" pitchFamily="49" charset="-128"/>
            </a:rPr>
            <a:t>　令和</a:t>
          </a:r>
          <a:r>
            <a:rPr kumimoji="1" lang="en-US" altLang="ja-JP" sz="1200">
              <a:latin typeface="ＭＳ ゴシック" panose="020B0609070205080204" pitchFamily="49" charset="-128"/>
              <a:ea typeface="ＭＳ ゴシック" panose="020B0609070205080204" pitchFamily="49" charset="-128"/>
            </a:rPr>
            <a:t>6</a:t>
          </a:r>
          <a:r>
            <a:rPr kumimoji="1" lang="ja-JP" altLang="en-US" sz="1200">
              <a:latin typeface="ＭＳ ゴシック" panose="020B0609070205080204" pitchFamily="49" charset="-128"/>
              <a:ea typeface="ＭＳ ゴシック" panose="020B0609070205080204" pitchFamily="49" charset="-128"/>
            </a:rPr>
            <a:t>年度より高齢層職員の昇給停止、扶養手当の見直しを実施している。　　　</a:t>
          </a:r>
        </a:p>
        <a:p>
          <a:r>
            <a:rPr kumimoji="1" lang="ja-JP" altLang="en-US" sz="1200">
              <a:latin typeface="ＭＳ ゴシック" panose="020B0609070205080204" pitchFamily="49" charset="-128"/>
              <a:ea typeface="ＭＳ ゴシック" panose="020B0609070205080204" pitchFamily="49" charset="-128"/>
            </a:rPr>
            <a:t>　令和</a:t>
          </a:r>
          <a:r>
            <a:rPr kumimoji="1" lang="en-US" altLang="ja-JP" sz="1200">
              <a:latin typeface="ＭＳ ゴシック" panose="020B0609070205080204" pitchFamily="49" charset="-128"/>
              <a:ea typeface="ＭＳ ゴシック" panose="020B0609070205080204" pitchFamily="49" charset="-128"/>
            </a:rPr>
            <a:t>7</a:t>
          </a:r>
          <a:r>
            <a:rPr kumimoji="1" lang="ja-JP" altLang="en-US" sz="1200">
              <a:latin typeface="ＭＳ ゴシック" panose="020B0609070205080204" pitchFamily="49" charset="-128"/>
              <a:ea typeface="ＭＳ ゴシック" panose="020B0609070205080204" pitchFamily="49" charset="-128"/>
            </a:rPr>
            <a:t>年度からは持ち家に係る住居手当を廃止する等、引き続き国に準じた運用の見直しを実施し、今後も給与の適正化に努める。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153307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463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153307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497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令和元年度からの継続的な業務量増加及び育児休業等取得に伴う人員減に対応しつつ、市民サービスの質を維持向上させることを意識し、定員管理を行っている。　</a:t>
          </a:r>
        </a:p>
        <a:p>
          <a:r>
            <a:rPr kumimoji="1" lang="ja-JP" altLang="en-US" sz="1200">
              <a:latin typeface="ＭＳ ゴシック" panose="020B0609070205080204" pitchFamily="49" charset="-128"/>
              <a:ea typeface="ＭＳ ゴシック" panose="020B0609070205080204" pitchFamily="49" charset="-128"/>
            </a:rPr>
            <a:t>　特に、業務量が増加していることにより、総務・企画部門で対前年度比約</a:t>
          </a:r>
          <a:r>
            <a:rPr kumimoji="1" lang="en-US" altLang="ja-JP" sz="1200">
              <a:latin typeface="ＭＳ ゴシック" panose="020B0609070205080204" pitchFamily="49" charset="-128"/>
              <a:ea typeface="ＭＳ ゴシック" panose="020B0609070205080204" pitchFamily="49" charset="-128"/>
            </a:rPr>
            <a:t>3.7</a:t>
          </a:r>
          <a:r>
            <a:rPr kumimoji="1" lang="ja-JP" altLang="en-US" sz="1200">
              <a:latin typeface="ＭＳ ゴシック" panose="020B0609070205080204" pitchFamily="49" charset="-128"/>
              <a:ea typeface="ＭＳ ゴシック" panose="020B0609070205080204" pitchFamily="49" charset="-128"/>
            </a:rPr>
            <a:t>％の職員増となった。一方で、消防業務やごみ処理業務等を一部事務組合で実施し、効率的な運営を行うことで類似団体平均を下回っている。</a:t>
          </a:r>
        </a:p>
        <a:p>
          <a:r>
            <a:rPr kumimoji="1" lang="ja-JP" altLang="en-US" sz="1200">
              <a:latin typeface="ＭＳ ゴシック" panose="020B0609070205080204" pitchFamily="49" charset="-128"/>
              <a:ea typeface="ＭＳ ゴシック" panose="020B0609070205080204" pitchFamily="49" charset="-128"/>
            </a:rPr>
            <a:t>　今後も、職員の心身の健康を保つという観点も踏まえ、引き続き計画的な職員採用を実施し、適正な定員管理に努める。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118473</xdr:rowOff>
    </xdr:from>
    <xdr:to>
      <xdr:col>81</xdr:col>
      <xdr:colOff>44450</xdr:colOff>
      <xdr:row>60</xdr:row>
      <xdr:rowOff>132262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547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77107</xdr:rowOff>
    </xdr:from>
    <xdr:to>
      <xdr:col>77</xdr:col>
      <xdr:colOff>44450</xdr:colOff>
      <xdr:row>60</xdr:row>
      <xdr:rowOff>118473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6410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68490</xdr:rowOff>
    </xdr:from>
    <xdr:to>
      <xdr:col>72</xdr:col>
      <xdr:colOff>203200</xdr:colOff>
      <xdr:row>60</xdr:row>
      <xdr:rowOff>77107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55490"/>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65042</xdr:rowOff>
    </xdr:from>
    <xdr:to>
      <xdr:col>68</xdr:col>
      <xdr:colOff>152400</xdr:colOff>
      <xdr:row>60</xdr:row>
      <xdr:rowOff>68490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5204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81462</xdr:rowOff>
    </xdr:from>
    <xdr:to>
      <xdr:col>81</xdr:col>
      <xdr:colOff>95250</xdr:colOff>
      <xdr:row>61</xdr:row>
      <xdr:rowOff>11612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97989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67673</xdr:rowOff>
    </xdr:from>
    <xdr:to>
      <xdr:col>77</xdr:col>
      <xdr:colOff>95250</xdr:colOff>
      <xdr:row>60</xdr:row>
      <xdr:rowOff>169273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8000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26307</xdr:rowOff>
    </xdr:from>
    <xdr:to>
      <xdr:col>73</xdr:col>
      <xdr:colOff>44450</xdr:colOff>
      <xdr:row>60</xdr:row>
      <xdr:rowOff>127907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138084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17690</xdr:rowOff>
    </xdr:from>
    <xdr:to>
      <xdr:col>68</xdr:col>
      <xdr:colOff>203200</xdr:colOff>
      <xdr:row>60</xdr:row>
      <xdr:rowOff>119290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14242</xdr:rowOff>
    </xdr:from>
    <xdr:to>
      <xdr:col>64</xdr:col>
      <xdr:colOff>152400</xdr:colOff>
      <xdr:row>60</xdr:row>
      <xdr:rowOff>115842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126019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実質公債費比率は、平成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年度以降横ばい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だったが、令和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ポイント増加の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主な要因として、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公営企業債の元利償還金に対する繰入金の増加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などがあげられる。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公共施設の建設や大規模改修工事が控えているため、公債費については増加が見込まれる。そのため、引き続き有利な地方債の活用や地方債の計画的な借入、実施事業の見直しや国庫補助金等の特定財源の確保に努め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46567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804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22437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8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22437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8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22437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8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将来負担比率は、将来負担額より充当可能財源等が多いことで、平成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年度以降は「－」となっている。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主な要因として、減債基金や施設整備等基金などの積み立てにより、充当可能基金残高が増加傾向にあることがあげられる。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今後公共施設の建設や大規模改修工事が控えているため、将来負担額については増加が見込まれる。そのため、引き続き有利な地方債の活用や基金の計画的な積立と活用に努めていく必要がある。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76,783
73,504
89.69
35,767,730
33,173,334
2,386,152
18,741,318
21,689,155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人事院勧告等に基づく給与改定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一般職給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及び期末手当、勤勉手当の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なお、類似団体平均を下回っている要因は、消防業務やごみ処理業務等を一部事務組合で行っていることが挙げられる。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今後も行政改革への取組を通じて人件費の適正化に努める。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67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031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31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年度と比較し、各種委託料の増加が経常一般財源等の増加を若干上回ったものの、横ばいでの推移となった。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なお、類似団体平均より低くなっているのは、消防業務やごみ処理業務等を一部事務組合で行っているためである。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14</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9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14</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1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14</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672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13</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6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87630</xdr:rowOff>
    </xdr:from>
    <xdr:to>
      <xdr:col>69</xdr:col>
      <xdr:colOff>142875</xdr:colOff>
      <xdr:row>14</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低所得者支援及び定額減税補足給付金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障害福祉サービス費負担金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類似団体平均・全国平均を上回っており、年々増加傾向にあるため、資格審査の適正化や、単独事業の見直しを進めていく必要がある。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404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57</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914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57</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58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58</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588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35378</xdr:rowOff>
    </xdr:from>
    <xdr:to>
      <xdr:col>11</xdr:col>
      <xdr:colOff>60325</xdr:colOff>
      <xdr:row>57</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介護保険特別会計及び国民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健康保険特別会計への繰出金が減少したことが主な要因である。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58</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9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9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58</xdr:row>
      <xdr:rowOff>116115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年度と比較し、一部事務組合負担金（児玉郡市広域市町村圏組合、本庄上里学校給食組合）に充当する経常一般財源等増加した一方で、分母となる経常一般財源等は減少したため、指標は横ばいとなった。</a:t>
          </a: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消防業務やごみ処理業務等を一部事務組合で行っており、上記負担金を支出していることが、類似団体平均を上回る主な要因である。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37</xdr:row>
      <xdr:rowOff>152146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95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37</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729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129286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129286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ポイント低下した。主な要因は、元金償還金及び利子償還金がともに前年度よりも減少したことによる。なお、地方債残高についても減少傾向にある。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今後は公共施設の建設や大規模改修事業に伴う元利償還金の増加が見込まれている。地方債を財源とする事業全体を精査し、可能な限り地方債の抑制に努める。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71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35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経常収支比率が全体で横ばいとなっているのは、公債費が減少している影響が大きく、公債費以外では令和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ポイント増加した。地方税や地方交付税の増加により、経常一般財源は増加傾向で推移しているものの、経常経費の増加による影響が大きく経常収支比率は悪化傾向にある。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724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76</xdr:row>
      <xdr:rowOff>142239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43180</xdr:rowOff>
    </xdr:from>
    <xdr:to>
      <xdr:col>73</xdr:col>
      <xdr:colOff>180975</xdr:colOff>
      <xdr:row>76</xdr:row>
      <xdr:rowOff>96520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3048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75</xdr:row>
      <xdr:rowOff>153670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304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78757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17797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136468</xdr:rowOff>
    </xdr:from>
    <xdr:to>
      <xdr:col>29</xdr:col>
      <xdr:colOff>127000</xdr:colOff>
      <xdr:row>18</xdr:row>
      <xdr:rowOff>156147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0193"/>
          <a:ext cx="647700" cy="19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156147</xdr:rowOff>
    </xdr:from>
    <xdr:to>
      <xdr:col>26</xdr:col>
      <xdr:colOff>50800</xdr:colOff>
      <xdr:row>19</xdr:row>
      <xdr:rowOff>40951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9872"/>
          <a:ext cx="698500" cy="56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40951</xdr:rowOff>
    </xdr:from>
    <xdr:to>
      <xdr:col>22</xdr:col>
      <xdr:colOff>114300</xdr:colOff>
      <xdr:row>19</xdr:row>
      <xdr:rowOff>60973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6126"/>
          <a:ext cx="698500" cy="20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60973</xdr:rowOff>
    </xdr:from>
    <xdr:to>
      <xdr:col>18</xdr:col>
      <xdr:colOff>177800</xdr:colOff>
      <xdr:row>19</xdr:row>
      <xdr:rowOff>77356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6148"/>
          <a:ext cx="698500" cy="16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85668</xdr:rowOff>
    </xdr:from>
    <xdr:to>
      <xdr:col>29</xdr:col>
      <xdr:colOff>177800</xdr:colOff>
      <xdr:row>19</xdr:row>
      <xdr:rowOff>15818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9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57745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105346</xdr:rowOff>
    </xdr:from>
    <xdr:to>
      <xdr:col>26</xdr:col>
      <xdr:colOff>101600</xdr:colOff>
      <xdr:row>19</xdr:row>
      <xdr:rowOff>35496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9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20274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161601</xdr:rowOff>
    </xdr:from>
    <xdr:to>
      <xdr:col>22</xdr:col>
      <xdr:colOff>165100</xdr:colOff>
      <xdr:row>19</xdr:row>
      <xdr:rowOff>91751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5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76528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8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10173</xdr:rowOff>
    </xdr:from>
    <xdr:to>
      <xdr:col>19</xdr:col>
      <xdr:colOff>38100</xdr:colOff>
      <xdr:row>19</xdr:row>
      <xdr:rowOff>111773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96550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26556</xdr:rowOff>
    </xdr:from>
    <xdr:to>
      <xdr:col>15</xdr:col>
      <xdr:colOff>101600</xdr:colOff>
      <xdr:row>19</xdr:row>
      <xdr:rowOff>128156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112933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25567</xdr:rowOff>
    </xdr:from>
    <xdr:to>
      <xdr:col>29</xdr:col>
      <xdr:colOff>127000</xdr:colOff>
      <xdr:row>36</xdr:row>
      <xdr:rowOff>81280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8817"/>
          <a:ext cx="647700" cy="55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77100</xdr:rowOff>
    </xdr:from>
    <xdr:to>
      <xdr:col>26</xdr:col>
      <xdr:colOff>50800</xdr:colOff>
      <xdr:row>36</xdr:row>
      <xdr:rowOff>81280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30350"/>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77100</xdr:rowOff>
    </xdr:from>
    <xdr:to>
      <xdr:col>22</xdr:col>
      <xdr:colOff>114300</xdr:colOff>
      <xdr:row>36</xdr:row>
      <xdr:rowOff>88367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30350"/>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88367</xdr:rowOff>
    </xdr:from>
    <xdr:to>
      <xdr:col>18</xdr:col>
      <xdr:colOff>177800</xdr:colOff>
      <xdr:row>36</xdr:row>
      <xdr:rowOff>107275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41617"/>
          <a:ext cx="698500" cy="18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317667</xdr:rowOff>
    </xdr:from>
    <xdr:to>
      <xdr:col>29</xdr:col>
      <xdr:colOff>177800</xdr:colOff>
      <xdr:row>36</xdr:row>
      <xdr:rowOff>76367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289744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30480</xdr:rowOff>
    </xdr:from>
    <xdr:to>
      <xdr:col>26</xdr:col>
      <xdr:colOff>101600</xdr:colOff>
      <xdr:row>36</xdr:row>
      <xdr:rowOff>132080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116857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26300</xdr:rowOff>
    </xdr:from>
    <xdr:to>
      <xdr:col>22</xdr:col>
      <xdr:colOff>165100</xdr:colOff>
      <xdr:row>36</xdr:row>
      <xdr:rowOff>127900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112677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37567</xdr:rowOff>
    </xdr:from>
    <xdr:to>
      <xdr:col>19</xdr:col>
      <xdr:colOff>38100</xdr:colOff>
      <xdr:row>36</xdr:row>
      <xdr:rowOff>139167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0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123944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56475</xdr:rowOff>
    </xdr:from>
    <xdr:to>
      <xdr:col>15</xdr:col>
      <xdr:colOff>101600</xdr:colOff>
      <xdr:row>36</xdr:row>
      <xdr:rowOff>158075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0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9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76,783
73,504
89.69
35,767,730
33,173,334
2,386,152
18,741,318
21,689,155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66466</xdr:rowOff>
    </xdr:from>
    <xdr:to>
      <xdr:col>24</xdr:col>
      <xdr:colOff>63500</xdr:colOff>
      <xdr:row>37</xdr:row>
      <xdr:rowOff>129364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0116"/>
          <a:ext cx="8382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129364</xdr:rowOff>
    </xdr:from>
    <xdr:to>
      <xdr:col>19</xdr:col>
      <xdr:colOff>177800</xdr:colOff>
      <xdr:row>38</xdr:row>
      <xdr:rowOff>1103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3014"/>
          <a:ext cx="889000" cy="4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1103</xdr:rowOff>
    </xdr:from>
    <xdr:to>
      <xdr:col>15</xdr:col>
      <xdr:colOff>50800</xdr:colOff>
      <xdr:row>38</xdr:row>
      <xdr:rowOff>23392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6203"/>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23392</xdr:rowOff>
    </xdr:from>
    <xdr:to>
      <xdr:col>10</xdr:col>
      <xdr:colOff>114300</xdr:colOff>
      <xdr:row>38</xdr:row>
      <xdr:rowOff>30755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8492"/>
          <a:ext cx="889000" cy="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15666</xdr:rowOff>
    </xdr:from>
    <xdr:to>
      <xdr:col>24</xdr:col>
      <xdr:colOff>114300</xdr:colOff>
      <xdr:row>37</xdr:row>
      <xdr:rowOff>117266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165543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78564</xdr:rowOff>
    </xdr:from>
    <xdr:to>
      <xdr:col>20</xdr:col>
      <xdr:colOff>38100</xdr:colOff>
      <xdr:row>38</xdr:row>
      <xdr:rowOff>8714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171291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121753</xdr:rowOff>
    </xdr:from>
    <xdr:to>
      <xdr:col>15</xdr:col>
      <xdr:colOff>101600</xdr:colOff>
      <xdr:row>38</xdr:row>
      <xdr:rowOff>51903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43030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144042</xdr:rowOff>
    </xdr:from>
    <xdr:to>
      <xdr:col>10</xdr:col>
      <xdr:colOff>165100</xdr:colOff>
      <xdr:row>38</xdr:row>
      <xdr:rowOff>74192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65319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151406</xdr:rowOff>
    </xdr:from>
    <xdr:to>
      <xdr:col>6</xdr:col>
      <xdr:colOff>38100</xdr:colOff>
      <xdr:row>38</xdr:row>
      <xdr:rowOff>81556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72682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48598</xdr:rowOff>
    </xdr:from>
    <xdr:to>
      <xdr:col>24</xdr:col>
      <xdr:colOff>63500</xdr:colOff>
      <xdr:row>58</xdr:row>
      <xdr:rowOff>88581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92698"/>
          <a:ext cx="8382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68322</xdr:rowOff>
    </xdr:from>
    <xdr:to>
      <xdr:col>19</xdr:col>
      <xdr:colOff>177800</xdr:colOff>
      <xdr:row>58</xdr:row>
      <xdr:rowOff>88581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12422"/>
          <a:ext cx="889000" cy="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62216</xdr:rowOff>
    </xdr:from>
    <xdr:to>
      <xdr:col>15</xdr:col>
      <xdr:colOff>50800</xdr:colOff>
      <xdr:row>58</xdr:row>
      <xdr:rowOff>68322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06316"/>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62216</xdr:rowOff>
    </xdr:from>
    <xdr:to>
      <xdr:col>10</xdr:col>
      <xdr:colOff>114300</xdr:colOff>
      <xdr:row>58</xdr:row>
      <xdr:rowOff>112899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06316"/>
          <a:ext cx="889000" cy="5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58263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169248</xdr:rowOff>
    </xdr:from>
    <xdr:to>
      <xdr:col>24</xdr:col>
      <xdr:colOff>114300</xdr:colOff>
      <xdr:row>58</xdr:row>
      <xdr:rowOff>99398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84175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5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37781</xdr:rowOff>
    </xdr:from>
    <xdr:to>
      <xdr:col>20</xdr:col>
      <xdr:colOff>38100</xdr:colOff>
      <xdr:row>58</xdr:row>
      <xdr:rowOff>139381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130508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17522</xdr:rowOff>
    </xdr:from>
    <xdr:to>
      <xdr:col>15</xdr:col>
      <xdr:colOff>101600</xdr:colOff>
      <xdr:row>58</xdr:row>
      <xdr:rowOff>119122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110249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5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11416</xdr:rowOff>
    </xdr:from>
    <xdr:to>
      <xdr:col>10</xdr:col>
      <xdr:colOff>165100</xdr:colOff>
      <xdr:row>58</xdr:row>
      <xdr:rowOff>113016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5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104143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62099</xdr:rowOff>
    </xdr:from>
    <xdr:to>
      <xdr:col>6</xdr:col>
      <xdr:colOff>38100</xdr:colOff>
      <xdr:row>58</xdr:row>
      <xdr:rowOff>163699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154826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32220</xdr:rowOff>
    </xdr:from>
    <xdr:to>
      <xdr:col>24</xdr:col>
      <xdr:colOff>63500</xdr:colOff>
      <xdr:row>78</xdr:row>
      <xdr:rowOff>48413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05320"/>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32220</xdr:rowOff>
    </xdr:from>
    <xdr:to>
      <xdr:col>19</xdr:col>
      <xdr:colOff>177800</xdr:colOff>
      <xdr:row>78</xdr:row>
      <xdr:rowOff>36449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05320"/>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28181</xdr:rowOff>
    </xdr:from>
    <xdr:to>
      <xdr:col>15</xdr:col>
      <xdr:colOff>50800</xdr:colOff>
      <xdr:row>78</xdr:row>
      <xdr:rowOff>36449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01281"/>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28181</xdr:rowOff>
    </xdr:from>
    <xdr:to>
      <xdr:col>10</xdr:col>
      <xdr:colOff>114300</xdr:colOff>
      <xdr:row>78</xdr:row>
      <xdr:rowOff>31344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01281"/>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169063</xdr:rowOff>
    </xdr:from>
    <xdr:to>
      <xdr:col>24</xdr:col>
      <xdr:colOff>114300</xdr:colOff>
      <xdr:row>78</xdr:row>
      <xdr:rowOff>99213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147490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4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152870</xdr:rowOff>
    </xdr:from>
    <xdr:to>
      <xdr:col>20</xdr:col>
      <xdr:colOff>38100</xdr:colOff>
      <xdr:row>78</xdr:row>
      <xdr:rowOff>83020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74147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4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157099</xdr:rowOff>
    </xdr:from>
    <xdr:to>
      <xdr:col>15</xdr:col>
      <xdr:colOff>101600</xdr:colOff>
      <xdr:row>78</xdr:row>
      <xdr:rowOff>87249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78376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148831</xdr:rowOff>
    </xdr:from>
    <xdr:to>
      <xdr:col>10</xdr:col>
      <xdr:colOff>165100</xdr:colOff>
      <xdr:row>78</xdr:row>
      <xdr:rowOff>78981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70108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151994</xdr:rowOff>
    </xdr:from>
    <xdr:to>
      <xdr:col>6</xdr:col>
      <xdr:colOff>38100</xdr:colOff>
      <xdr:row>78</xdr:row>
      <xdr:rowOff>82144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73271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4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168644</xdr:rowOff>
    </xdr:from>
    <xdr:to>
      <xdr:col>24</xdr:col>
      <xdr:colOff>63500</xdr:colOff>
      <xdr:row>94</xdr:row>
      <xdr:rowOff>139015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13494"/>
          <a:ext cx="838200" cy="14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139015</xdr:rowOff>
    </xdr:from>
    <xdr:to>
      <xdr:col>19</xdr:col>
      <xdr:colOff>177800</xdr:colOff>
      <xdr:row>95</xdr:row>
      <xdr:rowOff>41644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55315"/>
          <a:ext cx="889000" cy="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39218</xdr:rowOff>
    </xdr:from>
    <xdr:to>
      <xdr:col>15</xdr:col>
      <xdr:colOff>50800</xdr:colOff>
      <xdr:row>95</xdr:row>
      <xdr:rowOff>41644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155518"/>
          <a:ext cx="889000" cy="1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39218</xdr:rowOff>
    </xdr:from>
    <xdr:to>
      <xdr:col>10</xdr:col>
      <xdr:colOff>114300</xdr:colOff>
      <xdr:row>95</xdr:row>
      <xdr:rowOff>143841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55518"/>
          <a:ext cx="889000" cy="2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46474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117844</xdr:rowOff>
    </xdr:from>
    <xdr:to>
      <xdr:col>24</xdr:col>
      <xdr:colOff>114300</xdr:colOff>
      <xdr:row>94</xdr:row>
      <xdr:rowOff>47994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6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140721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1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88215</xdr:rowOff>
    </xdr:from>
    <xdr:to>
      <xdr:col>20</xdr:col>
      <xdr:colOff>38100</xdr:colOff>
      <xdr:row>95</xdr:row>
      <xdr:rowOff>18365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34892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7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162294</xdr:rowOff>
    </xdr:from>
    <xdr:to>
      <xdr:col>15</xdr:col>
      <xdr:colOff>101600</xdr:colOff>
      <xdr:row>95</xdr:row>
      <xdr:rowOff>92444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108971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5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159868</xdr:rowOff>
    </xdr:from>
    <xdr:to>
      <xdr:col>10</xdr:col>
      <xdr:colOff>165100</xdr:colOff>
      <xdr:row>94</xdr:row>
      <xdr:rowOff>90018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106545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7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93041</xdr:rowOff>
    </xdr:from>
    <xdr:to>
      <xdr:col>6</xdr:col>
      <xdr:colOff>38100</xdr:colOff>
      <xdr:row>96</xdr:row>
      <xdr:rowOff>23191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39718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73543</xdr:rowOff>
    </xdr:from>
    <xdr:to>
      <xdr:col>55</xdr:col>
      <xdr:colOff>0</xdr:colOff>
      <xdr:row>36</xdr:row>
      <xdr:rowOff>108946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45743"/>
          <a:ext cx="838200" cy="3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57724</xdr:rowOff>
    </xdr:from>
    <xdr:to>
      <xdr:col>50</xdr:col>
      <xdr:colOff>114300</xdr:colOff>
      <xdr:row>36</xdr:row>
      <xdr:rowOff>73543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9924"/>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57724</xdr:rowOff>
    </xdr:from>
    <xdr:to>
      <xdr:col>45</xdr:col>
      <xdr:colOff>177800</xdr:colOff>
      <xdr:row>37</xdr:row>
      <xdr:rowOff>3294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29924"/>
          <a:ext cx="889000" cy="1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49548</xdr:rowOff>
    </xdr:from>
    <xdr:to>
      <xdr:col>41</xdr:col>
      <xdr:colOff>50800</xdr:colOff>
      <xdr:row>37</xdr:row>
      <xdr:rowOff>3294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535948"/>
          <a:ext cx="889000" cy="8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58146</xdr:rowOff>
    </xdr:from>
    <xdr:to>
      <xdr:col>55</xdr:col>
      <xdr:colOff>50800</xdr:colOff>
      <xdr:row>36</xdr:row>
      <xdr:rowOff>159746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36573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22743</xdr:rowOff>
    </xdr:from>
    <xdr:to>
      <xdr:col>50</xdr:col>
      <xdr:colOff>165100</xdr:colOff>
      <xdr:row>36</xdr:row>
      <xdr:rowOff>124343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115470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28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6924</xdr:rowOff>
    </xdr:from>
    <xdr:to>
      <xdr:col>46</xdr:col>
      <xdr:colOff>38100</xdr:colOff>
      <xdr:row>36</xdr:row>
      <xdr:rowOff>108524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125051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5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123944</xdr:rowOff>
    </xdr:from>
    <xdr:to>
      <xdr:col>41</xdr:col>
      <xdr:colOff>101600</xdr:colOff>
      <xdr:row>37</xdr:row>
      <xdr:rowOff>54094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45221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170198</xdr:rowOff>
    </xdr:from>
    <xdr:to>
      <xdr:col>36</xdr:col>
      <xdr:colOff>165100</xdr:colOff>
      <xdr:row>32</xdr:row>
      <xdr:rowOff>100348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91475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7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33189</xdr:rowOff>
    </xdr:from>
    <xdr:to>
      <xdr:col>55</xdr:col>
      <xdr:colOff>0</xdr:colOff>
      <xdr:row>58</xdr:row>
      <xdr:rowOff>71920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77289"/>
          <a:ext cx="8382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71920</xdr:rowOff>
    </xdr:from>
    <xdr:to>
      <xdr:col>50</xdr:col>
      <xdr:colOff>114300</xdr:colOff>
      <xdr:row>59</xdr:row>
      <xdr:rowOff>126506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10016020"/>
          <a:ext cx="889000" cy="2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66287</xdr:rowOff>
    </xdr:from>
    <xdr:to>
      <xdr:col>45</xdr:col>
      <xdr:colOff>177800</xdr:colOff>
      <xdr:row>59</xdr:row>
      <xdr:rowOff>126506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10181837"/>
          <a:ext cx="889000" cy="6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105671</xdr:rowOff>
    </xdr:from>
    <xdr:to>
      <xdr:col>41</xdr:col>
      <xdr:colOff>50800</xdr:colOff>
      <xdr:row>59</xdr:row>
      <xdr:rowOff>66287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78321"/>
          <a:ext cx="889000" cy="30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153839</xdr:rowOff>
    </xdr:from>
    <xdr:to>
      <xdr:col>55</xdr:col>
      <xdr:colOff>50800</xdr:colOff>
      <xdr:row>58</xdr:row>
      <xdr:rowOff>83989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132266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21120</xdr:rowOff>
    </xdr:from>
    <xdr:to>
      <xdr:col>50</xdr:col>
      <xdr:colOff>165100</xdr:colOff>
      <xdr:row>58</xdr:row>
      <xdr:rowOff>122720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113847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75706</xdr:rowOff>
    </xdr:from>
    <xdr:to>
      <xdr:col>46</xdr:col>
      <xdr:colOff>38100</xdr:colOff>
      <xdr:row>60</xdr:row>
      <xdr:rowOff>5856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19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168433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28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15487</xdr:rowOff>
    </xdr:from>
    <xdr:to>
      <xdr:col>41</xdr:col>
      <xdr:colOff>101600</xdr:colOff>
      <xdr:row>59</xdr:row>
      <xdr:rowOff>117087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13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108214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2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54871</xdr:rowOff>
    </xdr:from>
    <xdr:to>
      <xdr:col>36</xdr:col>
      <xdr:colOff>165100</xdr:colOff>
      <xdr:row>57</xdr:row>
      <xdr:rowOff>156471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147598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54958</xdr:rowOff>
    </xdr:from>
    <xdr:to>
      <xdr:col>55</xdr:col>
      <xdr:colOff>0</xdr:colOff>
      <xdr:row>78</xdr:row>
      <xdr:rowOff>106438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28058"/>
          <a:ext cx="8382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92472</xdr:rowOff>
    </xdr:from>
    <xdr:to>
      <xdr:col>50</xdr:col>
      <xdr:colOff>114300</xdr:colOff>
      <xdr:row>78</xdr:row>
      <xdr:rowOff>106438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65572"/>
          <a:ext cx="889000" cy="1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92472</xdr:rowOff>
    </xdr:from>
    <xdr:to>
      <xdr:col>45</xdr:col>
      <xdr:colOff>177800</xdr:colOff>
      <xdr:row>78</xdr:row>
      <xdr:rowOff>105066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65572"/>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87077</xdr:rowOff>
    </xdr:from>
    <xdr:to>
      <xdr:col>41</xdr:col>
      <xdr:colOff>50800</xdr:colOff>
      <xdr:row>78</xdr:row>
      <xdr:rowOff>105066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60177"/>
          <a:ext cx="889000" cy="1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4158</xdr:rowOff>
    </xdr:from>
    <xdr:to>
      <xdr:col>55</xdr:col>
      <xdr:colOff>50800</xdr:colOff>
      <xdr:row>78</xdr:row>
      <xdr:rowOff>105758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90535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9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55638</xdr:rowOff>
    </xdr:from>
    <xdr:to>
      <xdr:col>50</xdr:col>
      <xdr:colOff>165100</xdr:colOff>
      <xdr:row>78</xdr:row>
      <xdr:rowOff>157238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148365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41672</xdr:rowOff>
    </xdr:from>
    <xdr:to>
      <xdr:col>46</xdr:col>
      <xdr:colOff>38100</xdr:colOff>
      <xdr:row>78</xdr:row>
      <xdr:rowOff>143272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134399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54266</xdr:rowOff>
    </xdr:from>
    <xdr:to>
      <xdr:col>41</xdr:col>
      <xdr:colOff>101600</xdr:colOff>
      <xdr:row>78</xdr:row>
      <xdr:rowOff>155866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146993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2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36277</xdr:rowOff>
    </xdr:from>
    <xdr:to>
      <xdr:col>36</xdr:col>
      <xdr:colOff>165100</xdr:colOff>
      <xdr:row>78</xdr:row>
      <xdr:rowOff>137877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129004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1871</xdr:rowOff>
    </xdr:from>
    <xdr:to>
      <xdr:col>55</xdr:col>
      <xdr:colOff>0</xdr:colOff>
      <xdr:row>97</xdr:row>
      <xdr:rowOff>15587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3252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15587</xdr:rowOff>
    </xdr:from>
    <xdr:to>
      <xdr:col>50</xdr:col>
      <xdr:colOff>114300</xdr:colOff>
      <xdr:row>98</xdr:row>
      <xdr:rowOff>36666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46237"/>
          <a:ext cx="889000" cy="1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169270</xdr:rowOff>
    </xdr:from>
    <xdr:to>
      <xdr:col>45</xdr:col>
      <xdr:colOff>177800</xdr:colOff>
      <xdr:row>98</xdr:row>
      <xdr:rowOff>36666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99920"/>
          <a:ext cx="889000" cy="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43100</xdr:rowOff>
    </xdr:from>
    <xdr:to>
      <xdr:col>41</xdr:col>
      <xdr:colOff>50800</xdr:colOff>
      <xdr:row>97</xdr:row>
      <xdr:rowOff>169270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02300"/>
          <a:ext cx="889000" cy="2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122521</xdr:rowOff>
    </xdr:from>
    <xdr:to>
      <xdr:col>55</xdr:col>
      <xdr:colOff>50800</xdr:colOff>
      <xdr:row>97</xdr:row>
      <xdr:rowOff>52671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100948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6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136237</xdr:rowOff>
    </xdr:from>
    <xdr:to>
      <xdr:col>50</xdr:col>
      <xdr:colOff>165100</xdr:colOff>
      <xdr:row>97</xdr:row>
      <xdr:rowOff>66387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9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57514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8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157316</xdr:rowOff>
    </xdr:from>
    <xdr:to>
      <xdr:col>46</xdr:col>
      <xdr:colOff>38100</xdr:colOff>
      <xdr:row>98</xdr:row>
      <xdr:rowOff>87466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78593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8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118470</xdr:rowOff>
    </xdr:from>
    <xdr:to>
      <xdr:col>41</xdr:col>
      <xdr:colOff>101600</xdr:colOff>
      <xdr:row>98</xdr:row>
      <xdr:rowOff>48620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39747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4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163750</xdr:rowOff>
    </xdr:from>
    <xdr:to>
      <xdr:col>36</xdr:col>
      <xdr:colOff>165100</xdr:colOff>
      <xdr:row>96</xdr:row>
      <xdr:rowOff>93900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85027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5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40991</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56091"/>
          <a:ext cx="889000" cy="9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161641</xdr:rowOff>
    </xdr:from>
    <xdr:to>
      <xdr:col>67</xdr:col>
      <xdr:colOff>101600</xdr:colOff>
      <xdr:row>38</xdr:row>
      <xdr:rowOff>91791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82918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159751</xdr:rowOff>
    </xdr:from>
    <xdr:to>
      <xdr:col>85</xdr:col>
      <xdr:colOff>127000</xdr:colOff>
      <xdr:row>76</xdr:row>
      <xdr:rowOff>3177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18501"/>
          <a:ext cx="838200" cy="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151750</xdr:rowOff>
    </xdr:from>
    <xdr:to>
      <xdr:col>81</xdr:col>
      <xdr:colOff>50800</xdr:colOff>
      <xdr:row>75</xdr:row>
      <xdr:rowOff>159751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1050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139520</xdr:rowOff>
    </xdr:from>
    <xdr:to>
      <xdr:col>76</xdr:col>
      <xdr:colOff>114300</xdr:colOff>
      <xdr:row>75</xdr:row>
      <xdr:rowOff>151750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9982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139520</xdr:rowOff>
    </xdr:from>
    <xdr:to>
      <xdr:col>71</xdr:col>
      <xdr:colOff>177800</xdr:colOff>
      <xdr:row>75</xdr:row>
      <xdr:rowOff>140402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9827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123827</xdr:rowOff>
    </xdr:from>
    <xdr:to>
      <xdr:col>85</xdr:col>
      <xdr:colOff>177800</xdr:colOff>
      <xdr:row>76</xdr:row>
      <xdr:rowOff>53977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102254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6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108951</xdr:rowOff>
    </xdr:from>
    <xdr:to>
      <xdr:col>81</xdr:col>
      <xdr:colOff>101600</xdr:colOff>
      <xdr:row>76</xdr:row>
      <xdr:rowOff>39101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6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30228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100950</xdr:rowOff>
    </xdr:from>
    <xdr:to>
      <xdr:col>76</xdr:col>
      <xdr:colOff>165100</xdr:colOff>
      <xdr:row>76</xdr:row>
      <xdr:rowOff>31100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5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22227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88720</xdr:rowOff>
    </xdr:from>
    <xdr:to>
      <xdr:col>72</xdr:col>
      <xdr:colOff>38100</xdr:colOff>
      <xdr:row>76</xdr:row>
      <xdr:rowOff>18870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9997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4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89602</xdr:rowOff>
    </xdr:from>
    <xdr:to>
      <xdr:col>67</xdr:col>
      <xdr:colOff>101600</xdr:colOff>
      <xdr:row>76</xdr:row>
      <xdr:rowOff>19752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4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155487</xdr:rowOff>
    </xdr:from>
    <xdr:to>
      <xdr:col>85</xdr:col>
      <xdr:colOff>127000</xdr:colOff>
      <xdr:row>97</xdr:row>
      <xdr:rowOff>171081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86137"/>
          <a:ext cx="838200" cy="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77088</xdr:rowOff>
    </xdr:from>
    <xdr:to>
      <xdr:col>81</xdr:col>
      <xdr:colOff>50800</xdr:colOff>
      <xdr:row>97</xdr:row>
      <xdr:rowOff>155487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07738"/>
          <a:ext cx="889000" cy="7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77088</xdr:rowOff>
    </xdr:from>
    <xdr:to>
      <xdr:col>76</xdr:col>
      <xdr:colOff>114300</xdr:colOff>
      <xdr:row>97</xdr:row>
      <xdr:rowOff>79730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07738"/>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79730</xdr:rowOff>
    </xdr:from>
    <xdr:to>
      <xdr:col>71</xdr:col>
      <xdr:colOff>177800</xdr:colOff>
      <xdr:row>98</xdr:row>
      <xdr:rowOff>103809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10380"/>
          <a:ext cx="889000" cy="1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120281</xdr:rowOff>
    </xdr:from>
    <xdr:to>
      <xdr:col>85</xdr:col>
      <xdr:colOff>177800</xdr:colOff>
      <xdr:row>98</xdr:row>
      <xdr:rowOff>50431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98708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104687</xdr:rowOff>
    </xdr:from>
    <xdr:to>
      <xdr:col>81</xdr:col>
      <xdr:colOff>101600</xdr:colOff>
      <xdr:row>98</xdr:row>
      <xdr:rowOff>34837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25964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2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26288</xdr:rowOff>
    </xdr:from>
    <xdr:to>
      <xdr:col>76</xdr:col>
      <xdr:colOff>165100</xdr:colOff>
      <xdr:row>97</xdr:row>
      <xdr:rowOff>127888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119015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4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28930</xdr:rowOff>
    </xdr:from>
    <xdr:to>
      <xdr:col>72</xdr:col>
      <xdr:colOff>38100</xdr:colOff>
      <xdr:row>97</xdr:row>
      <xdr:rowOff>130530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121657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5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53009</xdr:rowOff>
    </xdr:from>
    <xdr:to>
      <xdr:col>67</xdr:col>
      <xdr:colOff>101600</xdr:colOff>
      <xdr:row>98</xdr:row>
      <xdr:rowOff>154609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145736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100381</xdr:rowOff>
    </xdr:from>
    <xdr:to>
      <xdr:col>116</xdr:col>
      <xdr:colOff>63500</xdr:colOff>
      <xdr:row>58</xdr:row>
      <xdr:rowOff>100838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448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94620</xdr:rowOff>
    </xdr:from>
    <xdr:to>
      <xdr:col>111</xdr:col>
      <xdr:colOff>177800</xdr:colOff>
      <xdr:row>58</xdr:row>
      <xdr:rowOff>100838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38720"/>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94620</xdr:rowOff>
    </xdr:from>
    <xdr:to>
      <xdr:col>107</xdr:col>
      <xdr:colOff>50800</xdr:colOff>
      <xdr:row>58</xdr:row>
      <xdr:rowOff>94757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3872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81498</xdr:rowOff>
    </xdr:from>
    <xdr:to>
      <xdr:col>102</xdr:col>
      <xdr:colOff>114300</xdr:colOff>
      <xdr:row>58</xdr:row>
      <xdr:rowOff>94757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2559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49581</xdr:rowOff>
    </xdr:from>
    <xdr:to>
      <xdr:col>116</xdr:col>
      <xdr:colOff>114300</xdr:colOff>
      <xdr:row>58</xdr:row>
      <xdr:rowOff>151181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135958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0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50038</xdr:rowOff>
    </xdr:from>
    <xdr:to>
      <xdr:col>112</xdr:col>
      <xdr:colOff>38100</xdr:colOff>
      <xdr:row>58</xdr:row>
      <xdr:rowOff>151638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142765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08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43820</xdr:rowOff>
    </xdr:from>
    <xdr:to>
      <xdr:col>107</xdr:col>
      <xdr:colOff>101600</xdr:colOff>
      <xdr:row>58</xdr:row>
      <xdr:rowOff>145420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136547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8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43957</xdr:rowOff>
    </xdr:from>
    <xdr:to>
      <xdr:col>102</xdr:col>
      <xdr:colOff>165100</xdr:colOff>
      <xdr:row>58</xdr:row>
      <xdr:rowOff>145557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136684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80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30698</xdr:rowOff>
    </xdr:from>
    <xdr:to>
      <xdr:col>98</xdr:col>
      <xdr:colOff>38100</xdr:colOff>
      <xdr:row>58</xdr:row>
      <xdr:rowOff>132298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123425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6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156617</xdr:rowOff>
    </xdr:from>
    <xdr:to>
      <xdr:col>116</xdr:col>
      <xdr:colOff>63500</xdr:colOff>
      <xdr:row>77</xdr:row>
      <xdr:rowOff>299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86817"/>
          <a:ext cx="838200" cy="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299</xdr:rowOff>
    </xdr:from>
    <xdr:to>
      <xdr:col>111</xdr:col>
      <xdr:colOff>177800</xdr:colOff>
      <xdr:row>77</xdr:row>
      <xdr:rowOff>16782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01949"/>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16782</xdr:rowOff>
    </xdr:from>
    <xdr:to>
      <xdr:col>107</xdr:col>
      <xdr:colOff>50800</xdr:colOff>
      <xdr:row>77</xdr:row>
      <xdr:rowOff>36830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18432"/>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21628</xdr:rowOff>
    </xdr:from>
    <xdr:to>
      <xdr:col>102</xdr:col>
      <xdr:colOff>114300</xdr:colOff>
      <xdr:row>77</xdr:row>
      <xdr:rowOff>36830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22327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31645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105817</xdr:rowOff>
    </xdr:from>
    <xdr:to>
      <xdr:col>116</xdr:col>
      <xdr:colOff>114300</xdr:colOff>
      <xdr:row>77</xdr:row>
      <xdr:rowOff>35967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84244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120949</xdr:rowOff>
    </xdr:from>
    <xdr:to>
      <xdr:col>112</xdr:col>
      <xdr:colOff>38100</xdr:colOff>
      <xdr:row>77</xdr:row>
      <xdr:rowOff>51099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42226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137432</xdr:rowOff>
    </xdr:from>
    <xdr:to>
      <xdr:col>107</xdr:col>
      <xdr:colOff>101600</xdr:colOff>
      <xdr:row>77</xdr:row>
      <xdr:rowOff>67582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58709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157480</xdr:rowOff>
    </xdr:from>
    <xdr:to>
      <xdr:col>102</xdr:col>
      <xdr:colOff>165100</xdr:colOff>
      <xdr:row>77</xdr:row>
      <xdr:rowOff>87630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78757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142278</xdr:rowOff>
    </xdr:from>
    <xdr:to>
      <xdr:col>98</xdr:col>
      <xdr:colOff>38100</xdr:colOff>
      <xdr:row>77</xdr:row>
      <xdr:rowOff>72428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63555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歳出決算総額は、住民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432,040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14,526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円の増となっている。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扶助費以外の費目では類似団体平均を下回って推移しており、全国平均と比較しても低い水準となっている。引き続き、事業の見直し等を進め堅実な財政運営を維持していく。</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扶助費については、人口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人当たり決算額を類似団体平均と比較すると扶助費全体では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％となっており、特に生活保護費（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％）・児童福祉費（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％）が高い水準となっているため、事業の見直し等を進めていく必要がある。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普通建設事業費は類似団体平均を下回っているものの、今後は本庄市公共施設等総合管理計画に基づく公共施設の統廃合や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大規模改修が予定されているほか、道の駅設置や駅周辺の整備も検討されており、新規整備・更新整備いずれにおいても事業費の大幅な増加が見込まれている。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また、普通建設事業費の増加に伴い、公債費も増加することが想定されるため、有利な地方債の活用、計画的な起債に努める必要がある。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埼玉県本庄市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76,783
73,504
89.69
35,767,730
33,173,334
2,386,152
18,741,318
21,689,155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158445</xdr:rowOff>
    </xdr:from>
    <xdr:to>
      <xdr:col>24</xdr:col>
      <xdr:colOff>63500</xdr:colOff>
      <xdr:row>36</xdr:row>
      <xdr:rowOff>4826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59195"/>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xdr:rowOff>
    </xdr:from>
    <xdr:to>
      <xdr:col>19</xdr:col>
      <xdr:colOff>177800</xdr:colOff>
      <xdr:row>36</xdr:row>
      <xdr:rowOff>20371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7702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20371</xdr:rowOff>
    </xdr:from>
    <xdr:to>
      <xdr:col>15</xdr:col>
      <xdr:colOff>50800</xdr:colOff>
      <xdr:row>36</xdr:row>
      <xdr:rowOff>43688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9257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48717</xdr:rowOff>
    </xdr:from>
    <xdr:to>
      <xdr:col>10</xdr:col>
      <xdr:colOff>114300</xdr:colOff>
      <xdr:row>36</xdr:row>
      <xdr:rowOff>43688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49467"/>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107645</xdr:rowOff>
    </xdr:from>
    <xdr:to>
      <xdr:col>24</xdr:col>
      <xdr:colOff>114300</xdr:colOff>
      <xdr:row>36</xdr:row>
      <xdr:rowOff>37795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86072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125476</xdr:rowOff>
    </xdr:from>
    <xdr:to>
      <xdr:col>20</xdr:col>
      <xdr:colOff>38100</xdr:colOff>
      <xdr:row>36</xdr:row>
      <xdr:rowOff>55626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46753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1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141021</xdr:rowOff>
    </xdr:from>
    <xdr:to>
      <xdr:col>15</xdr:col>
      <xdr:colOff>101600</xdr:colOff>
      <xdr:row>36</xdr:row>
      <xdr:rowOff>71171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62298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164338</xdr:rowOff>
    </xdr:from>
    <xdr:to>
      <xdr:col>10</xdr:col>
      <xdr:colOff>165100</xdr:colOff>
      <xdr:row>36</xdr:row>
      <xdr:rowOff>94488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85615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93607</xdr:rowOff>
    </xdr:from>
    <xdr:to>
      <xdr:col>24</xdr:col>
      <xdr:colOff>63500</xdr:colOff>
      <xdr:row>56</xdr:row>
      <xdr:rowOff>111689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4807"/>
          <a:ext cx="8382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103147</xdr:rowOff>
    </xdr:from>
    <xdr:to>
      <xdr:col>19</xdr:col>
      <xdr:colOff>177800</xdr:colOff>
      <xdr:row>56</xdr:row>
      <xdr:rowOff>111689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4347"/>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103147</xdr:rowOff>
    </xdr:from>
    <xdr:to>
      <xdr:col>15</xdr:col>
      <xdr:colOff>50800</xdr:colOff>
      <xdr:row>56</xdr:row>
      <xdr:rowOff>123904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04347"/>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80020</xdr:rowOff>
    </xdr:from>
    <xdr:to>
      <xdr:col>10</xdr:col>
      <xdr:colOff>114300</xdr:colOff>
      <xdr:row>56</xdr:row>
      <xdr:rowOff>123904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95420"/>
          <a:ext cx="889000" cy="72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42807</xdr:rowOff>
    </xdr:from>
    <xdr:to>
      <xdr:col>24</xdr:col>
      <xdr:colOff>114300</xdr:colOff>
      <xdr:row>56</xdr:row>
      <xdr:rowOff>144407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21234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60889</xdr:rowOff>
    </xdr:from>
    <xdr:to>
      <xdr:col>20</xdr:col>
      <xdr:colOff>38100</xdr:colOff>
      <xdr:row>56</xdr:row>
      <xdr:rowOff>162489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153616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52347</xdr:rowOff>
    </xdr:from>
    <xdr:to>
      <xdr:col>15</xdr:col>
      <xdr:colOff>101600</xdr:colOff>
      <xdr:row>56</xdr:row>
      <xdr:rowOff>153947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145074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73104</xdr:rowOff>
    </xdr:from>
    <xdr:to>
      <xdr:col>10</xdr:col>
      <xdr:colOff>165100</xdr:colOff>
      <xdr:row>57</xdr:row>
      <xdr:rowOff>3254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165831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6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29220</xdr:rowOff>
    </xdr:from>
    <xdr:to>
      <xdr:col>6</xdr:col>
      <xdr:colOff>38100</xdr:colOff>
      <xdr:row>52</xdr:row>
      <xdr:rowOff>130820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121947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3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84400</xdr:rowOff>
    </xdr:from>
    <xdr:to>
      <xdr:col>24</xdr:col>
      <xdr:colOff>63500</xdr:colOff>
      <xdr:row>75</xdr:row>
      <xdr:rowOff>148920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3150"/>
          <a:ext cx="838200" cy="6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148920</xdr:rowOff>
    </xdr:from>
    <xdr:to>
      <xdr:col>19</xdr:col>
      <xdr:colOff>177800</xdr:colOff>
      <xdr:row>76</xdr:row>
      <xdr:rowOff>63337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07670"/>
          <a:ext cx="889000" cy="8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25313</xdr:rowOff>
    </xdr:from>
    <xdr:to>
      <xdr:col>15</xdr:col>
      <xdr:colOff>50800</xdr:colOff>
      <xdr:row>76</xdr:row>
      <xdr:rowOff>63337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55513"/>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25313</xdr:rowOff>
    </xdr:from>
    <xdr:to>
      <xdr:col>10</xdr:col>
      <xdr:colOff>114300</xdr:colOff>
      <xdr:row>77</xdr:row>
      <xdr:rowOff>92565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5513"/>
          <a:ext cx="889000" cy="23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75408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33600</xdr:rowOff>
    </xdr:from>
    <xdr:to>
      <xdr:col>24</xdr:col>
      <xdr:colOff>114300</xdr:colOff>
      <xdr:row>75</xdr:row>
      <xdr:rowOff>135200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12027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7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98120</xdr:rowOff>
    </xdr:from>
    <xdr:to>
      <xdr:col>20</xdr:col>
      <xdr:colOff>38100</xdr:colOff>
      <xdr:row>76</xdr:row>
      <xdr:rowOff>28271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68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44797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12537</xdr:rowOff>
    </xdr:from>
    <xdr:to>
      <xdr:col>15</xdr:col>
      <xdr:colOff>101600</xdr:colOff>
      <xdr:row>76</xdr:row>
      <xdr:rowOff>114137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1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145963</xdr:rowOff>
    </xdr:from>
    <xdr:to>
      <xdr:col>10</xdr:col>
      <xdr:colOff>165100</xdr:colOff>
      <xdr:row>76</xdr:row>
      <xdr:rowOff>76113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67240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9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41765</xdr:rowOff>
    </xdr:from>
    <xdr:to>
      <xdr:col>6</xdr:col>
      <xdr:colOff>38100</xdr:colOff>
      <xdr:row>77</xdr:row>
      <xdr:rowOff>143365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134492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3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165894</xdr:rowOff>
    </xdr:from>
    <xdr:to>
      <xdr:col>24</xdr:col>
      <xdr:colOff>63500</xdr:colOff>
      <xdr:row>98</xdr:row>
      <xdr:rowOff>35973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96544"/>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5378</xdr:rowOff>
    </xdr:from>
    <xdr:to>
      <xdr:col>19</xdr:col>
      <xdr:colOff>177800</xdr:colOff>
      <xdr:row>98</xdr:row>
      <xdr:rowOff>35973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07478"/>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5378</xdr:rowOff>
    </xdr:from>
    <xdr:to>
      <xdr:col>15</xdr:col>
      <xdr:colOff>50800</xdr:colOff>
      <xdr:row>98</xdr:row>
      <xdr:rowOff>39249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7478"/>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39249</xdr:rowOff>
    </xdr:from>
    <xdr:to>
      <xdr:col>10</xdr:col>
      <xdr:colOff>114300</xdr:colOff>
      <xdr:row>99</xdr:row>
      <xdr:rowOff>21780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41349"/>
          <a:ext cx="889000" cy="15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115094</xdr:rowOff>
    </xdr:from>
    <xdr:to>
      <xdr:col>24</xdr:col>
      <xdr:colOff>114300</xdr:colOff>
      <xdr:row>98</xdr:row>
      <xdr:rowOff>45244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30021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6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156623</xdr:rowOff>
    </xdr:from>
    <xdr:to>
      <xdr:col>20</xdr:col>
      <xdr:colOff>38100</xdr:colOff>
      <xdr:row>98</xdr:row>
      <xdr:rowOff>86773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77900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8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126028</xdr:rowOff>
    </xdr:from>
    <xdr:to>
      <xdr:col>15</xdr:col>
      <xdr:colOff>101600</xdr:colOff>
      <xdr:row>98</xdr:row>
      <xdr:rowOff>56178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47305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159899</xdr:rowOff>
    </xdr:from>
    <xdr:to>
      <xdr:col>10</xdr:col>
      <xdr:colOff>165100</xdr:colOff>
      <xdr:row>98</xdr:row>
      <xdr:rowOff>90049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81176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142430</xdr:rowOff>
    </xdr:from>
    <xdr:to>
      <xdr:col>6</xdr:col>
      <xdr:colOff>38100</xdr:colOff>
      <xdr:row>99</xdr:row>
      <xdr:rowOff>72580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63707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146014</xdr:rowOff>
    </xdr:from>
    <xdr:to>
      <xdr:col>55</xdr:col>
      <xdr:colOff>0</xdr:colOff>
      <xdr:row>39</xdr:row>
      <xdr:rowOff>65024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61114"/>
          <a:ext cx="8382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43144</xdr:rowOff>
    </xdr:from>
    <xdr:to>
      <xdr:col>50</xdr:col>
      <xdr:colOff>114300</xdr:colOff>
      <xdr:row>39</xdr:row>
      <xdr:rowOff>65024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9694"/>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3520</xdr:rowOff>
    </xdr:from>
    <xdr:to>
      <xdr:col>45</xdr:col>
      <xdr:colOff>177800</xdr:colOff>
      <xdr:row>39</xdr:row>
      <xdr:rowOff>43144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9007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3520</xdr:rowOff>
    </xdr:from>
    <xdr:to>
      <xdr:col>41</xdr:col>
      <xdr:colOff>50800</xdr:colOff>
      <xdr:row>39</xdr:row>
      <xdr:rowOff>14405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9007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66601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1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95214</xdr:rowOff>
    </xdr:from>
    <xdr:to>
      <xdr:col>55</xdr:col>
      <xdr:colOff>50800</xdr:colOff>
      <xdr:row>39</xdr:row>
      <xdr:rowOff>25364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54591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9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14224</xdr:rowOff>
    </xdr:from>
    <xdr:to>
      <xdr:col>50</xdr:col>
      <xdr:colOff>165100</xdr:colOff>
      <xdr:row>39</xdr:row>
      <xdr:rowOff>115824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106951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9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163794</xdr:rowOff>
    </xdr:from>
    <xdr:to>
      <xdr:col>46</xdr:col>
      <xdr:colOff>38100</xdr:colOff>
      <xdr:row>39</xdr:row>
      <xdr:rowOff>93944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85071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71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124170</xdr:rowOff>
    </xdr:from>
    <xdr:to>
      <xdr:col>41</xdr:col>
      <xdr:colOff>101600</xdr:colOff>
      <xdr:row>39</xdr:row>
      <xdr:rowOff>54320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45447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135055</xdr:rowOff>
    </xdr:from>
    <xdr:to>
      <xdr:col>36</xdr:col>
      <xdr:colOff>165100</xdr:colOff>
      <xdr:row>39</xdr:row>
      <xdr:rowOff>65205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56332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42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28873</xdr:rowOff>
    </xdr:from>
    <xdr:to>
      <xdr:col>55</xdr:col>
      <xdr:colOff>0</xdr:colOff>
      <xdr:row>59</xdr:row>
      <xdr:rowOff>49675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44423"/>
          <a:ext cx="8382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28873</xdr:rowOff>
    </xdr:from>
    <xdr:to>
      <xdr:col>50</xdr:col>
      <xdr:colOff>114300</xdr:colOff>
      <xdr:row>59</xdr:row>
      <xdr:rowOff>35306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44423"/>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35306</xdr:rowOff>
    </xdr:from>
    <xdr:to>
      <xdr:col>45</xdr:col>
      <xdr:colOff>177800</xdr:colOff>
      <xdr:row>59</xdr:row>
      <xdr:rowOff>53790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50856"/>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42132</xdr:rowOff>
    </xdr:from>
    <xdr:to>
      <xdr:col>41</xdr:col>
      <xdr:colOff>50800</xdr:colOff>
      <xdr:row>59</xdr:row>
      <xdr:rowOff>53790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57682"/>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170325</xdr:rowOff>
    </xdr:from>
    <xdr:to>
      <xdr:col>55</xdr:col>
      <xdr:colOff>50800</xdr:colOff>
      <xdr:row>59</xdr:row>
      <xdr:rowOff>100475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85252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149523</xdr:rowOff>
    </xdr:from>
    <xdr:to>
      <xdr:col>50</xdr:col>
      <xdr:colOff>165100</xdr:colOff>
      <xdr:row>59</xdr:row>
      <xdr:rowOff>79673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70800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155956</xdr:rowOff>
    </xdr:from>
    <xdr:to>
      <xdr:col>46</xdr:col>
      <xdr:colOff>38100</xdr:colOff>
      <xdr:row>59</xdr:row>
      <xdr:rowOff>86106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77233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2990</xdr:rowOff>
    </xdr:from>
    <xdr:to>
      <xdr:col>41</xdr:col>
      <xdr:colOff>101600</xdr:colOff>
      <xdr:row>59</xdr:row>
      <xdr:rowOff>104590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95717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162782</xdr:rowOff>
    </xdr:from>
    <xdr:to>
      <xdr:col>36</xdr:col>
      <xdr:colOff>165100</xdr:colOff>
      <xdr:row>59</xdr:row>
      <xdr:rowOff>92932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84059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3066</xdr:rowOff>
    </xdr:from>
    <xdr:to>
      <xdr:col>55</xdr:col>
      <xdr:colOff>0</xdr:colOff>
      <xdr:row>78</xdr:row>
      <xdr:rowOff>39711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76166"/>
          <a:ext cx="838200" cy="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108176</xdr:rowOff>
    </xdr:from>
    <xdr:to>
      <xdr:col>50</xdr:col>
      <xdr:colOff>114300</xdr:colOff>
      <xdr:row>78</xdr:row>
      <xdr:rowOff>3066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09826"/>
          <a:ext cx="889000" cy="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108176</xdr:rowOff>
    </xdr:from>
    <xdr:to>
      <xdr:col>45</xdr:col>
      <xdr:colOff>177800</xdr:colOff>
      <xdr:row>77</xdr:row>
      <xdr:rowOff>164548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09826"/>
          <a:ext cx="889000" cy="5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32076</xdr:rowOff>
    </xdr:from>
    <xdr:to>
      <xdr:col>41</xdr:col>
      <xdr:colOff>50800</xdr:colOff>
      <xdr:row>77</xdr:row>
      <xdr:rowOff>164548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33726"/>
          <a:ext cx="889000" cy="13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44424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160361</xdr:rowOff>
    </xdr:from>
    <xdr:to>
      <xdr:col>55</xdr:col>
      <xdr:colOff>50800</xdr:colOff>
      <xdr:row>78</xdr:row>
      <xdr:rowOff>90511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75288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123716</xdr:rowOff>
    </xdr:from>
    <xdr:to>
      <xdr:col>50</xdr:col>
      <xdr:colOff>165100</xdr:colOff>
      <xdr:row>78</xdr:row>
      <xdr:rowOff>53866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44993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57376</xdr:rowOff>
    </xdr:from>
    <xdr:to>
      <xdr:col>46</xdr:col>
      <xdr:colOff>38100</xdr:colOff>
      <xdr:row>77</xdr:row>
      <xdr:rowOff>158976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150103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5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113748</xdr:rowOff>
    </xdr:from>
    <xdr:to>
      <xdr:col>41</xdr:col>
      <xdr:colOff>101600</xdr:colOff>
      <xdr:row>78</xdr:row>
      <xdr:rowOff>43898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35025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152726</xdr:rowOff>
    </xdr:from>
    <xdr:to>
      <xdr:col>36</xdr:col>
      <xdr:colOff>165100</xdr:colOff>
      <xdr:row>77</xdr:row>
      <xdr:rowOff>82876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74003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101752</xdr:rowOff>
    </xdr:from>
    <xdr:to>
      <xdr:col>55</xdr:col>
      <xdr:colOff>0</xdr:colOff>
      <xdr:row>96</xdr:row>
      <xdr:rowOff>104533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60952"/>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93904</xdr:rowOff>
    </xdr:from>
    <xdr:to>
      <xdr:col>50</xdr:col>
      <xdr:colOff>114300</xdr:colOff>
      <xdr:row>96</xdr:row>
      <xdr:rowOff>104533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53104"/>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93878</xdr:rowOff>
    </xdr:from>
    <xdr:to>
      <xdr:col>45</xdr:col>
      <xdr:colOff>177800</xdr:colOff>
      <xdr:row>96</xdr:row>
      <xdr:rowOff>93904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53078"/>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93878</xdr:rowOff>
    </xdr:from>
    <xdr:to>
      <xdr:col>41</xdr:col>
      <xdr:colOff>50800</xdr:colOff>
      <xdr:row>96</xdr:row>
      <xdr:rowOff>155169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53078"/>
          <a:ext cx="889000" cy="6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50952</xdr:rowOff>
    </xdr:from>
    <xdr:to>
      <xdr:col>55</xdr:col>
      <xdr:colOff>50800</xdr:colOff>
      <xdr:row>96</xdr:row>
      <xdr:rowOff>152552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29379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53733</xdr:rowOff>
    </xdr:from>
    <xdr:to>
      <xdr:col>50</xdr:col>
      <xdr:colOff>165100</xdr:colOff>
      <xdr:row>96</xdr:row>
      <xdr:rowOff>155333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146460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43104</xdr:rowOff>
    </xdr:from>
    <xdr:to>
      <xdr:col>46</xdr:col>
      <xdr:colOff>38100</xdr:colOff>
      <xdr:row>96</xdr:row>
      <xdr:rowOff>144704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135831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43078</xdr:rowOff>
    </xdr:from>
    <xdr:to>
      <xdr:col>41</xdr:col>
      <xdr:colOff>101600</xdr:colOff>
      <xdr:row>96</xdr:row>
      <xdr:rowOff>144678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135805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9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104369</xdr:rowOff>
    </xdr:from>
    <xdr:to>
      <xdr:col>36</xdr:col>
      <xdr:colOff>165100</xdr:colOff>
      <xdr:row>97</xdr:row>
      <xdr:rowOff>34519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25646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50317</xdr:rowOff>
    </xdr:from>
    <xdr:to>
      <xdr:col>85</xdr:col>
      <xdr:colOff>127000</xdr:colOff>
      <xdr:row>37</xdr:row>
      <xdr:rowOff>79083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3967"/>
          <a:ext cx="8382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79083</xdr:rowOff>
    </xdr:from>
    <xdr:to>
      <xdr:col>81</xdr:col>
      <xdr:colOff>50800</xdr:colOff>
      <xdr:row>37</xdr:row>
      <xdr:rowOff>86627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273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86627</xdr:rowOff>
    </xdr:from>
    <xdr:to>
      <xdr:col>76</xdr:col>
      <xdr:colOff>114300</xdr:colOff>
      <xdr:row>37</xdr:row>
      <xdr:rowOff>122822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3027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13056</xdr:rowOff>
    </xdr:from>
    <xdr:to>
      <xdr:col>71</xdr:col>
      <xdr:colOff>177800</xdr:colOff>
      <xdr:row>37</xdr:row>
      <xdr:rowOff>122822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56706"/>
          <a:ext cx="889000" cy="10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170967</xdr:rowOff>
    </xdr:from>
    <xdr:to>
      <xdr:col>85</xdr:col>
      <xdr:colOff>177800</xdr:colOff>
      <xdr:row>37</xdr:row>
      <xdr:rowOff>101117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22394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28283</xdr:rowOff>
    </xdr:from>
    <xdr:to>
      <xdr:col>81</xdr:col>
      <xdr:colOff>101600</xdr:colOff>
      <xdr:row>37</xdr:row>
      <xdr:rowOff>129883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146410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35827</xdr:rowOff>
    </xdr:from>
    <xdr:to>
      <xdr:col>76</xdr:col>
      <xdr:colOff>165100</xdr:colOff>
      <xdr:row>37</xdr:row>
      <xdr:rowOff>137427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153954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5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72022</xdr:rowOff>
    </xdr:from>
    <xdr:to>
      <xdr:col>72</xdr:col>
      <xdr:colOff>38100</xdr:colOff>
      <xdr:row>38</xdr:row>
      <xdr:rowOff>2172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18699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9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133706</xdr:rowOff>
    </xdr:from>
    <xdr:to>
      <xdr:col>67</xdr:col>
      <xdr:colOff>101600</xdr:colOff>
      <xdr:row>37</xdr:row>
      <xdr:rowOff>63856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54983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164084</xdr:rowOff>
    </xdr:from>
    <xdr:to>
      <xdr:col>85</xdr:col>
      <xdr:colOff>127000</xdr:colOff>
      <xdr:row>56</xdr:row>
      <xdr:rowOff>119412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593834"/>
          <a:ext cx="838200" cy="1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119412</xdr:rowOff>
    </xdr:from>
    <xdr:to>
      <xdr:col>81</xdr:col>
      <xdr:colOff>50800</xdr:colOff>
      <xdr:row>57</xdr:row>
      <xdr:rowOff>154312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20612"/>
          <a:ext cx="889000" cy="20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37097</xdr:rowOff>
    </xdr:from>
    <xdr:to>
      <xdr:col>76</xdr:col>
      <xdr:colOff>114300</xdr:colOff>
      <xdr:row>57</xdr:row>
      <xdr:rowOff>154312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09747"/>
          <a:ext cx="889000" cy="1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137776</xdr:rowOff>
    </xdr:from>
    <xdr:to>
      <xdr:col>71</xdr:col>
      <xdr:colOff>177800</xdr:colOff>
      <xdr:row>57</xdr:row>
      <xdr:rowOff>37097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67526"/>
          <a:ext cx="889000" cy="24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113284</xdr:rowOff>
    </xdr:from>
    <xdr:to>
      <xdr:col>85</xdr:col>
      <xdr:colOff>177800</xdr:colOff>
      <xdr:row>56</xdr:row>
      <xdr:rowOff>43434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91711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68612</xdr:rowOff>
    </xdr:from>
    <xdr:to>
      <xdr:col>81</xdr:col>
      <xdr:colOff>101600</xdr:colOff>
      <xdr:row>56</xdr:row>
      <xdr:rowOff>170212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6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103512</xdr:rowOff>
    </xdr:from>
    <xdr:to>
      <xdr:col>76</xdr:col>
      <xdr:colOff>165100</xdr:colOff>
      <xdr:row>58</xdr:row>
      <xdr:rowOff>33662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24789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157747</xdr:rowOff>
    </xdr:from>
    <xdr:to>
      <xdr:col>72</xdr:col>
      <xdr:colOff>38100</xdr:colOff>
      <xdr:row>57</xdr:row>
      <xdr:rowOff>87897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79024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86976</xdr:rowOff>
    </xdr:from>
    <xdr:to>
      <xdr:col>67</xdr:col>
      <xdr:colOff>101600</xdr:colOff>
      <xdr:row>56</xdr:row>
      <xdr:rowOff>17126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8253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40990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14090"/>
          <a:ext cx="889000" cy="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161640</xdr:rowOff>
    </xdr:from>
    <xdr:to>
      <xdr:col>67</xdr:col>
      <xdr:colOff>101600</xdr:colOff>
      <xdr:row>78</xdr:row>
      <xdr:rowOff>91790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82917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159294</xdr:rowOff>
    </xdr:from>
    <xdr:to>
      <xdr:col>85</xdr:col>
      <xdr:colOff>127000</xdr:colOff>
      <xdr:row>96</xdr:row>
      <xdr:rowOff>3177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47044"/>
          <a:ext cx="838200" cy="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151750</xdr:rowOff>
    </xdr:from>
    <xdr:to>
      <xdr:col>81</xdr:col>
      <xdr:colOff>50800</xdr:colOff>
      <xdr:row>95</xdr:row>
      <xdr:rowOff>159294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3950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139520</xdr:rowOff>
    </xdr:from>
    <xdr:to>
      <xdr:col>76</xdr:col>
      <xdr:colOff>114300</xdr:colOff>
      <xdr:row>95</xdr:row>
      <xdr:rowOff>151750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4272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139520</xdr:rowOff>
    </xdr:from>
    <xdr:to>
      <xdr:col>71</xdr:col>
      <xdr:colOff>177800</xdr:colOff>
      <xdr:row>95</xdr:row>
      <xdr:rowOff>140402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2727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127736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123827</xdr:rowOff>
    </xdr:from>
    <xdr:to>
      <xdr:col>85</xdr:col>
      <xdr:colOff>177800</xdr:colOff>
      <xdr:row>96</xdr:row>
      <xdr:rowOff>53977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102254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9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108494</xdr:rowOff>
    </xdr:from>
    <xdr:to>
      <xdr:col>81</xdr:col>
      <xdr:colOff>101600</xdr:colOff>
      <xdr:row>96</xdr:row>
      <xdr:rowOff>38644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9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100950</xdr:rowOff>
    </xdr:from>
    <xdr:to>
      <xdr:col>76</xdr:col>
      <xdr:colOff>165100</xdr:colOff>
      <xdr:row>96</xdr:row>
      <xdr:rowOff>31100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8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22227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8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88720</xdr:rowOff>
    </xdr:from>
    <xdr:to>
      <xdr:col>72</xdr:col>
      <xdr:colOff>38100</xdr:colOff>
      <xdr:row>96</xdr:row>
      <xdr:rowOff>18870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9997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89602</xdr:rowOff>
    </xdr:from>
    <xdr:to>
      <xdr:col>67</xdr:col>
      <xdr:colOff>101600</xdr:colOff>
      <xdr:row>96</xdr:row>
      <xdr:rowOff>19752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10879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7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本市の歳出決算総額における一人当たりの金額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432,040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円のうち、最も大きな割合を占めているのは民生費の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184,330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円であり、全体の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年度の民生費は住民税非課税世帯等への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物価高騰対策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給付金や低所得者支援及び定額減税補足給付金、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障害福祉サービス費負担金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の増加等により、一人当たり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5,927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円の増加となった。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回</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ったが、近年増加傾向にある。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また、その他の費目では消防費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や労働費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が類似団体平均を上回って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る。消防費については、一部事務組合で実施している消防業務への負担金が大部分を占めており近年増加傾向が続いている。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労働費については、勤労青少年ホームの解体工事に伴い一時的に負担増となった。</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埼玉県本庄市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年度の標準財政規模比は、財政調整基金残高は財政調整基金の取り崩しにより</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ポイントの減少となり、実質収支額は翌年度へ繰越すべき財源の減少等により</a:t>
          </a:r>
          <a:r>
            <a:rPr kumimoji="1" lang="en-US" altLang="ja-JP" sz="1400">
              <a:solidFill>
                <a:sysClr val="windowText" lastClr="000000"/>
              </a:solidFill>
              <a:latin typeface="ＭＳ ゴシック" pitchFamily="49" charset="-128"/>
              <a:ea typeface="ＭＳ ゴシック" pitchFamily="49" charset="-128"/>
            </a:rPr>
            <a:t>0.89</a:t>
          </a:r>
          <a:r>
            <a:rPr kumimoji="1" lang="ja-JP" altLang="en-US" sz="1400">
              <a:solidFill>
                <a:sysClr val="windowText" lastClr="000000"/>
              </a:solidFill>
              <a:latin typeface="ＭＳ ゴシック" pitchFamily="49" charset="-128"/>
              <a:ea typeface="ＭＳ ゴシック" pitchFamily="49" charset="-128"/>
            </a:rPr>
            <a:t>ポイントの増加となった。実質単年度収支は、実質収支額の増加により単年度収支が令和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年度以来の黒字となったことから</a:t>
          </a:r>
          <a:r>
            <a:rPr kumimoji="1" lang="en-US" altLang="ja-JP" sz="1400">
              <a:solidFill>
                <a:sysClr val="windowText" lastClr="000000"/>
              </a:solidFill>
              <a:latin typeface="ＭＳ ゴシック" pitchFamily="49" charset="-128"/>
              <a:ea typeface="ＭＳ ゴシック" pitchFamily="49" charset="-128"/>
            </a:rPr>
            <a:t>0.83</a:t>
          </a:r>
          <a:r>
            <a:rPr kumimoji="1" lang="ja-JP" altLang="en-US" sz="1400">
              <a:solidFill>
                <a:sysClr val="windowText" lastClr="000000"/>
              </a:solidFill>
              <a:latin typeface="ＭＳ ゴシック" pitchFamily="49" charset="-128"/>
              <a:ea typeface="ＭＳ ゴシック" pitchFamily="49" charset="-128"/>
            </a:rPr>
            <a:t>ポイントの増加となった。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埼玉県本庄市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一般会計及び特別会計は黒字で推移している。また、公営企業会計も資金不足が発生していないため黒字で推移している。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年度は一般会計や、介護保険特別会計で黒字額が増加したものの、上下水道事業会計での黒字額の減少が大きく、全体では減少となった。</a:t>
          </a:r>
        </a:p>
        <a:p>
          <a:r>
            <a:rPr kumimoji="1" lang="ja-JP" altLang="en-US" sz="1400">
              <a:latin typeface="ＭＳ ゴシック" pitchFamily="49" charset="-128"/>
              <a:ea typeface="ＭＳ ゴシック" pitchFamily="49" charset="-128"/>
            </a:rPr>
            <a:t>　今後は、地方交付税等の依存財源の確保が一層厳しくなることが予想されるため、各会計・基金の状況を確認しながら堅実な財政運営に努めていく必要がある。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E29" sqref="E29:K29"/>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35767730</v>
      </c>
      <c r="BO4" s="449"/>
      <c r="BP4" s="449"/>
      <c r="BQ4" s="449"/>
      <c r="BR4" s="449"/>
      <c r="BS4" s="449"/>
      <c r="BT4" s="449"/>
      <c r="BU4" s="450"/>
      <c r="BV4" s="448">
        <v>34740230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12.7</v>
      </c>
      <c r="CU4" s="589"/>
      <c r="CV4" s="589"/>
      <c r="CW4" s="589"/>
      <c r="CX4" s="589"/>
      <c r="CY4" s="589"/>
      <c r="CZ4" s="589"/>
      <c r="DA4" s="590"/>
      <c r="DB4" s="588">
        <v>11.8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33173334</v>
      </c>
      <c r="BO5" s="420"/>
      <c r="BP5" s="420"/>
      <c r="BQ5" s="420"/>
      <c r="BR5" s="420"/>
      <c r="BS5" s="420"/>
      <c r="BT5" s="420"/>
      <c r="BU5" s="421"/>
      <c r="BV5" s="419">
        <v>32267568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94.7</v>
      </c>
      <c r="CU5" s="417"/>
      <c r="CV5" s="417"/>
      <c r="CW5" s="417"/>
      <c r="CX5" s="417"/>
      <c r="CY5" s="417"/>
      <c r="CZ5" s="417"/>
      <c r="DA5" s="418"/>
      <c r="DB5" s="416">
        <v>94.7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2594396</v>
      </c>
      <c r="BO6" s="420"/>
      <c r="BP6" s="420"/>
      <c r="BQ6" s="420"/>
      <c r="BR6" s="420"/>
      <c r="BS6" s="420"/>
      <c r="BT6" s="420"/>
      <c r="BU6" s="421"/>
      <c r="BV6" s="419">
        <v>2472662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95.2</v>
      </c>
      <c r="CU6" s="563"/>
      <c r="CV6" s="563"/>
      <c r="CW6" s="563"/>
      <c r="CX6" s="563"/>
      <c r="CY6" s="563"/>
      <c r="CZ6" s="563"/>
      <c r="DA6" s="564"/>
      <c r="DB6" s="562">
        <v>95.6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208244</v>
      </c>
      <c r="BO7" s="420"/>
      <c r="BP7" s="420"/>
      <c r="BQ7" s="420"/>
      <c r="BR7" s="420"/>
      <c r="BS7" s="420"/>
      <c r="BT7" s="420"/>
      <c r="BU7" s="421"/>
      <c r="BV7" s="419">
        <v>292725</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18741318</v>
      </c>
      <c r="CU7" s="420"/>
      <c r="CV7" s="420"/>
      <c r="CW7" s="420"/>
      <c r="CX7" s="420"/>
      <c r="CY7" s="420"/>
      <c r="CZ7" s="420"/>
      <c r="DA7" s="421"/>
      <c r="DB7" s="419">
        <v>18414168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2386152</v>
      </c>
      <c r="BO8" s="420"/>
      <c r="BP8" s="420"/>
      <c r="BQ8" s="420"/>
      <c r="BR8" s="420"/>
      <c r="BS8" s="420"/>
      <c r="BT8" s="420"/>
      <c r="BU8" s="421"/>
      <c r="BV8" s="419">
        <v>2179937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78569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206215</v>
      </c>
      <c r="BO9" s="420"/>
      <c r="BP9" s="420"/>
      <c r="BQ9" s="420"/>
      <c r="BR9" s="420"/>
      <c r="BS9" s="420"/>
      <c r="BT9" s="420"/>
      <c r="BU9" s="421"/>
      <c r="BV9" s="419">
        <v>-309768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11.6</v>
      </c>
      <c r="CU9" s="417"/>
      <c r="CV9" s="417"/>
      <c r="CW9" s="417"/>
      <c r="CX9" s="417"/>
      <c r="CY9" s="417"/>
      <c r="CZ9" s="417"/>
      <c r="DA9" s="418"/>
      <c r="DB9" s="416">
        <v>12.2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77881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641</v>
      </c>
      <c r="BO10" s="420"/>
      <c r="BP10" s="420"/>
      <c r="BQ10" s="420"/>
      <c r="BR10" s="420"/>
      <c r="BS10" s="420"/>
      <c r="BT10" s="420"/>
      <c r="BU10" s="421"/>
      <c r="BV10" s="419">
        <v>608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101</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52699</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76783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101557</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73504</v>
      </c>
      <c r="S13" s="507"/>
      <c r="T13" s="507"/>
      <c r="U13" s="507"/>
      <c r="V13" s="508"/>
      <c r="W13" s="509" t="s">
        <v>131</v>
      </c>
      <c r="X13" s="405"/>
      <c r="Y13" s="405"/>
      <c r="Z13" s="405"/>
      <c r="AA13" s="405"/>
      <c r="AB13" s="406"/>
      <c r="AC13" s="372">
        <v>1755</v>
      </c>
      <c r="AD13" s="373"/>
      <c r="AE13" s="373"/>
      <c r="AF13" s="373"/>
      <c r="AG13" s="374"/>
      <c r="AH13" s="372">
        <v>1836</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105299</v>
      </c>
      <c r="BO13" s="420"/>
      <c r="BP13" s="420"/>
      <c r="BQ13" s="420"/>
      <c r="BR13" s="420"/>
      <c r="BS13" s="420"/>
      <c r="BT13" s="420"/>
      <c r="BU13" s="421"/>
      <c r="BV13" s="419">
        <v>-256461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3.7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77285</v>
      </c>
      <c r="S14" s="507"/>
      <c r="T14" s="507"/>
      <c r="U14" s="507"/>
      <c r="V14" s="508"/>
      <c r="W14" s="510"/>
      <c r="X14" s="408"/>
      <c r="Y14" s="408"/>
      <c r="Z14" s="408"/>
      <c r="AA14" s="408"/>
      <c r="AB14" s="409"/>
      <c r="AC14" s="499">
        <v>4.8</v>
      </c>
      <c r="AD14" s="500"/>
      <c r="AE14" s="500"/>
      <c r="AF14" s="500"/>
      <c r="AG14" s="501"/>
      <c r="AH14" s="499">
        <v>5.2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74207</v>
      </c>
      <c r="S15" s="507"/>
      <c r="T15" s="507"/>
      <c r="U15" s="507"/>
      <c r="V15" s="508"/>
      <c r="W15" s="509" t="s">
        <v>137</v>
      </c>
      <c r="X15" s="405"/>
      <c r="Y15" s="405"/>
      <c r="Z15" s="405"/>
      <c r="AA15" s="405"/>
      <c r="AB15" s="406"/>
      <c r="AC15" s="372">
        <v>12366</v>
      </c>
      <c r="AD15" s="373"/>
      <c r="AE15" s="373"/>
      <c r="AF15" s="373"/>
      <c r="AG15" s="374"/>
      <c r="AH15" s="372">
        <v>12258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11049077</v>
      </c>
      <c r="BO15" s="449"/>
      <c r="BP15" s="449"/>
      <c r="BQ15" s="449"/>
      <c r="BR15" s="449"/>
      <c r="BS15" s="449"/>
      <c r="BT15" s="449"/>
      <c r="BU15" s="450"/>
      <c r="BV15" s="448">
        <v>11160553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33.799999999999997</v>
      </c>
      <c r="AD16" s="500"/>
      <c r="AE16" s="500"/>
      <c r="AF16" s="500"/>
      <c r="AG16" s="501"/>
      <c r="AH16" s="499">
        <v>34.6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15655019</v>
      </c>
      <c r="BO16" s="420"/>
      <c r="BP16" s="420"/>
      <c r="BQ16" s="420"/>
      <c r="BR16" s="420"/>
      <c r="BS16" s="420"/>
      <c r="BT16" s="420"/>
      <c r="BU16" s="421"/>
      <c r="BV16" s="419">
        <v>15220162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22412</v>
      </c>
      <c r="AD17" s="373"/>
      <c r="AE17" s="373"/>
      <c r="AF17" s="373"/>
      <c r="AG17" s="374"/>
      <c r="AH17" s="372">
        <v>21374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14046273</v>
      </c>
      <c r="BO17" s="420"/>
      <c r="BP17" s="420"/>
      <c r="BQ17" s="420"/>
      <c r="BR17" s="420"/>
      <c r="BS17" s="420"/>
      <c r="BT17" s="420"/>
      <c r="BU17" s="421"/>
      <c r="BV17" s="419">
        <v>14196736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89.69</v>
      </c>
      <c r="M18" s="472"/>
      <c r="N18" s="472"/>
      <c r="O18" s="472"/>
      <c r="P18" s="472"/>
      <c r="Q18" s="472"/>
      <c r="R18" s="473"/>
      <c r="S18" s="473"/>
      <c r="T18" s="473"/>
      <c r="U18" s="473"/>
      <c r="V18" s="474"/>
      <c r="W18" s="490"/>
      <c r="X18" s="491"/>
      <c r="Y18" s="491"/>
      <c r="Z18" s="491"/>
      <c r="AA18" s="491"/>
      <c r="AB18" s="515"/>
      <c r="AC18" s="389">
        <v>61.3</v>
      </c>
      <c r="AD18" s="390"/>
      <c r="AE18" s="390"/>
      <c r="AF18" s="390"/>
      <c r="AG18" s="475"/>
      <c r="AH18" s="389">
        <v>60.3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18127172</v>
      </c>
      <c r="BO18" s="420"/>
      <c r="BP18" s="420"/>
      <c r="BQ18" s="420"/>
      <c r="BR18" s="420"/>
      <c r="BS18" s="420"/>
      <c r="BT18" s="420"/>
      <c r="BU18" s="421"/>
      <c r="BV18" s="419">
        <v>17468174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876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24751367</v>
      </c>
      <c r="BO19" s="420"/>
      <c r="BP19" s="420"/>
      <c r="BQ19" s="420"/>
      <c r="BR19" s="420"/>
      <c r="BS19" s="420"/>
      <c r="BT19" s="420"/>
      <c r="BU19" s="421"/>
      <c r="BV19" s="419">
        <v>24258543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33033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21689155</v>
      </c>
      <c r="BO22" s="449"/>
      <c r="BP22" s="449"/>
      <c r="BQ22" s="449"/>
      <c r="BR22" s="449"/>
      <c r="BS22" s="449"/>
      <c r="BT22" s="449"/>
      <c r="BU22" s="450"/>
      <c r="BV22" s="448">
        <v>23038131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13943680</v>
      </c>
      <c r="BO23" s="420"/>
      <c r="BP23" s="420"/>
      <c r="BQ23" s="420"/>
      <c r="BR23" s="420"/>
      <c r="BS23" s="420"/>
      <c r="BT23" s="420"/>
      <c r="BU23" s="421"/>
      <c r="BV23" s="419">
        <v>14261754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8010</v>
      </c>
      <c r="R24" s="373"/>
      <c r="S24" s="373"/>
      <c r="T24" s="373"/>
      <c r="U24" s="373"/>
      <c r="V24" s="374"/>
      <c r="W24" s="462"/>
      <c r="X24" s="399"/>
      <c r="Y24" s="400"/>
      <c r="Z24" s="375" t="s">
        <v>162</v>
      </c>
      <c r="AA24" s="376"/>
      <c r="AB24" s="376"/>
      <c r="AC24" s="376"/>
      <c r="AD24" s="376"/>
      <c r="AE24" s="376"/>
      <c r="AF24" s="376"/>
      <c r="AG24" s="377"/>
      <c r="AH24" s="372">
        <v>515</v>
      </c>
      <c r="AI24" s="373"/>
      <c r="AJ24" s="373"/>
      <c r="AK24" s="373"/>
      <c r="AL24" s="374"/>
      <c r="AM24" s="372">
        <v>1581565</v>
      </c>
      <c r="AN24" s="373"/>
      <c r="AO24" s="373"/>
      <c r="AP24" s="373"/>
      <c r="AQ24" s="373"/>
      <c r="AR24" s="374"/>
      <c r="AS24" s="372">
        <v>3071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10886271</v>
      </c>
      <c r="BO24" s="420"/>
      <c r="BP24" s="420"/>
      <c r="BQ24" s="420"/>
      <c r="BR24" s="420"/>
      <c r="BS24" s="420"/>
      <c r="BT24" s="420"/>
      <c r="BU24" s="421"/>
      <c r="BV24" s="419">
        <v>11128689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7182</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3901989</v>
      </c>
      <c r="BO25" s="449"/>
      <c r="BP25" s="449"/>
      <c r="BQ25" s="449"/>
      <c r="BR25" s="449"/>
      <c r="BS25" s="449"/>
      <c r="BT25" s="449"/>
      <c r="BU25" s="450"/>
      <c r="BV25" s="448">
        <v>4048977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6622</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19260</v>
      </c>
      <c r="AN26" s="373"/>
      <c r="AO26" s="373"/>
      <c r="AP26" s="373"/>
      <c r="AQ26" s="373"/>
      <c r="AR26" s="374"/>
      <c r="AS26" s="372">
        <v>3210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70000</v>
      </c>
      <c r="BO26" s="420"/>
      <c r="BP26" s="420"/>
      <c r="BQ26" s="420"/>
      <c r="BR26" s="420"/>
      <c r="BS26" s="420"/>
      <c r="BT26" s="420"/>
      <c r="BU26" s="421"/>
      <c r="BV26" s="419">
        <v>70000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4250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35208</v>
      </c>
      <c r="AN27" s="373"/>
      <c r="AO27" s="373"/>
      <c r="AP27" s="373"/>
      <c r="AQ27" s="373"/>
      <c r="AR27" s="374"/>
      <c r="AS27" s="372">
        <v>3912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89245</v>
      </c>
      <c r="BO27" s="454"/>
      <c r="BP27" s="454"/>
      <c r="BQ27" s="454"/>
      <c r="BR27" s="454"/>
      <c r="BS27" s="454"/>
      <c r="BT27" s="454"/>
      <c r="BU27" s="455"/>
      <c r="BV27" s="453">
        <v>89205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3740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4792649</v>
      </c>
      <c r="BO28" s="449"/>
      <c r="BP28" s="449"/>
      <c r="BQ28" s="449"/>
      <c r="BR28" s="449"/>
      <c r="BS28" s="449"/>
      <c r="BT28" s="449"/>
      <c r="BU28" s="450"/>
      <c r="BV28" s="448">
        <v>4893565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3530</v>
      </c>
      <c r="R29" s="373"/>
      <c r="S29" s="373"/>
      <c r="T29" s="373"/>
      <c r="U29" s="373"/>
      <c r="V29" s="374"/>
      <c r="W29" s="463"/>
      <c r="X29" s="464"/>
      <c r="Y29" s="465"/>
      <c r="Z29" s="375" t="s">
        <v>177</v>
      </c>
      <c r="AA29" s="376"/>
      <c r="AB29" s="376"/>
      <c r="AC29" s="376"/>
      <c r="AD29" s="376"/>
      <c r="AE29" s="376"/>
      <c r="AF29" s="376"/>
      <c r="AG29" s="377"/>
      <c r="AH29" s="372">
        <v>524</v>
      </c>
      <c r="AI29" s="373"/>
      <c r="AJ29" s="373"/>
      <c r="AK29" s="373"/>
      <c r="AL29" s="374"/>
      <c r="AM29" s="372">
        <v>1616773</v>
      </c>
      <c r="AN29" s="373"/>
      <c r="AO29" s="373"/>
      <c r="AP29" s="373"/>
      <c r="AQ29" s="373"/>
      <c r="AR29" s="374"/>
      <c r="AS29" s="372">
        <v>3085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2950776</v>
      </c>
      <c r="BO29" s="420"/>
      <c r="BP29" s="420"/>
      <c r="BQ29" s="420"/>
      <c r="BR29" s="420"/>
      <c r="BS29" s="420"/>
      <c r="BT29" s="420"/>
      <c r="BU29" s="421"/>
      <c r="BV29" s="419">
        <v>3077722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10243495</v>
      </c>
      <c r="BO30" s="454"/>
      <c r="BP30" s="454"/>
      <c r="BQ30" s="454"/>
      <c r="BR30" s="454"/>
      <c r="BS30" s="454"/>
      <c r="BT30" s="454"/>
      <c r="BU30" s="455"/>
      <c r="BV30" s="453">
        <v>9653989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児玉郡市広域市町村圏組合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本庄上里学校給食組合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埼玉県都市ボートレース企業団</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彩の国さいたま人づくり広域連合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埼玉県後期高齢者医療広域連合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埼玉県後期高齢者医療広域連合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XRz58gBR/yujJaiFpfZbX7FYGWe07MlfcR6eVA9DN25Z9Cp3j3C55HemkmPUA89WwyVzrnJoMC9vxvuh39mgQ==" saltValue="JnscWvDP1u50oN6lSlyA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1" zoomScale="70" zoomScaleNormal="70" zoomScaleSheetLayoutView="100" workbookViewId="0">
      <selection activeCell="J34" sqref="J34:J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13.27</v>
      </c>
      <c r="G34" s="33">
        <v>16.79</v>
      </c>
      <c r="H34" s="33">
        <v>13.96</v>
      </c>
      <c r="I34" s="33">
        <v>11.83</v>
      </c>
      <c r="J34" s="34">
        <v>12.73</v>
      </c>
      <c r="K34" s="22"/>
      <c r="L34" s="22"/>
      <c r="M34" s="22"/>
      <c r="N34" s="22"/>
      <c r="O34" s="22"/>
      <c r="P34" s="22"/>
    </row>
    <row r="35" spans="1:16" ht="39" customHeight="1" x14ac:dyDescent="0.15">
      <c r="A35" s="22"/>
      <c r="B35" s="35"/>
      <c r="C35" s="1145" t="s">
        <v>532</v>
      </c>
      <c r="D35" s="1146"/>
      <c r="E35" s="1147"/>
      <c r="F35" s="36">
        <v>7.4</v>
      </c>
      <c r="G35" s="37">
        <v>7.39</v>
      </c>
      <c r="H35" s="37">
        <v>7.35</v>
      </c>
      <c r="I35" s="37">
        <v>7.18</v>
      </c>
      <c r="J35" s="38">
        <v>6.29</v>
      </c>
      <c r="K35" s="22"/>
      <c r="L35" s="22"/>
      <c r="M35" s="22"/>
      <c r="N35" s="22"/>
      <c r="O35" s="22"/>
      <c r="P35" s="22"/>
    </row>
    <row r="36" spans="1:16" ht="39" customHeight="1" x14ac:dyDescent="0.15">
      <c r="A36" s="22"/>
      <c r="B36" s="35"/>
      <c r="C36" s="1145" t="s">
        <v>533</v>
      </c>
      <c r="D36" s="1146"/>
      <c r="E36" s="1147"/>
      <c r="F36" s="36">
        <v>1.96</v>
      </c>
      <c r="G36" s="37">
        <v>2.79</v>
      </c>
      <c r="H36" s="37">
        <v>2.44</v>
      </c>
      <c r="I36" s="37">
        <v>3.2</v>
      </c>
      <c r="J36" s="38">
        <v>2.89</v>
      </c>
      <c r="K36" s="22"/>
      <c r="L36" s="22"/>
      <c r="M36" s="22"/>
      <c r="N36" s="22"/>
      <c r="O36" s="22"/>
      <c r="P36" s="22"/>
    </row>
    <row r="37" spans="1:16" ht="39" customHeight="1" x14ac:dyDescent="0.15">
      <c r="A37" s="22"/>
      <c r="B37" s="35"/>
      <c r="C37" s="1145" t="s">
        <v>534</v>
      </c>
      <c r="D37" s="1146"/>
      <c r="E37" s="1147"/>
      <c r="F37" s="36">
        <v>0.99</v>
      </c>
      <c r="G37" s="37">
        <v>0.96</v>
      </c>
      <c r="H37" s="37">
        <v>1.01</v>
      </c>
      <c r="I37" s="37">
        <v>1.18</v>
      </c>
      <c r="J37" s="38">
        <v>0.8</v>
      </c>
      <c r="K37" s="22"/>
      <c r="L37" s="22"/>
      <c r="M37" s="22"/>
      <c r="N37" s="22"/>
      <c r="O37" s="22"/>
      <c r="P37" s="22"/>
    </row>
    <row r="38" spans="1:16" ht="39" customHeight="1" x14ac:dyDescent="0.15">
      <c r="A38" s="22"/>
      <c r="B38" s="35"/>
      <c r="C38" s="1145" t="s">
        <v>535</v>
      </c>
      <c r="D38" s="1146"/>
      <c r="E38" s="1147"/>
      <c r="F38" s="36">
        <v>0.47</v>
      </c>
      <c r="G38" s="37">
        <v>0.16</v>
      </c>
      <c r="H38" s="37">
        <v>0.19</v>
      </c>
      <c r="I38" s="37">
        <v>0</v>
      </c>
      <c r="J38" s="38">
        <v>0.34</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NsdeNXwkxH2xupuA9MWckkdaXY6GEOQnz5KakF2iJsiyYLvfsxvqzcFG+wlHgkdpwN+nQ1RUIvCiZHgclivzg==" saltValue="7kihN0MUnugGhNLORZaR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election activeCell="O45" sqref="O45: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3074</v>
      </c>
      <c r="L45" s="60">
        <v>3071</v>
      </c>
      <c r="M45" s="60">
        <v>3004</v>
      </c>
      <c r="N45" s="60">
        <v>2905</v>
      </c>
      <c r="O45" s="61">
        <v>2869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515</v>
      </c>
      <c r="L48" s="64">
        <v>478</v>
      </c>
      <c r="M48" s="64">
        <v>464</v>
      </c>
      <c r="N48" s="64">
        <v>473</v>
      </c>
      <c r="O48" s="65">
        <v>536</v>
      </c>
      <c r="P48" s="48"/>
      <c r="Q48" s="48"/>
      <c r="R48" s="48"/>
      <c r="S48" s="48"/>
      <c r="T48" s="48"/>
      <c r="U48" s="48"/>
    </row>
    <row r="49" spans="1:21" ht="30.75" customHeight="1" x14ac:dyDescent="0.15">
      <c r="A49" s="48"/>
      <c r="B49" s="1178"/>
      <c r="C49" s="1179"/>
      <c r="D49" s="62"/>
      <c r="E49" s="1155" t="s">
        <v>14</v>
      </c>
      <c r="F49" s="1155"/>
      <c r="G49" s="1155"/>
      <c r="H49" s="1155"/>
      <c r="I49" s="1155"/>
      <c r="J49" s="1156"/>
      <c r="K49" s="63">
        <v>260</v>
      </c>
      <c r="L49" s="64">
        <v>245</v>
      </c>
      <c r="M49" s="64">
        <v>236</v>
      </c>
      <c r="N49" s="64">
        <v>229</v>
      </c>
      <c r="O49" s="65">
        <v>238</v>
      </c>
      <c r="P49" s="48"/>
      <c r="Q49" s="48"/>
      <c r="R49" s="48"/>
      <c r="S49" s="48"/>
      <c r="T49" s="48"/>
      <c r="U49" s="48"/>
    </row>
    <row r="50" spans="1:21" ht="30.75" customHeight="1" x14ac:dyDescent="0.15">
      <c r="A50" s="48"/>
      <c r="B50" s="1178"/>
      <c r="C50" s="1179"/>
      <c r="D50" s="62"/>
      <c r="E50" s="1155" t="s">
        <v>15</v>
      </c>
      <c r="F50" s="1155"/>
      <c r="G50" s="1155"/>
      <c r="H50" s="1155"/>
      <c r="I50" s="1155"/>
      <c r="J50" s="1156"/>
      <c r="K50" s="63">
        <v>45</v>
      </c>
      <c r="L50" s="64">
        <v>31</v>
      </c>
      <c r="M50" s="64">
        <v>21</v>
      </c>
      <c r="N50" s="64">
        <v>18</v>
      </c>
      <c r="O50" s="65">
        <v>12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3360</v>
      </c>
      <c r="L52" s="64">
        <v>3249</v>
      </c>
      <c r="M52" s="64">
        <v>3122</v>
      </c>
      <c r="N52" s="64">
        <v>3034</v>
      </c>
      <c r="O52" s="65">
        <v>2937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534</v>
      </c>
      <c r="L53" s="69">
        <v>576</v>
      </c>
      <c r="M53" s="69">
        <v>603</v>
      </c>
      <c r="N53" s="69">
        <v>591</v>
      </c>
      <c r="O53" s="70">
        <v>718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XO24LAV8rJXlei3ZwZT8z95mhX66lcvUbxZ0I0ODKnJmCGLgkj+v+qodyLjBSU46k2MrMKnP3AurDODMUr75A==" saltValue="DeWPfXETogEeot9cdD/1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6" zoomScale="70" zoomScaleNormal="70"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28219</v>
      </c>
      <c r="J41" s="344">
        <v>26810</v>
      </c>
      <c r="K41" s="344">
        <v>24650</v>
      </c>
      <c r="L41" s="344">
        <v>23038</v>
      </c>
      <c r="M41" s="345">
        <v>21689</v>
      </c>
    </row>
    <row r="42" spans="2:13" ht="27.75" customHeight="1" x14ac:dyDescent="0.15">
      <c r="B42" s="1186"/>
      <c r="C42" s="1187"/>
      <c r="D42" s="106"/>
      <c r="E42" s="1190" t="s">
        <v>32</v>
      </c>
      <c r="F42" s="1190"/>
      <c r="G42" s="1190"/>
      <c r="H42" s="1191"/>
      <c r="I42" s="346">
        <v>90</v>
      </c>
      <c r="J42" s="347">
        <v>60</v>
      </c>
      <c r="K42" s="347">
        <v>40</v>
      </c>
      <c r="L42" s="347">
        <v>23</v>
      </c>
      <c r="M42" s="348">
        <v>12</v>
      </c>
    </row>
    <row r="43" spans="2:13" ht="27.75" customHeight="1" x14ac:dyDescent="0.15">
      <c r="B43" s="1186"/>
      <c r="C43" s="1187"/>
      <c r="D43" s="106"/>
      <c r="E43" s="1190" t="s">
        <v>33</v>
      </c>
      <c r="F43" s="1190"/>
      <c r="G43" s="1190"/>
      <c r="H43" s="1191"/>
      <c r="I43" s="346">
        <v>6240</v>
      </c>
      <c r="J43" s="347">
        <v>7149</v>
      </c>
      <c r="K43" s="347">
        <v>7578</v>
      </c>
      <c r="L43" s="347">
        <v>8069</v>
      </c>
      <c r="M43" s="348">
        <v>9010</v>
      </c>
    </row>
    <row r="44" spans="2:13" ht="27.75" customHeight="1" x14ac:dyDescent="0.15">
      <c r="B44" s="1186"/>
      <c r="C44" s="1187"/>
      <c r="D44" s="106"/>
      <c r="E44" s="1190" t="s">
        <v>34</v>
      </c>
      <c r="F44" s="1190"/>
      <c r="G44" s="1190"/>
      <c r="H44" s="1191"/>
      <c r="I44" s="346">
        <v>1035</v>
      </c>
      <c r="J44" s="347">
        <v>985</v>
      </c>
      <c r="K44" s="347">
        <v>759</v>
      </c>
      <c r="L44" s="347">
        <v>671</v>
      </c>
      <c r="M44" s="348">
        <v>470</v>
      </c>
    </row>
    <row r="45" spans="2:13" ht="27.75" customHeight="1" x14ac:dyDescent="0.15">
      <c r="B45" s="1186"/>
      <c r="C45" s="1187"/>
      <c r="D45" s="106"/>
      <c r="E45" s="1190" t="s">
        <v>35</v>
      </c>
      <c r="F45" s="1190"/>
      <c r="G45" s="1190"/>
      <c r="H45" s="1191"/>
      <c r="I45" s="346">
        <v>5681</v>
      </c>
      <c r="J45" s="347">
        <v>5676</v>
      </c>
      <c r="K45" s="347">
        <v>5507</v>
      </c>
      <c r="L45" s="347">
        <v>5461</v>
      </c>
      <c r="M45" s="348">
        <v>5474</v>
      </c>
    </row>
    <row r="46" spans="2:13" ht="27.75" customHeight="1" x14ac:dyDescent="0.15">
      <c r="B46" s="1186"/>
      <c r="C46" s="1187"/>
      <c r="D46" s="107"/>
      <c r="E46" s="1190" t="s">
        <v>36</v>
      </c>
      <c r="F46" s="1190"/>
      <c r="G46" s="1190"/>
      <c r="H46" s="1191"/>
      <c r="I46" s="346">
        <v>0</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14000</v>
      </c>
      <c r="J50" s="347">
        <v>15482</v>
      </c>
      <c r="K50" s="347">
        <v>16632</v>
      </c>
      <c r="L50" s="347">
        <v>17210</v>
      </c>
      <c r="M50" s="348">
        <v>17476</v>
      </c>
    </row>
    <row r="51" spans="2:13" ht="27.75" customHeight="1" x14ac:dyDescent="0.15">
      <c r="B51" s="1186"/>
      <c r="C51" s="1187"/>
      <c r="D51" s="106"/>
      <c r="E51" s="1190" t="s">
        <v>42</v>
      </c>
      <c r="F51" s="1190"/>
      <c r="G51" s="1190"/>
      <c r="H51" s="1191"/>
      <c r="I51" s="346">
        <v>5067</v>
      </c>
      <c r="J51" s="347">
        <v>5835</v>
      </c>
      <c r="K51" s="347">
        <v>6510</v>
      </c>
      <c r="L51" s="347">
        <v>7227</v>
      </c>
      <c r="M51" s="348">
        <v>8531</v>
      </c>
    </row>
    <row r="52" spans="2:13" ht="27.75" customHeight="1" x14ac:dyDescent="0.15">
      <c r="B52" s="1188"/>
      <c r="C52" s="1189"/>
      <c r="D52" s="106"/>
      <c r="E52" s="1190" t="s">
        <v>43</v>
      </c>
      <c r="F52" s="1190"/>
      <c r="G52" s="1190"/>
      <c r="H52" s="1191"/>
      <c r="I52" s="346">
        <v>28752</v>
      </c>
      <c r="J52" s="347">
        <v>27888</v>
      </c>
      <c r="K52" s="347">
        <v>26230</v>
      </c>
      <c r="L52" s="347">
        <v>24871</v>
      </c>
      <c r="M52" s="348">
        <v>23385</v>
      </c>
    </row>
    <row r="53" spans="2:13" ht="27.75" customHeight="1" thickBot="1" x14ac:dyDescent="0.2">
      <c r="B53" s="1192" t="s">
        <v>19</v>
      </c>
      <c r="C53" s="1193"/>
      <c r="D53" s="110"/>
      <c r="E53" s="1194" t="s">
        <v>44</v>
      </c>
      <c r="F53" s="1194"/>
      <c r="G53" s="1194"/>
      <c r="H53" s="1195"/>
      <c r="I53" s="349">
        <v>-6554</v>
      </c>
      <c r="J53" s="350">
        <v>-8525</v>
      </c>
      <c r="K53" s="350">
        <v>-10838</v>
      </c>
      <c r="L53" s="350">
        <v>-12046</v>
      </c>
      <c r="M53" s="351">
        <v>-12736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zk4V83XZVRWfWL5jANaunlqqj7Ua8mkMQXvrW2Y9mKjJBf9pEg50g3dVEtWG5v0v8MB3i90/7l6kFrox9v+4w==" saltValue="gFgfDAQ9LCzPMUFTRC93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39"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4893</v>
      </c>
      <c r="G55" s="352">
        <v>4894</v>
      </c>
      <c r="H55" s="353">
        <v>4793</v>
      </c>
    </row>
    <row r="56" spans="2:8" ht="52.5" customHeight="1" x14ac:dyDescent="0.15">
      <c r="B56" s="122"/>
      <c r="C56" s="1213" t="s">
        <v>47</v>
      </c>
      <c r="D56" s="1213"/>
      <c r="E56" s="1214"/>
      <c r="F56" s="354">
        <v>3186</v>
      </c>
      <c r="G56" s="354">
        <v>3078</v>
      </c>
      <c r="H56" s="355">
        <v>2951</v>
      </c>
    </row>
    <row r="57" spans="2:8" ht="53.25" customHeight="1" x14ac:dyDescent="0.15">
      <c r="B57" s="122"/>
      <c r="C57" s="1215" t="s">
        <v>48</v>
      </c>
      <c r="D57" s="1215"/>
      <c r="E57" s="1216"/>
      <c r="F57" s="356">
        <v>8990</v>
      </c>
      <c r="G57" s="356">
        <v>9654</v>
      </c>
      <c r="H57" s="357">
        <v>10243</v>
      </c>
    </row>
    <row r="58" spans="2:8" ht="45.75" customHeight="1" x14ac:dyDescent="0.15">
      <c r="B58" s="123"/>
      <c r="C58" s="1203" t="s">
        <v>555</v>
      </c>
      <c r="D58" s="1204"/>
      <c r="E58" s="1205"/>
      <c r="F58" s="358">
        <v>5691</v>
      </c>
      <c r="G58" s="358">
        <v>6254</v>
      </c>
      <c r="H58" s="359">
        <v>6868</v>
      </c>
    </row>
    <row r="59" spans="2:8" ht="45.75" customHeight="1" x14ac:dyDescent="0.15">
      <c r="B59" s="123"/>
      <c r="C59" s="1203" t="s">
        <v>556</v>
      </c>
      <c r="D59" s="1204"/>
      <c r="E59" s="1205"/>
      <c r="F59" s="358">
        <v>1304</v>
      </c>
      <c r="G59" s="358">
        <v>1480</v>
      </c>
      <c r="H59" s="359">
        <v>1556</v>
      </c>
    </row>
    <row r="60" spans="2:8" ht="45.75" customHeight="1" x14ac:dyDescent="0.15">
      <c r="B60" s="123"/>
      <c r="C60" s="1203" t="s">
        <v>557</v>
      </c>
      <c r="D60" s="1204"/>
      <c r="E60" s="1205"/>
      <c r="F60" s="358">
        <v>1425</v>
      </c>
      <c r="G60" s="358">
        <v>1306</v>
      </c>
      <c r="H60" s="359">
        <v>1181</v>
      </c>
    </row>
    <row r="61" spans="2:8" ht="45.75" customHeight="1" x14ac:dyDescent="0.15">
      <c r="B61" s="123"/>
      <c r="C61" s="1203" t="s">
        <v>558</v>
      </c>
      <c r="D61" s="1204"/>
      <c r="E61" s="1205"/>
      <c r="F61" s="358">
        <v>314</v>
      </c>
      <c r="G61" s="358">
        <v>314</v>
      </c>
      <c r="H61" s="359">
        <v>314</v>
      </c>
    </row>
    <row r="62" spans="2:8" ht="45.75" customHeight="1" thickBot="1" x14ac:dyDescent="0.2">
      <c r="B62" s="124"/>
      <c r="C62" s="1206" t="s">
        <v>559</v>
      </c>
      <c r="D62" s="1207"/>
      <c r="E62" s="1208"/>
      <c r="F62" s="360">
        <v>119</v>
      </c>
      <c r="G62" s="360">
        <v>155</v>
      </c>
      <c r="H62" s="361">
        <v>195</v>
      </c>
    </row>
    <row r="63" spans="2:8" ht="52.5" customHeight="1" thickBot="1" x14ac:dyDescent="0.2">
      <c r="B63" s="125"/>
      <c r="C63" s="1209" t="s">
        <v>49</v>
      </c>
      <c r="D63" s="1209"/>
      <c r="E63" s="1210"/>
      <c r="F63" s="362">
        <v>17069</v>
      </c>
      <c r="G63" s="362">
        <v>17625</v>
      </c>
      <c r="H63" s="363">
        <v>17987</v>
      </c>
    </row>
    <row r="64" spans="2:8" x14ac:dyDescent="0.15"/>
  </sheetData>
  <sheetProtection algorithmName="SHA-512" hashValue="ou18yTEP0DLHlD234pG2xDf03qvVTKcOWVjB2x09TIf/KOe1eVMroXgvOfQSCW9Ug/6OdFVTUt9nnVr0PKj/qg==" saltValue="AvRlSTi6JCzdeNVwWhIs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40584</v>
      </c>
      <c r="E3" s="144"/>
      <c r="F3" s="145">
        <v>70329</v>
      </c>
      <c r="G3" s="146"/>
      <c r="H3" s="147"/>
    </row>
    <row r="4" spans="1:8" x14ac:dyDescent="0.15">
      <c r="A4" s="148"/>
      <c r="B4" s="149"/>
      <c r="C4" s="150"/>
      <c r="D4" s="151">
        <v>24599</v>
      </c>
      <c r="E4" s="152"/>
      <c r="F4" s="153">
        <v>39403</v>
      </c>
      <c r="G4" s="154"/>
      <c r="H4" s="155"/>
    </row>
    <row r="5" spans="1:8" x14ac:dyDescent="0.15">
      <c r="A5" s="136" t="s">
        <v>518</v>
      </c>
      <c r="B5" s="141"/>
      <c r="C5" s="142"/>
      <c r="D5" s="143">
        <v>21996</v>
      </c>
      <c r="E5" s="144"/>
      <c r="F5" s="145">
        <v>54225</v>
      </c>
      <c r="G5" s="146"/>
      <c r="H5" s="147"/>
    </row>
    <row r="6" spans="1:8" x14ac:dyDescent="0.15">
      <c r="A6" s="148"/>
      <c r="B6" s="149"/>
      <c r="C6" s="150"/>
      <c r="D6" s="151">
        <v>10706</v>
      </c>
      <c r="E6" s="152"/>
      <c r="F6" s="153">
        <v>27337</v>
      </c>
      <c r="G6" s="154"/>
      <c r="H6" s="155"/>
    </row>
    <row r="7" spans="1:8" x14ac:dyDescent="0.15">
      <c r="A7" s="136" t="s">
        <v>519</v>
      </c>
      <c r="B7" s="141"/>
      <c r="C7" s="142"/>
      <c r="D7" s="143">
        <v>18308</v>
      </c>
      <c r="E7" s="144"/>
      <c r="F7" s="145">
        <v>54016</v>
      </c>
      <c r="G7" s="146"/>
      <c r="H7" s="147"/>
    </row>
    <row r="8" spans="1:8" x14ac:dyDescent="0.15">
      <c r="A8" s="148"/>
      <c r="B8" s="149"/>
      <c r="C8" s="150"/>
      <c r="D8" s="151">
        <v>14097</v>
      </c>
      <c r="E8" s="152"/>
      <c r="F8" s="153">
        <v>28078</v>
      </c>
      <c r="G8" s="154"/>
      <c r="H8" s="155"/>
    </row>
    <row r="9" spans="1:8" x14ac:dyDescent="0.15">
      <c r="A9" s="136" t="s">
        <v>520</v>
      </c>
      <c r="B9" s="141"/>
      <c r="C9" s="142"/>
      <c r="D9" s="143">
        <v>32151</v>
      </c>
      <c r="E9" s="144"/>
      <c r="F9" s="145">
        <v>52786</v>
      </c>
      <c r="G9" s="146"/>
      <c r="H9" s="147"/>
    </row>
    <row r="10" spans="1:8" x14ac:dyDescent="0.15">
      <c r="A10" s="148"/>
      <c r="B10" s="149"/>
      <c r="C10" s="150"/>
      <c r="D10" s="151">
        <v>25547</v>
      </c>
      <c r="E10" s="152"/>
      <c r="F10" s="153">
        <v>28742</v>
      </c>
      <c r="G10" s="154"/>
      <c r="H10" s="155"/>
    </row>
    <row r="11" spans="1:8" x14ac:dyDescent="0.15">
      <c r="A11" s="136" t="s">
        <v>521</v>
      </c>
      <c r="B11" s="141"/>
      <c r="C11" s="142"/>
      <c r="D11" s="143">
        <v>34523</v>
      </c>
      <c r="E11" s="144"/>
      <c r="F11" s="145">
        <v>58465</v>
      </c>
      <c r="G11" s="146"/>
      <c r="H11" s="147"/>
    </row>
    <row r="12" spans="1:8" x14ac:dyDescent="0.15">
      <c r="A12" s="148"/>
      <c r="B12" s="149"/>
      <c r="C12" s="156"/>
      <c r="D12" s="151">
        <v>25415</v>
      </c>
      <c r="E12" s="152"/>
      <c r="F12" s="153">
        <v>34452</v>
      </c>
      <c r="G12" s="154"/>
      <c r="H12" s="155"/>
    </row>
    <row r="13" spans="1:8" x14ac:dyDescent="0.15">
      <c r="A13" s="136"/>
      <c r="B13" s="141"/>
      <c r="C13" s="157"/>
      <c r="D13" s="158">
        <v>29512</v>
      </c>
      <c r="E13" s="159"/>
      <c r="F13" s="160">
        <v>57964</v>
      </c>
      <c r="G13" s="161"/>
      <c r="H13" s="147"/>
    </row>
    <row r="14" spans="1:8" x14ac:dyDescent="0.15">
      <c r="A14" s="148"/>
      <c r="B14" s="149"/>
      <c r="C14" s="150"/>
      <c r="D14" s="151">
        <v>20073</v>
      </c>
      <c r="E14" s="152"/>
      <c r="F14" s="153">
        <v>31602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13.28</v>
      </c>
      <c r="C19" s="162">
        <f>ROUND(VALUE(SUBSTITUTE(実質収支比率等に係る経年分析!G$48,"▲","-")),2)</f>
        <v>16.8</v>
      </c>
      <c r="D19" s="162">
        <f>ROUND(VALUE(SUBSTITUTE(実質収支比率等に係る経年分析!H$48,"▲","-")),2)</f>
        <v>13.96</v>
      </c>
      <c r="E19" s="162">
        <f>ROUND(VALUE(SUBSTITUTE(実質収支比率等に係る経年分析!I$48,"▲","-")),2)</f>
        <v>11.84</v>
      </c>
      <c r="F19" s="162">
        <f>ROUND(VALUE(SUBSTITUTE(実質収支比率等に係る経年分析!J$48,"▲","-")),2)</f>
        <v>12.73</v>
      </c>
    </row>
    <row r="20" spans="1:11" x14ac:dyDescent="0.15">
      <c r="A20" s="162" t="s">
        <v>53</v>
      </c>
      <c r="B20" s="162">
        <f>ROUND(VALUE(SUBSTITUTE(実質収支比率等に係る経年分析!F$47,"▲","-")),2)</f>
        <v>23.78</v>
      </c>
      <c r="C20" s="162">
        <f>ROUND(VALUE(SUBSTITUTE(実質収支比率等に係る経年分析!G$47,"▲","-")),2)</f>
        <v>24.62</v>
      </c>
      <c r="D20" s="162">
        <f>ROUND(VALUE(SUBSTITUTE(実質収支比率等に係る経年分析!H$47,"▲","-")),2)</f>
        <v>27.44</v>
      </c>
      <c r="E20" s="162">
        <f>ROUND(VALUE(SUBSTITUTE(実質収支比率等に係る経年分析!I$47,"▲","-")),2)</f>
        <v>26.57</v>
      </c>
      <c r="F20" s="162">
        <f>ROUND(VALUE(SUBSTITUTE(実質収支比率等に係る経年分析!J$47,"▲","-")),2)</f>
        <v>25.57</v>
      </c>
    </row>
    <row r="21" spans="1:11" x14ac:dyDescent="0.15">
      <c r="A21" s="162" t="s">
        <v>54</v>
      </c>
      <c r="B21" s="162">
        <f>IF(ISNUMBER(VALUE(SUBSTITUTE(実質収支比率等に係る経年分析!F$49,"▲","-"))),ROUND(VALUE(SUBSTITUTE(実質収支比率等に係る経年分析!F$49,"▲","-")),2),NA())</f>
        <v>5.65</v>
      </c>
      <c r="C21" s="162">
        <f>IF(ISNUMBER(VALUE(SUBSTITUTE(実質収支比率等に係る経年分析!G$49,"▲","-"))),ROUND(VALUE(SUBSTITUTE(実質収支比率等に係る経年分析!G$49,"▲","-")),2),NA())</f>
        <v>6.32</v>
      </c>
      <c r="D21" s="162">
        <f>IF(ISNUMBER(VALUE(SUBSTITUTE(実質収支比率等に係る経年分析!H$49,"▲","-"))),ROUND(VALUE(SUBSTITUTE(実質収支比率等に係る経年分析!H$49,"▲","-")),2),NA())</f>
        <v>-1.45</v>
      </c>
      <c r="E21" s="162">
        <f>IF(ISNUMBER(VALUE(SUBSTITUTE(実質収支比率等に係る経年分析!I$49,"▲","-"))),ROUND(VALUE(SUBSTITUTE(実質収支比率等に係る経年分析!I$49,"▲","-")),2),NA())</f>
        <v>-1.39</v>
      </c>
      <c r="F21" s="162">
        <f>IF(ISNUMBER(VALUE(SUBSTITUTE(実質収支比率等に係る経年分析!J$49,"▲","-"))),ROUND(VALUE(SUBSTITUTE(実質収支比率等に係る経年分析!J$49,"▲","-")),2),NA())</f>
        <v>0.56000000000000005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0.34</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7.39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7.18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16.79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3360</v>
      </c>
      <c r="E42" s="164"/>
      <c r="F42" s="164"/>
      <c r="G42" s="164">
        <f>'実質公債費比率（分子）の構造'!L$52</f>
        <v>3249</v>
      </c>
      <c r="H42" s="164"/>
      <c r="I42" s="164"/>
      <c r="J42" s="164">
        <f>'実質公債費比率（分子）の構造'!M$52</f>
        <v>3122</v>
      </c>
      <c r="K42" s="164"/>
      <c r="L42" s="164"/>
      <c r="M42" s="164">
        <f>'実質公債費比率（分子）の構造'!N$52</f>
        <v>3034</v>
      </c>
      <c r="N42" s="164"/>
      <c r="O42" s="164"/>
      <c r="P42" s="164">
        <f>'実質公債費比率（分子）の構造'!O$52</f>
        <v>2937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45</v>
      </c>
      <c r="C44" s="164"/>
      <c r="D44" s="164"/>
      <c r="E44" s="164">
        <f>'実質公債費比率（分子）の構造'!L$50</f>
        <v>31</v>
      </c>
      <c r="F44" s="164"/>
      <c r="G44" s="164"/>
      <c r="H44" s="164">
        <f>'実質公債費比率（分子）の構造'!M$50</f>
        <v>21</v>
      </c>
      <c r="I44" s="164"/>
      <c r="J44" s="164"/>
      <c r="K44" s="164">
        <f>'実質公債費比率（分子）の構造'!N$50</f>
        <v>18</v>
      </c>
      <c r="L44" s="164"/>
      <c r="M44" s="164"/>
      <c r="N44" s="164">
        <f>'実質公債費比率（分子）の構造'!O$50</f>
        <v>12</v>
      </c>
      <c r="O44" s="164"/>
      <c r="P44" s="164"/>
    </row>
    <row r="45" spans="1:16" x14ac:dyDescent="0.15">
      <c r="A45" s="164" t="s">
        <v>63</v>
      </c>
      <c r="B45" s="164">
        <f>'実質公債費比率（分子）の構造'!K$49</f>
        <v>260</v>
      </c>
      <c r="C45" s="164"/>
      <c r="D45" s="164"/>
      <c r="E45" s="164">
        <f>'実質公債費比率（分子）の構造'!L$49</f>
        <v>245</v>
      </c>
      <c r="F45" s="164"/>
      <c r="G45" s="164"/>
      <c r="H45" s="164">
        <f>'実質公債費比率（分子）の構造'!M$49</f>
        <v>236</v>
      </c>
      <c r="I45" s="164"/>
      <c r="J45" s="164"/>
      <c r="K45" s="164">
        <f>'実質公債費比率（分子）の構造'!N$49</f>
        <v>229</v>
      </c>
      <c r="L45" s="164"/>
      <c r="M45" s="164"/>
      <c r="N45" s="164">
        <f>'実質公債費比率（分子）の構造'!O$49</f>
        <v>238</v>
      </c>
      <c r="O45" s="164"/>
      <c r="P45" s="164"/>
    </row>
    <row r="46" spans="1:16" x14ac:dyDescent="0.15">
      <c r="A46" s="164" t="s">
        <v>64</v>
      </c>
      <c r="B46" s="164">
        <f>'実質公債費比率（分子）の構造'!K$48</f>
        <v>515</v>
      </c>
      <c r="C46" s="164"/>
      <c r="D46" s="164"/>
      <c r="E46" s="164">
        <f>'実質公債費比率（分子）の構造'!L$48</f>
        <v>478</v>
      </c>
      <c r="F46" s="164"/>
      <c r="G46" s="164"/>
      <c r="H46" s="164">
        <f>'実質公債費比率（分子）の構造'!M$48</f>
        <v>464</v>
      </c>
      <c r="I46" s="164"/>
      <c r="J46" s="164"/>
      <c r="K46" s="164">
        <f>'実質公債費比率（分子）の構造'!N$48</f>
        <v>473</v>
      </c>
      <c r="L46" s="164"/>
      <c r="M46" s="164"/>
      <c r="N46" s="164">
        <f>'実質公債費比率（分子）の構造'!O$48</f>
        <v>536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3074</v>
      </c>
      <c r="C49" s="164"/>
      <c r="D49" s="164"/>
      <c r="E49" s="164">
        <f>'実質公債費比率（分子）の構造'!L$45</f>
        <v>3071</v>
      </c>
      <c r="F49" s="164"/>
      <c r="G49" s="164"/>
      <c r="H49" s="164">
        <f>'実質公債費比率（分子）の構造'!M$45</f>
        <v>3004</v>
      </c>
      <c r="I49" s="164"/>
      <c r="J49" s="164"/>
      <c r="K49" s="164">
        <f>'実質公債費比率（分子）の構造'!N$45</f>
        <v>2905</v>
      </c>
      <c r="L49" s="164"/>
      <c r="M49" s="164"/>
      <c r="N49" s="164">
        <f>'実質公債費比率（分子）の構造'!O$45</f>
        <v>2869</v>
      </c>
      <c r="O49" s="164"/>
      <c r="P49" s="164"/>
    </row>
    <row r="50" spans="1:16" x14ac:dyDescent="0.15">
      <c r="A50" s="164" t="s">
        <v>67</v>
      </c>
      <c r="B50" s="164" t="e">
        <f>NA()</f>
        <v>#N/A</v>
      </c>
      <c r="C50" s="164">
        <f>IF(ISNUMBER('実質公債費比率（分子）の構造'!K$53),'実質公債費比率（分子）の構造'!K$53,NA())</f>
        <v>534</v>
      </c>
      <c r="D50" s="164" t="e">
        <f>NA()</f>
        <v>#N/A</v>
      </c>
      <c r="E50" s="164" t="e">
        <f>NA()</f>
        <v>#N/A</v>
      </c>
      <c r="F50" s="164">
        <f>IF(ISNUMBER('実質公債費比率（分子）の構造'!L$53),'実質公債費比率（分子）の構造'!L$53,NA())</f>
        <v>576</v>
      </c>
      <c r="G50" s="164" t="e">
        <f>NA()</f>
        <v>#N/A</v>
      </c>
      <c r="H50" s="164" t="e">
        <f>NA()</f>
        <v>#N/A</v>
      </c>
      <c r="I50" s="164">
        <f>IF(ISNUMBER('実質公債費比率（分子）の構造'!M$53),'実質公債費比率（分子）の構造'!M$53,NA())</f>
        <v>603</v>
      </c>
      <c r="J50" s="164" t="e">
        <f>NA()</f>
        <v>#N/A</v>
      </c>
      <c r="K50" s="164" t="e">
        <f>NA()</f>
        <v>#N/A</v>
      </c>
      <c r="L50" s="164">
        <f>IF(ISNUMBER('実質公債費比率（分子）の構造'!N$53),'実質公債費比率（分子）の構造'!N$53,NA())</f>
        <v>591</v>
      </c>
      <c r="M50" s="164" t="e">
        <f>NA()</f>
        <v>#N/A</v>
      </c>
      <c r="N50" s="164" t="e">
        <f>NA()</f>
        <v>#N/A</v>
      </c>
      <c r="O50" s="164">
        <f>IF(ISNUMBER('実質公債費比率（分子）の構造'!O$53),'実質公債費比率（分子）の構造'!O$53,NA())</f>
        <v>718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28752</v>
      </c>
      <c r="E56" s="163"/>
      <c r="F56" s="163"/>
      <c r="G56" s="163">
        <f>'将来負担比率（分子）の構造'!J$52</f>
        <v>27888</v>
      </c>
      <c r="H56" s="163"/>
      <c r="I56" s="163"/>
      <c r="J56" s="163">
        <f>'将来負担比率（分子）の構造'!K$52</f>
        <v>26230</v>
      </c>
      <c r="K56" s="163"/>
      <c r="L56" s="163"/>
      <c r="M56" s="163">
        <f>'将来負担比率（分子）の構造'!L$52</f>
        <v>24871</v>
      </c>
      <c r="N56" s="163"/>
      <c r="O56" s="163"/>
      <c r="P56" s="163">
        <f>'将来負担比率（分子）の構造'!M$52</f>
        <v>23385</v>
      </c>
    </row>
    <row r="57" spans="1:16" x14ac:dyDescent="0.15">
      <c r="A57" s="163" t="s">
        <v>42</v>
      </c>
      <c r="B57" s="163"/>
      <c r="C57" s="163"/>
      <c r="D57" s="163">
        <f>'将来負担比率（分子）の構造'!I$51</f>
        <v>5067</v>
      </c>
      <c r="E57" s="163"/>
      <c r="F57" s="163"/>
      <c r="G57" s="163">
        <f>'将来負担比率（分子）の構造'!J$51</f>
        <v>5835</v>
      </c>
      <c r="H57" s="163"/>
      <c r="I57" s="163"/>
      <c r="J57" s="163">
        <f>'将来負担比率（分子）の構造'!K$51</f>
        <v>6510</v>
      </c>
      <c r="K57" s="163"/>
      <c r="L57" s="163"/>
      <c r="M57" s="163">
        <f>'将来負担比率（分子）の構造'!L$51</f>
        <v>7227</v>
      </c>
      <c r="N57" s="163"/>
      <c r="O57" s="163"/>
      <c r="P57" s="163">
        <f>'将来負担比率（分子）の構造'!M$51</f>
        <v>8531</v>
      </c>
    </row>
    <row r="58" spans="1:16" x14ac:dyDescent="0.15">
      <c r="A58" s="163" t="s">
        <v>41</v>
      </c>
      <c r="B58" s="163"/>
      <c r="C58" s="163"/>
      <c r="D58" s="163">
        <f>'将来負担比率（分子）の構造'!I$50</f>
        <v>14000</v>
      </c>
      <c r="E58" s="163"/>
      <c r="F58" s="163"/>
      <c r="G58" s="163">
        <f>'将来負担比率（分子）の構造'!J$50</f>
        <v>15482</v>
      </c>
      <c r="H58" s="163"/>
      <c r="I58" s="163"/>
      <c r="J58" s="163">
        <f>'将来負担比率（分子）の構造'!K$50</f>
        <v>16632</v>
      </c>
      <c r="K58" s="163"/>
      <c r="L58" s="163"/>
      <c r="M58" s="163">
        <f>'将来負担比率（分子）の構造'!L$50</f>
        <v>17210</v>
      </c>
      <c r="N58" s="163"/>
      <c r="O58" s="163"/>
      <c r="P58" s="163">
        <f>'将来負担比率（分子）の構造'!M$50</f>
        <v>17476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5681</v>
      </c>
      <c r="C62" s="163"/>
      <c r="D62" s="163"/>
      <c r="E62" s="163">
        <f>'将来負担比率（分子）の構造'!J$45</f>
        <v>5676</v>
      </c>
      <c r="F62" s="163"/>
      <c r="G62" s="163"/>
      <c r="H62" s="163">
        <f>'将来負担比率（分子）の構造'!K$45</f>
        <v>5507</v>
      </c>
      <c r="I62" s="163"/>
      <c r="J62" s="163"/>
      <c r="K62" s="163">
        <f>'将来負担比率（分子）の構造'!L$45</f>
        <v>5461</v>
      </c>
      <c r="L62" s="163"/>
      <c r="M62" s="163"/>
      <c r="N62" s="163">
        <f>'将来負担比率（分子）の構造'!M$45</f>
        <v>5474</v>
      </c>
      <c r="O62" s="163"/>
      <c r="P62" s="163"/>
    </row>
    <row r="63" spans="1:16" x14ac:dyDescent="0.15">
      <c r="A63" s="163" t="s">
        <v>34</v>
      </c>
      <c r="B63" s="163">
        <f>'将来負担比率（分子）の構造'!I$44</f>
        <v>1035</v>
      </c>
      <c r="C63" s="163"/>
      <c r="D63" s="163"/>
      <c r="E63" s="163">
        <f>'将来負担比率（分子）の構造'!J$44</f>
        <v>985</v>
      </c>
      <c r="F63" s="163"/>
      <c r="G63" s="163"/>
      <c r="H63" s="163">
        <f>'将来負担比率（分子）の構造'!K$44</f>
        <v>759</v>
      </c>
      <c r="I63" s="163"/>
      <c r="J63" s="163"/>
      <c r="K63" s="163">
        <f>'将来負担比率（分子）の構造'!L$44</f>
        <v>671</v>
      </c>
      <c r="L63" s="163"/>
      <c r="M63" s="163"/>
      <c r="N63" s="163">
        <f>'将来負担比率（分子）の構造'!M$44</f>
        <v>470</v>
      </c>
      <c r="O63" s="163"/>
      <c r="P63" s="163"/>
    </row>
    <row r="64" spans="1:16" x14ac:dyDescent="0.15">
      <c r="A64" s="163" t="s">
        <v>33</v>
      </c>
      <c r="B64" s="163">
        <f>'将来負担比率（分子）の構造'!I$43</f>
        <v>6240</v>
      </c>
      <c r="C64" s="163"/>
      <c r="D64" s="163"/>
      <c r="E64" s="163">
        <f>'将来負担比率（分子）の構造'!J$43</f>
        <v>7149</v>
      </c>
      <c r="F64" s="163"/>
      <c r="G64" s="163"/>
      <c r="H64" s="163">
        <f>'将来負担比率（分子）の構造'!K$43</f>
        <v>7578</v>
      </c>
      <c r="I64" s="163"/>
      <c r="J64" s="163"/>
      <c r="K64" s="163">
        <f>'将来負担比率（分子）の構造'!L$43</f>
        <v>8069</v>
      </c>
      <c r="L64" s="163"/>
      <c r="M64" s="163"/>
      <c r="N64" s="163">
        <f>'将来負担比率（分子）の構造'!M$43</f>
        <v>9010</v>
      </c>
      <c r="O64" s="163"/>
      <c r="P64" s="163"/>
    </row>
    <row r="65" spans="1:16" x14ac:dyDescent="0.15">
      <c r="A65" s="163" t="s">
        <v>32</v>
      </c>
      <c r="B65" s="163">
        <f>'将来負担比率（分子）の構造'!I$42</f>
        <v>90</v>
      </c>
      <c r="C65" s="163"/>
      <c r="D65" s="163"/>
      <c r="E65" s="163">
        <f>'将来負担比率（分子）の構造'!J$42</f>
        <v>60</v>
      </c>
      <c r="F65" s="163"/>
      <c r="G65" s="163"/>
      <c r="H65" s="163">
        <f>'将来負担比率（分子）の構造'!K$42</f>
        <v>40</v>
      </c>
      <c r="I65" s="163"/>
      <c r="J65" s="163"/>
      <c r="K65" s="163">
        <f>'将来負担比率（分子）の構造'!L$42</f>
        <v>23</v>
      </c>
      <c r="L65" s="163"/>
      <c r="M65" s="163"/>
      <c r="N65" s="163">
        <f>'将来負担比率（分子）の構造'!M$42</f>
        <v>12</v>
      </c>
      <c r="O65" s="163"/>
      <c r="P65" s="163"/>
    </row>
    <row r="66" spans="1:16" x14ac:dyDescent="0.15">
      <c r="A66" s="163" t="s">
        <v>31</v>
      </c>
      <c r="B66" s="163">
        <f>'将来負担比率（分子）の構造'!I$41</f>
        <v>28219</v>
      </c>
      <c r="C66" s="163"/>
      <c r="D66" s="163"/>
      <c r="E66" s="163">
        <f>'将来負担比率（分子）の構造'!J$41</f>
        <v>26810</v>
      </c>
      <c r="F66" s="163"/>
      <c r="G66" s="163"/>
      <c r="H66" s="163">
        <f>'将来負担比率（分子）の構造'!K$41</f>
        <v>24650</v>
      </c>
      <c r="I66" s="163"/>
      <c r="J66" s="163"/>
      <c r="K66" s="163">
        <f>'将来負担比率（分子）の構造'!L$41</f>
        <v>23038</v>
      </c>
      <c r="L66" s="163"/>
      <c r="M66" s="163"/>
      <c r="N66" s="163">
        <f>'将来負担比率（分子）の構造'!M$41</f>
        <v>21689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4893</v>
      </c>
      <c r="C72" s="167">
        <f>基金残高に係る経年分析!G55</f>
        <v>4894</v>
      </c>
      <c r="D72" s="167">
        <f>基金残高に係る経年分析!H55</f>
        <v>4793</v>
      </c>
    </row>
    <row r="73" spans="1:16" x14ac:dyDescent="0.15">
      <c r="A73" s="166" t="s">
        <v>74</v>
      </c>
      <c r="B73" s="167">
        <f>基金残高に係る経年分析!F56</f>
        <v>3186</v>
      </c>
      <c r="C73" s="167">
        <f>基金残高に係る経年分析!G56</f>
        <v>3078</v>
      </c>
      <c r="D73" s="167">
        <f>基金残高に係る経年分析!H56</f>
        <v>2951</v>
      </c>
    </row>
    <row r="74" spans="1:16" x14ac:dyDescent="0.15">
      <c r="A74" s="166" t="s">
        <v>75</v>
      </c>
      <c r="B74" s="167">
        <f>基金残高に係る経年分析!F57</f>
        <v>8990</v>
      </c>
      <c r="C74" s="167">
        <f>基金残高に係る経年分析!G57</f>
        <v>9654</v>
      </c>
      <c r="D74" s="167">
        <f>基金残高に係る経年分析!H57</f>
        <v>10243</v>
      </c>
    </row>
  </sheetData>
  <sheetProtection algorithmName="SHA-512" hashValue="FZumP9OIyw3KNsMG24y/WjMI+ZU/UxM4WO5RgZaONMWTvlI0e0K3RktHgYWhVanTlSl/SwcJnfjPbiL523wa4w==" saltValue="XSceuc8mvXS25V0FRb8S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D36" sqref="CD36:DV36"/>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11903798</v>
      </c>
      <c r="S5" s="677"/>
      <c r="T5" s="677"/>
      <c r="U5" s="677"/>
      <c r="V5" s="677"/>
      <c r="W5" s="677"/>
      <c r="X5" s="677"/>
      <c r="Y5" s="702"/>
      <c r="Z5" s="715">
        <v>33.299999999999997</v>
      </c>
      <c r="AA5" s="715"/>
      <c r="AB5" s="715"/>
      <c r="AC5" s="715"/>
      <c r="AD5" s="716">
        <v>11167303</v>
      </c>
      <c r="AE5" s="716"/>
      <c r="AF5" s="716"/>
      <c r="AG5" s="716"/>
      <c r="AH5" s="716"/>
      <c r="AI5" s="716"/>
      <c r="AJ5" s="716"/>
      <c r="AK5" s="716"/>
      <c r="AL5" s="703">
        <v>58.6</v>
      </c>
      <c r="AM5" s="685"/>
      <c r="AN5" s="685"/>
      <c r="AO5" s="704"/>
      <c r="AP5" s="679" t="s">
        <v>216</v>
      </c>
      <c r="AQ5" s="680"/>
      <c r="AR5" s="680"/>
      <c r="AS5" s="680"/>
      <c r="AT5" s="680"/>
      <c r="AU5" s="680"/>
      <c r="AV5" s="680"/>
      <c r="AW5" s="680"/>
      <c r="AX5" s="680"/>
      <c r="AY5" s="680"/>
      <c r="AZ5" s="680"/>
      <c r="BA5" s="680"/>
      <c r="BB5" s="680"/>
      <c r="BC5" s="680"/>
      <c r="BD5" s="680"/>
      <c r="BE5" s="680"/>
      <c r="BF5" s="681"/>
      <c r="BG5" s="621">
        <v>11167303</v>
      </c>
      <c r="BH5" s="622"/>
      <c r="BI5" s="622"/>
      <c r="BJ5" s="622"/>
      <c r="BK5" s="622"/>
      <c r="BL5" s="622"/>
      <c r="BM5" s="622"/>
      <c r="BN5" s="623"/>
      <c r="BO5" s="659">
        <v>93.8</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283877</v>
      </c>
      <c r="S6" s="622"/>
      <c r="T6" s="622"/>
      <c r="U6" s="622"/>
      <c r="V6" s="622"/>
      <c r="W6" s="622"/>
      <c r="X6" s="622"/>
      <c r="Y6" s="623"/>
      <c r="Z6" s="659">
        <v>0.8</v>
      </c>
      <c r="AA6" s="659"/>
      <c r="AB6" s="659"/>
      <c r="AC6" s="659"/>
      <c r="AD6" s="660">
        <v>283877</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11167303</v>
      </c>
      <c r="BH6" s="622"/>
      <c r="BI6" s="622"/>
      <c r="BJ6" s="622"/>
      <c r="BK6" s="622"/>
      <c r="BL6" s="622"/>
      <c r="BM6" s="622"/>
      <c r="BN6" s="623"/>
      <c r="BO6" s="659">
        <v>93.8</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236817</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236649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4748</v>
      </c>
      <c r="S7" s="622"/>
      <c r="T7" s="622"/>
      <c r="U7" s="622"/>
      <c r="V7" s="622"/>
      <c r="W7" s="622"/>
      <c r="X7" s="622"/>
      <c r="Y7" s="623"/>
      <c r="Z7" s="659">
        <v>0</v>
      </c>
      <c r="AA7" s="659"/>
      <c r="AB7" s="659"/>
      <c r="AC7" s="659"/>
      <c r="AD7" s="660">
        <v>4748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4818064</v>
      </c>
      <c r="BH7" s="622"/>
      <c r="BI7" s="622"/>
      <c r="BJ7" s="622"/>
      <c r="BK7" s="622"/>
      <c r="BL7" s="622"/>
      <c r="BM7" s="622"/>
      <c r="BN7" s="623"/>
      <c r="BO7" s="659">
        <v>40.5</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4687548</v>
      </c>
      <c r="CS7" s="622"/>
      <c r="CT7" s="622"/>
      <c r="CU7" s="622"/>
      <c r="CV7" s="622"/>
      <c r="CW7" s="622"/>
      <c r="CX7" s="622"/>
      <c r="CY7" s="623"/>
      <c r="CZ7" s="659">
        <v>14.1</v>
      </c>
      <c r="DA7" s="659"/>
      <c r="DB7" s="659"/>
      <c r="DC7" s="659"/>
      <c r="DD7" s="627">
        <v>231119</v>
      </c>
      <c r="DE7" s="622"/>
      <c r="DF7" s="622"/>
      <c r="DG7" s="622"/>
      <c r="DH7" s="622"/>
      <c r="DI7" s="622"/>
      <c r="DJ7" s="622"/>
      <c r="DK7" s="622"/>
      <c r="DL7" s="622"/>
      <c r="DM7" s="622"/>
      <c r="DN7" s="622"/>
      <c r="DO7" s="622"/>
      <c r="DP7" s="623"/>
      <c r="DQ7" s="627">
        <v>3674980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91296</v>
      </c>
      <c r="S8" s="622"/>
      <c r="T8" s="622"/>
      <c r="U8" s="622"/>
      <c r="V8" s="622"/>
      <c r="W8" s="622"/>
      <c r="X8" s="622"/>
      <c r="Y8" s="623"/>
      <c r="Z8" s="659">
        <v>0.3</v>
      </c>
      <c r="AA8" s="659"/>
      <c r="AB8" s="659"/>
      <c r="AC8" s="659"/>
      <c r="AD8" s="660">
        <v>91296</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124824</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14153429</v>
      </c>
      <c r="CS8" s="622"/>
      <c r="CT8" s="622"/>
      <c r="CU8" s="622"/>
      <c r="CV8" s="622"/>
      <c r="CW8" s="622"/>
      <c r="CX8" s="622"/>
      <c r="CY8" s="623"/>
      <c r="CZ8" s="659">
        <v>42.7</v>
      </c>
      <c r="DA8" s="659"/>
      <c r="DB8" s="659"/>
      <c r="DC8" s="659"/>
      <c r="DD8" s="627">
        <v>28376</v>
      </c>
      <c r="DE8" s="622"/>
      <c r="DF8" s="622"/>
      <c r="DG8" s="622"/>
      <c r="DH8" s="622"/>
      <c r="DI8" s="622"/>
      <c r="DJ8" s="622"/>
      <c r="DK8" s="622"/>
      <c r="DL8" s="622"/>
      <c r="DM8" s="622"/>
      <c r="DN8" s="622"/>
      <c r="DO8" s="622"/>
      <c r="DP8" s="623"/>
      <c r="DQ8" s="627">
        <v>7174558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131639</v>
      </c>
      <c r="S9" s="622"/>
      <c r="T9" s="622"/>
      <c r="U9" s="622"/>
      <c r="V9" s="622"/>
      <c r="W9" s="622"/>
      <c r="X9" s="622"/>
      <c r="Y9" s="623"/>
      <c r="Z9" s="659">
        <v>0.4</v>
      </c>
      <c r="AA9" s="659"/>
      <c r="AB9" s="659"/>
      <c r="AC9" s="659"/>
      <c r="AD9" s="660">
        <v>131639</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3932187</v>
      </c>
      <c r="BH9" s="622"/>
      <c r="BI9" s="622"/>
      <c r="BJ9" s="622"/>
      <c r="BK9" s="622"/>
      <c r="BL9" s="622"/>
      <c r="BM9" s="622"/>
      <c r="BN9" s="623"/>
      <c r="BO9" s="659">
        <v>33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2428254</v>
      </c>
      <c r="CS9" s="622"/>
      <c r="CT9" s="622"/>
      <c r="CU9" s="622"/>
      <c r="CV9" s="622"/>
      <c r="CW9" s="622"/>
      <c r="CX9" s="622"/>
      <c r="CY9" s="623"/>
      <c r="CZ9" s="659">
        <v>7.3</v>
      </c>
      <c r="DA9" s="659"/>
      <c r="DB9" s="659"/>
      <c r="DC9" s="659"/>
      <c r="DD9" s="627">
        <v>58683</v>
      </c>
      <c r="DE9" s="622"/>
      <c r="DF9" s="622"/>
      <c r="DG9" s="622"/>
      <c r="DH9" s="622"/>
      <c r="DI9" s="622"/>
      <c r="DJ9" s="622"/>
      <c r="DK9" s="622"/>
      <c r="DL9" s="622"/>
      <c r="DM9" s="622"/>
      <c r="DN9" s="622"/>
      <c r="DO9" s="622"/>
      <c r="DP9" s="623"/>
      <c r="DQ9" s="627">
        <v>2185669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276287</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87654</v>
      </c>
      <c r="CS10" s="622"/>
      <c r="CT10" s="622"/>
      <c r="CU10" s="622"/>
      <c r="CV10" s="622"/>
      <c r="CW10" s="622"/>
      <c r="CX10" s="622"/>
      <c r="CY10" s="623"/>
      <c r="CZ10" s="659">
        <v>0.3</v>
      </c>
      <c r="DA10" s="659"/>
      <c r="DB10" s="659"/>
      <c r="DC10" s="659"/>
      <c r="DD10" s="627">
        <v>61867</v>
      </c>
      <c r="DE10" s="622"/>
      <c r="DF10" s="622"/>
      <c r="DG10" s="622"/>
      <c r="DH10" s="622"/>
      <c r="DI10" s="622"/>
      <c r="DJ10" s="622"/>
      <c r="DK10" s="622"/>
      <c r="DL10" s="622"/>
      <c r="DM10" s="622"/>
      <c r="DN10" s="622"/>
      <c r="DO10" s="622"/>
      <c r="DP10" s="623"/>
      <c r="DQ10" s="627">
        <v>16934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2014710</v>
      </c>
      <c r="S11" s="622"/>
      <c r="T11" s="622"/>
      <c r="U11" s="622"/>
      <c r="V11" s="622"/>
      <c r="W11" s="622"/>
      <c r="X11" s="622"/>
      <c r="Y11" s="623"/>
      <c r="Z11" s="624">
        <v>5.6</v>
      </c>
      <c r="AA11" s="625"/>
      <c r="AB11" s="625"/>
      <c r="AC11" s="626"/>
      <c r="AD11" s="627">
        <v>2014710</v>
      </c>
      <c r="AE11" s="622"/>
      <c r="AF11" s="622"/>
      <c r="AG11" s="622"/>
      <c r="AH11" s="622"/>
      <c r="AI11" s="622"/>
      <c r="AJ11" s="622"/>
      <c r="AK11" s="623"/>
      <c r="AL11" s="624">
        <v>10.6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484766</v>
      </c>
      <c r="BH11" s="622"/>
      <c r="BI11" s="622"/>
      <c r="BJ11" s="622"/>
      <c r="BK11" s="622"/>
      <c r="BL11" s="622"/>
      <c r="BM11" s="622"/>
      <c r="BN11" s="623"/>
      <c r="BO11" s="659">
        <v>4.0999999999999996</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347093</v>
      </c>
      <c r="CS11" s="622"/>
      <c r="CT11" s="622"/>
      <c r="CU11" s="622"/>
      <c r="CV11" s="622"/>
      <c r="CW11" s="622"/>
      <c r="CX11" s="622"/>
      <c r="CY11" s="623"/>
      <c r="CZ11" s="659">
        <v>1</v>
      </c>
      <c r="DA11" s="659"/>
      <c r="DB11" s="659"/>
      <c r="DC11" s="659"/>
      <c r="DD11" s="627">
        <v>18483</v>
      </c>
      <c r="DE11" s="622"/>
      <c r="DF11" s="622"/>
      <c r="DG11" s="622"/>
      <c r="DH11" s="622"/>
      <c r="DI11" s="622"/>
      <c r="DJ11" s="622"/>
      <c r="DK11" s="622"/>
      <c r="DL11" s="622"/>
      <c r="DM11" s="622"/>
      <c r="DN11" s="622"/>
      <c r="DO11" s="622"/>
      <c r="DP11" s="623"/>
      <c r="DQ11" s="627">
        <v>245385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44153</v>
      </c>
      <c r="S12" s="622"/>
      <c r="T12" s="622"/>
      <c r="U12" s="622"/>
      <c r="V12" s="622"/>
      <c r="W12" s="622"/>
      <c r="X12" s="622"/>
      <c r="Y12" s="623"/>
      <c r="Z12" s="659">
        <v>0.1</v>
      </c>
      <c r="AA12" s="659"/>
      <c r="AB12" s="659"/>
      <c r="AC12" s="659"/>
      <c r="AD12" s="660">
        <v>44153</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5414451</v>
      </c>
      <c r="BH12" s="622"/>
      <c r="BI12" s="622"/>
      <c r="BJ12" s="622"/>
      <c r="BK12" s="622"/>
      <c r="BL12" s="622"/>
      <c r="BM12" s="622"/>
      <c r="BN12" s="623"/>
      <c r="BO12" s="659">
        <v>45.5</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335879</v>
      </c>
      <c r="CS12" s="622"/>
      <c r="CT12" s="622"/>
      <c r="CU12" s="622"/>
      <c r="CV12" s="622"/>
      <c r="CW12" s="622"/>
      <c r="CX12" s="622"/>
      <c r="CY12" s="623"/>
      <c r="CZ12" s="659">
        <v>1</v>
      </c>
      <c r="DA12" s="659"/>
      <c r="DB12" s="659"/>
      <c r="DC12" s="659"/>
      <c r="DD12" s="627" t="s">
        <v>122</v>
      </c>
      <c r="DE12" s="622"/>
      <c r="DF12" s="622"/>
      <c r="DG12" s="622"/>
      <c r="DH12" s="622"/>
      <c r="DI12" s="622"/>
      <c r="DJ12" s="622"/>
      <c r="DK12" s="622"/>
      <c r="DL12" s="622"/>
      <c r="DM12" s="622"/>
      <c r="DN12" s="622"/>
      <c r="DO12" s="622"/>
      <c r="DP12" s="623"/>
      <c r="DQ12" s="627">
        <v>209201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5392938</v>
      </c>
      <c r="BH13" s="622"/>
      <c r="BI13" s="622"/>
      <c r="BJ13" s="622"/>
      <c r="BK13" s="622"/>
      <c r="BL13" s="622"/>
      <c r="BM13" s="622"/>
      <c r="BN13" s="623"/>
      <c r="BO13" s="659">
        <v>45.3</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2763302</v>
      </c>
      <c r="CS13" s="622"/>
      <c r="CT13" s="622"/>
      <c r="CU13" s="622"/>
      <c r="CV13" s="622"/>
      <c r="CW13" s="622"/>
      <c r="CX13" s="622"/>
      <c r="CY13" s="623"/>
      <c r="CZ13" s="659">
        <v>8.3000000000000007</v>
      </c>
      <c r="DA13" s="659"/>
      <c r="DB13" s="659"/>
      <c r="DC13" s="659"/>
      <c r="DD13" s="627">
        <v>1042177</v>
      </c>
      <c r="DE13" s="622"/>
      <c r="DF13" s="622"/>
      <c r="DG13" s="622"/>
      <c r="DH13" s="622"/>
      <c r="DI13" s="622"/>
      <c r="DJ13" s="622"/>
      <c r="DK13" s="622"/>
      <c r="DL13" s="622"/>
      <c r="DM13" s="622"/>
      <c r="DN13" s="622"/>
      <c r="DO13" s="622"/>
      <c r="DP13" s="623"/>
      <c r="DQ13" s="627">
        <v>1824036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297151</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1447042</v>
      </c>
      <c r="CS14" s="622"/>
      <c r="CT14" s="622"/>
      <c r="CU14" s="622"/>
      <c r="CV14" s="622"/>
      <c r="CW14" s="622"/>
      <c r="CX14" s="622"/>
      <c r="CY14" s="623"/>
      <c r="CZ14" s="659">
        <v>4.4000000000000004</v>
      </c>
      <c r="DA14" s="659"/>
      <c r="DB14" s="659"/>
      <c r="DC14" s="659"/>
      <c r="DD14" s="627">
        <v>75269</v>
      </c>
      <c r="DE14" s="622"/>
      <c r="DF14" s="622"/>
      <c r="DG14" s="622"/>
      <c r="DH14" s="622"/>
      <c r="DI14" s="622"/>
      <c r="DJ14" s="622"/>
      <c r="DK14" s="622"/>
      <c r="DL14" s="622"/>
      <c r="DM14" s="622"/>
      <c r="DN14" s="622"/>
      <c r="DO14" s="622"/>
      <c r="DP14" s="623"/>
      <c r="DQ14" s="627">
        <v>1367107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61121</v>
      </c>
      <c r="S15" s="622"/>
      <c r="T15" s="622"/>
      <c r="U15" s="622"/>
      <c r="V15" s="622"/>
      <c r="W15" s="622"/>
      <c r="X15" s="622"/>
      <c r="Y15" s="623"/>
      <c r="Z15" s="659">
        <v>0.2</v>
      </c>
      <c r="AA15" s="659"/>
      <c r="AB15" s="659"/>
      <c r="AC15" s="659"/>
      <c r="AD15" s="660">
        <v>61121</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637637</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3817614</v>
      </c>
      <c r="CS15" s="622"/>
      <c r="CT15" s="622"/>
      <c r="CU15" s="622"/>
      <c r="CV15" s="622"/>
      <c r="CW15" s="622"/>
      <c r="CX15" s="622"/>
      <c r="CY15" s="623"/>
      <c r="CZ15" s="659">
        <v>11.5</v>
      </c>
      <c r="DA15" s="659"/>
      <c r="DB15" s="659"/>
      <c r="DC15" s="659"/>
      <c r="DD15" s="627">
        <v>1134805</v>
      </c>
      <c r="DE15" s="622"/>
      <c r="DF15" s="622"/>
      <c r="DG15" s="622"/>
      <c r="DH15" s="622"/>
      <c r="DI15" s="622"/>
      <c r="DJ15" s="622"/>
      <c r="DK15" s="622"/>
      <c r="DL15" s="622"/>
      <c r="DM15" s="622"/>
      <c r="DN15" s="622"/>
      <c r="DO15" s="622"/>
      <c r="DP15" s="623"/>
      <c r="DQ15" s="627">
        <v>2353750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194934</v>
      </c>
      <c r="S16" s="622"/>
      <c r="T16" s="622"/>
      <c r="U16" s="622"/>
      <c r="V16" s="622"/>
      <c r="W16" s="622"/>
      <c r="X16" s="622"/>
      <c r="Y16" s="623"/>
      <c r="Z16" s="659">
        <v>0.5</v>
      </c>
      <c r="AA16" s="659"/>
      <c r="AB16" s="659"/>
      <c r="AC16" s="659"/>
      <c r="AD16" s="660">
        <v>194934</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428361</v>
      </c>
      <c r="S17" s="622"/>
      <c r="T17" s="622"/>
      <c r="U17" s="622"/>
      <c r="V17" s="622"/>
      <c r="W17" s="622"/>
      <c r="X17" s="622"/>
      <c r="Y17" s="623"/>
      <c r="Z17" s="659">
        <v>1.2</v>
      </c>
      <c r="AA17" s="659"/>
      <c r="AB17" s="659"/>
      <c r="AC17" s="659"/>
      <c r="AD17" s="660">
        <v>428361</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2868702</v>
      </c>
      <c r="CS17" s="622"/>
      <c r="CT17" s="622"/>
      <c r="CU17" s="622"/>
      <c r="CV17" s="622"/>
      <c r="CW17" s="622"/>
      <c r="CX17" s="622"/>
      <c r="CY17" s="623"/>
      <c r="CZ17" s="659">
        <v>8.6</v>
      </c>
      <c r="DA17" s="659"/>
      <c r="DB17" s="659"/>
      <c r="DC17" s="659"/>
      <c r="DD17" s="627" t="s">
        <v>122</v>
      </c>
      <c r="DE17" s="622"/>
      <c r="DF17" s="622"/>
      <c r="DG17" s="622"/>
      <c r="DH17" s="622"/>
      <c r="DI17" s="622"/>
      <c r="DJ17" s="622"/>
      <c r="DK17" s="622"/>
      <c r="DL17" s="622"/>
      <c r="DM17" s="622"/>
      <c r="DN17" s="622"/>
      <c r="DO17" s="622"/>
      <c r="DP17" s="623"/>
      <c r="DQ17" s="627">
        <v>2868702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77053</v>
      </c>
      <c r="S18" s="622"/>
      <c r="T18" s="622"/>
      <c r="U18" s="622"/>
      <c r="V18" s="622"/>
      <c r="W18" s="622"/>
      <c r="X18" s="622"/>
      <c r="Y18" s="623"/>
      <c r="Z18" s="659">
        <v>0.2</v>
      </c>
      <c r="AA18" s="659"/>
      <c r="AB18" s="659"/>
      <c r="AC18" s="659"/>
      <c r="AD18" s="660">
        <v>77053</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343454</v>
      </c>
      <c r="S19" s="622"/>
      <c r="T19" s="622"/>
      <c r="U19" s="622"/>
      <c r="V19" s="622"/>
      <c r="W19" s="622"/>
      <c r="X19" s="622"/>
      <c r="Y19" s="623"/>
      <c r="Z19" s="659">
        <v>1</v>
      </c>
      <c r="AA19" s="659"/>
      <c r="AB19" s="659"/>
      <c r="AC19" s="659"/>
      <c r="AD19" s="660">
        <v>343454</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736495</v>
      </c>
      <c r="BH19" s="622"/>
      <c r="BI19" s="622"/>
      <c r="BJ19" s="622"/>
      <c r="BK19" s="622"/>
      <c r="BL19" s="622"/>
      <c r="BM19" s="622"/>
      <c r="BN19" s="623"/>
      <c r="BO19" s="659">
        <v>6.2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7854</v>
      </c>
      <c r="S20" s="622"/>
      <c r="T20" s="622"/>
      <c r="U20" s="622"/>
      <c r="V20" s="622"/>
      <c r="W20" s="622"/>
      <c r="X20" s="622"/>
      <c r="Y20" s="623"/>
      <c r="Z20" s="659">
        <v>0</v>
      </c>
      <c r="AA20" s="659"/>
      <c r="AB20" s="659"/>
      <c r="AC20" s="659"/>
      <c r="AD20" s="660">
        <v>7854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736495</v>
      </c>
      <c r="BH20" s="622"/>
      <c r="BI20" s="622"/>
      <c r="BJ20" s="622"/>
      <c r="BK20" s="622"/>
      <c r="BL20" s="622"/>
      <c r="BM20" s="622"/>
      <c r="BN20" s="623"/>
      <c r="BO20" s="659">
        <v>6.2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33173334</v>
      </c>
      <c r="CS20" s="622"/>
      <c r="CT20" s="622"/>
      <c r="CU20" s="622"/>
      <c r="CV20" s="622"/>
      <c r="CW20" s="622"/>
      <c r="CX20" s="622"/>
      <c r="CY20" s="623"/>
      <c r="CZ20" s="659">
        <v>100</v>
      </c>
      <c r="DA20" s="659"/>
      <c r="DB20" s="659"/>
      <c r="DC20" s="659"/>
      <c r="DD20" s="627">
        <v>2650779</v>
      </c>
      <c r="DE20" s="622"/>
      <c r="DF20" s="622"/>
      <c r="DG20" s="622"/>
      <c r="DH20" s="622"/>
      <c r="DI20" s="622"/>
      <c r="DJ20" s="622"/>
      <c r="DK20" s="622"/>
      <c r="DL20" s="622"/>
      <c r="DM20" s="622"/>
      <c r="DN20" s="622"/>
      <c r="DO20" s="622"/>
      <c r="DP20" s="623"/>
      <c r="DQ20" s="627">
        <v>22156971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5434035</v>
      </c>
      <c r="S21" s="622"/>
      <c r="T21" s="622"/>
      <c r="U21" s="622"/>
      <c r="V21" s="622"/>
      <c r="W21" s="622"/>
      <c r="X21" s="622"/>
      <c r="Y21" s="623"/>
      <c r="Z21" s="659">
        <v>15.2</v>
      </c>
      <c r="AA21" s="659"/>
      <c r="AB21" s="659"/>
      <c r="AC21" s="659"/>
      <c r="AD21" s="660">
        <v>4605942</v>
      </c>
      <c r="AE21" s="660"/>
      <c r="AF21" s="660"/>
      <c r="AG21" s="660"/>
      <c r="AH21" s="660"/>
      <c r="AI21" s="660"/>
      <c r="AJ21" s="660"/>
      <c r="AK21" s="660"/>
      <c r="AL21" s="624">
        <v>24.2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552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4605942</v>
      </c>
      <c r="S22" s="622"/>
      <c r="T22" s="622"/>
      <c r="U22" s="622"/>
      <c r="V22" s="622"/>
      <c r="W22" s="622"/>
      <c r="X22" s="622"/>
      <c r="Y22" s="623"/>
      <c r="Z22" s="659">
        <v>12.9</v>
      </c>
      <c r="AA22" s="659"/>
      <c r="AB22" s="659"/>
      <c r="AC22" s="659"/>
      <c r="AD22" s="660">
        <v>4605942</v>
      </c>
      <c r="AE22" s="660"/>
      <c r="AF22" s="660"/>
      <c r="AG22" s="660"/>
      <c r="AH22" s="660"/>
      <c r="AI22" s="660"/>
      <c r="AJ22" s="660"/>
      <c r="AK22" s="660"/>
      <c r="AL22" s="624">
        <v>24.2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828093</v>
      </c>
      <c r="S23" s="622"/>
      <c r="T23" s="622"/>
      <c r="U23" s="622"/>
      <c r="V23" s="622"/>
      <c r="W23" s="622"/>
      <c r="X23" s="622"/>
      <c r="Y23" s="623"/>
      <c r="Z23" s="659">
        <v>2.2999999999999998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735943</v>
      </c>
      <c r="BH23" s="622"/>
      <c r="BI23" s="622"/>
      <c r="BJ23" s="622"/>
      <c r="BK23" s="622"/>
      <c r="BL23" s="622"/>
      <c r="BM23" s="622"/>
      <c r="BN23" s="623"/>
      <c r="BO23" s="659">
        <v>6.2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17780421</v>
      </c>
      <c r="CS24" s="677"/>
      <c r="CT24" s="677"/>
      <c r="CU24" s="677"/>
      <c r="CV24" s="677"/>
      <c r="CW24" s="677"/>
      <c r="CX24" s="677"/>
      <c r="CY24" s="702"/>
      <c r="CZ24" s="703">
        <v>53.6</v>
      </c>
      <c r="DA24" s="685"/>
      <c r="DB24" s="685"/>
      <c r="DC24" s="705"/>
      <c r="DD24" s="701">
        <v>10959971</v>
      </c>
      <c r="DE24" s="677"/>
      <c r="DF24" s="677"/>
      <c r="DG24" s="677"/>
      <c r="DH24" s="677"/>
      <c r="DI24" s="677"/>
      <c r="DJ24" s="677"/>
      <c r="DK24" s="702"/>
      <c r="DL24" s="701">
        <v>9872955</v>
      </c>
      <c r="DM24" s="677"/>
      <c r="DN24" s="677"/>
      <c r="DO24" s="677"/>
      <c r="DP24" s="677"/>
      <c r="DQ24" s="677"/>
      <c r="DR24" s="677"/>
      <c r="DS24" s="677"/>
      <c r="DT24" s="677"/>
      <c r="DU24" s="677"/>
      <c r="DV24" s="702"/>
      <c r="DW24" s="703">
        <v>51.6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20592672</v>
      </c>
      <c r="S25" s="622"/>
      <c r="T25" s="622"/>
      <c r="U25" s="622"/>
      <c r="V25" s="622"/>
      <c r="W25" s="622"/>
      <c r="X25" s="622"/>
      <c r="Y25" s="623"/>
      <c r="Z25" s="659">
        <v>57.6</v>
      </c>
      <c r="AA25" s="659"/>
      <c r="AB25" s="659"/>
      <c r="AC25" s="659"/>
      <c r="AD25" s="660">
        <v>19028084</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4836189</v>
      </c>
      <c r="CS25" s="634"/>
      <c r="CT25" s="634"/>
      <c r="CU25" s="634"/>
      <c r="CV25" s="634"/>
      <c r="CW25" s="634"/>
      <c r="CX25" s="634"/>
      <c r="CY25" s="635"/>
      <c r="CZ25" s="624">
        <v>14.6</v>
      </c>
      <c r="DA25" s="636"/>
      <c r="DB25" s="636"/>
      <c r="DC25" s="637"/>
      <c r="DD25" s="627">
        <v>4439854</v>
      </c>
      <c r="DE25" s="634"/>
      <c r="DF25" s="634"/>
      <c r="DG25" s="634"/>
      <c r="DH25" s="634"/>
      <c r="DI25" s="634"/>
      <c r="DJ25" s="634"/>
      <c r="DK25" s="635"/>
      <c r="DL25" s="627">
        <v>4269455</v>
      </c>
      <c r="DM25" s="634"/>
      <c r="DN25" s="634"/>
      <c r="DO25" s="634"/>
      <c r="DP25" s="634"/>
      <c r="DQ25" s="634"/>
      <c r="DR25" s="634"/>
      <c r="DS25" s="634"/>
      <c r="DT25" s="634"/>
      <c r="DU25" s="634"/>
      <c r="DV25" s="635"/>
      <c r="DW25" s="624">
        <v>22.3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9261</v>
      </c>
      <c r="S26" s="622"/>
      <c r="T26" s="622"/>
      <c r="U26" s="622"/>
      <c r="V26" s="622"/>
      <c r="W26" s="622"/>
      <c r="X26" s="622"/>
      <c r="Y26" s="623"/>
      <c r="Z26" s="659">
        <v>0</v>
      </c>
      <c r="AA26" s="659"/>
      <c r="AB26" s="659"/>
      <c r="AC26" s="659"/>
      <c r="AD26" s="660">
        <v>9261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3200736</v>
      </c>
      <c r="CS26" s="622"/>
      <c r="CT26" s="622"/>
      <c r="CU26" s="622"/>
      <c r="CV26" s="622"/>
      <c r="CW26" s="622"/>
      <c r="CX26" s="622"/>
      <c r="CY26" s="623"/>
      <c r="CZ26" s="624">
        <v>9.6</v>
      </c>
      <c r="DA26" s="636"/>
      <c r="DB26" s="636"/>
      <c r="DC26" s="637"/>
      <c r="DD26" s="627">
        <v>2901520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221880</v>
      </c>
      <c r="S27" s="622"/>
      <c r="T27" s="622"/>
      <c r="U27" s="622"/>
      <c r="V27" s="622"/>
      <c r="W27" s="622"/>
      <c r="X27" s="622"/>
      <c r="Y27" s="623"/>
      <c r="Z27" s="659">
        <v>0.6</v>
      </c>
      <c r="AA27" s="659"/>
      <c r="AB27" s="659"/>
      <c r="AC27" s="659"/>
      <c r="AD27" s="660">
        <v>5889</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11903798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10075530</v>
      </c>
      <c r="CS27" s="634"/>
      <c r="CT27" s="634"/>
      <c r="CU27" s="634"/>
      <c r="CV27" s="634"/>
      <c r="CW27" s="634"/>
      <c r="CX27" s="634"/>
      <c r="CY27" s="635"/>
      <c r="CZ27" s="624">
        <v>30.4</v>
      </c>
      <c r="DA27" s="636"/>
      <c r="DB27" s="636"/>
      <c r="DC27" s="637"/>
      <c r="DD27" s="627">
        <v>3651415</v>
      </c>
      <c r="DE27" s="634"/>
      <c r="DF27" s="634"/>
      <c r="DG27" s="634"/>
      <c r="DH27" s="634"/>
      <c r="DI27" s="634"/>
      <c r="DJ27" s="634"/>
      <c r="DK27" s="635"/>
      <c r="DL27" s="627">
        <v>2734798</v>
      </c>
      <c r="DM27" s="634"/>
      <c r="DN27" s="634"/>
      <c r="DO27" s="634"/>
      <c r="DP27" s="634"/>
      <c r="DQ27" s="634"/>
      <c r="DR27" s="634"/>
      <c r="DS27" s="634"/>
      <c r="DT27" s="634"/>
      <c r="DU27" s="634"/>
      <c r="DV27" s="635"/>
      <c r="DW27" s="624">
        <v>14.3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172466</v>
      </c>
      <c r="S28" s="622"/>
      <c r="T28" s="622"/>
      <c r="U28" s="622"/>
      <c r="V28" s="622"/>
      <c r="W28" s="622"/>
      <c r="X28" s="622"/>
      <c r="Y28" s="623"/>
      <c r="Z28" s="659">
        <v>0.5</v>
      </c>
      <c r="AA28" s="659"/>
      <c r="AB28" s="659"/>
      <c r="AC28" s="659"/>
      <c r="AD28" s="660">
        <v>5275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2868702</v>
      </c>
      <c r="CS28" s="622"/>
      <c r="CT28" s="622"/>
      <c r="CU28" s="622"/>
      <c r="CV28" s="622"/>
      <c r="CW28" s="622"/>
      <c r="CX28" s="622"/>
      <c r="CY28" s="623"/>
      <c r="CZ28" s="624">
        <v>8.6</v>
      </c>
      <c r="DA28" s="636"/>
      <c r="DB28" s="636"/>
      <c r="DC28" s="637"/>
      <c r="DD28" s="627">
        <v>2868702</v>
      </c>
      <c r="DE28" s="622"/>
      <c r="DF28" s="622"/>
      <c r="DG28" s="622"/>
      <c r="DH28" s="622"/>
      <c r="DI28" s="622"/>
      <c r="DJ28" s="622"/>
      <c r="DK28" s="623"/>
      <c r="DL28" s="627">
        <v>2868702</v>
      </c>
      <c r="DM28" s="622"/>
      <c r="DN28" s="622"/>
      <c r="DO28" s="622"/>
      <c r="DP28" s="622"/>
      <c r="DQ28" s="622"/>
      <c r="DR28" s="622"/>
      <c r="DS28" s="622"/>
      <c r="DT28" s="622"/>
      <c r="DU28" s="622"/>
      <c r="DV28" s="623"/>
      <c r="DW28" s="624">
        <v>15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37063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2868702</v>
      </c>
      <c r="CS29" s="634"/>
      <c r="CT29" s="634"/>
      <c r="CU29" s="634"/>
      <c r="CV29" s="634"/>
      <c r="CW29" s="634"/>
      <c r="CX29" s="634"/>
      <c r="CY29" s="635"/>
      <c r="CZ29" s="624">
        <v>8.6</v>
      </c>
      <c r="DA29" s="636"/>
      <c r="DB29" s="636"/>
      <c r="DC29" s="637"/>
      <c r="DD29" s="627">
        <v>2868702</v>
      </c>
      <c r="DE29" s="634"/>
      <c r="DF29" s="634"/>
      <c r="DG29" s="634"/>
      <c r="DH29" s="634"/>
      <c r="DI29" s="634"/>
      <c r="DJ29" s="634"/>
      <c r="DK29" s="635"/>
      <c r="DL29" s="627">
        <v>2868702</v>
      </c>
      <c r="DM29" s="634"/>
      <c r="DN29" s="634"/>
      <c r="DO29" s="634"/>
      <c r="DP29" s="634"/>
      <c r="DQ29" s="634"/>
      <c r="DR29" s="634"/>
      <c r="DS29" s="634"/>
      <c r="DT29" s="634"/>
      <c r="DU29" s="634"/>
      <c r="DV29" s="635"/>
      <c r="DW29" s="624">
        <v>15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6446403</v>
      </c>
      <c r="S30" s="622"/>
      <c r="T30" s="622"/>
      <c r="U30" s="622"/>
      <c r="V30" s="622"/>
      <c r="W30" s="622"/>
      <c r="X30" s="622"/>
      <c r="Y30" s="623"/>
      <c r="Z30" s="659">
        <v>18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2811479</v>
      </c>
      <c r="CS30" s="622"/>
      <c r="CT30" s="622"/>
      <c r="CU30" s="622"/>
      <c r="CV30" s="622"/>
      <c r="CW30" s="622"/>
      <c r="CX30" s="622"/>
      <c r="CY30" s="623"/>
      <c r="CZ30" s="624">
        <v>8.5</v>
      </c>
      <c r="DA30" s="636"/>
      <c r="DB30" s="636"/>
      <c r="DC30" s="637"/>
      <c r="DD30" s="627">
        <v>2811479</v>
      </c>
      <c r="DE30" s="622"/>
      <c r="DF30" s="622"/>
      <c r="DG30" s="622"/>
      <c r="DH30" s="622"/>
      <c r="DI30" s="622"/>
      <c r="DJ30" s="622"/>
      <c r="DK30" s="623"/>
      <c r="DL30" s="627">
        <v>2811479</v>
      </c>
      <c r="DM30" s="622"/>
      <c r="DN30" s="622"/>
      <c r="DO30" s="622"/>
      <c r="DP30" s="622"/>
      <c r="DQ30" s="622"/>
      <c r="DR30" s="622"/>
      <c r="DS30" s="622"/>
      <c r="DT30" s="622"/>
      <c r="DU30" s="622"/>
      <c r="DV30" s="623"/>
      <c r="DW30" s="624">
        <v>14.7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99.4</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57223</v>
      </c>
      <c r="CS31" s="634"/>
      <c r="CT31" s="634"/>
      <c r="CU31" s="634"/>
      <c r="CV31" s="634"/>
      <c r="CW31" s="634"/>
      <c r="CX31" s="634"/>
      <c r="CY31" s="635"/>
      <c r="CZ31" s="624">
        <v>0.2</v>
      </c>
      <c r="DA31" s="636"/>
      <c r="DB31" s="636"/>
      <c r="DC31" s="637"/>
      <c r="DD31" s="627">
        <v>57223</v>
      </c>
      <c r="DE31" s="634"/>
      <c r="DF31" s="634"/>
      <c r="DG31" s="634"/>
      <c r="DH31" s="634"/>
      <c r="DI31" s="634"/>
      <c r="DJ31" s="634"/>
      <c r="DK31" s="635"/>
      <c r="DL31" s="627">
        <v>57223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2477887</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98.8</v>
      </c>
      <c r="BN32" s="634"/>
      <c r="BO32" s="634"/>
      <c r="BP32" s="634"/>
      <c r="BQ32" s="657"/>
      <c r="BR32" s="687">
        <v>99.4</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64011</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99.4</v>
      </c>
      <c r="BH33" s="606"/>
      <c r="BI33" s="606"/>
      <c r="BJ33" s="606"/>
      <c r="BK33" s="606"/>
      <c r="BL33" s="606"/>
      <c r="BM33" s="652">
        <v>98.7</v>
      </c>
      <c r="BN33" s="606"/>
      <c r="BO33" s="606"/>
      <c r="BP33" s="606"/>
      <c r="BQ33" s="669"/>
      <c r="BR33" s="682">
        <v>99.3</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12742134</v>
      </c>
      <c r="CS33" s="634"/>
      <c r="CT33" s="634"/>
      <c r="CU33" s="634"/>
      <c r="CV33" s="634"/>
      <c r="CW33" s="634"/>
      <c r="CX33" s="634"/>
      <c r="CY33" s="635"/>
      <c r="CZ33" s="624">
        <v>38.4</v>
      </c>
      <c r="DA33" s="636"/>
      <c r="DB33" s="636"/>
      <c r="DC33" s="637"/>
      <c r="DD33" s="627">
        <v>10694449</v>
      </c>
      <c r="DE33" s="634"/>
      <c r="DF33" s="634"/>
      <c r="DG33" s="634"/>
      <c r="DH33" s="634"/>
      <c r="DI33" s="634"/>
      <c r="DJ33" s="634"/>
      <c r="DK33" s="635"/>
      <c r="DL33" s="627">
        <v>8254217</v>
      </c>
      <c r="DM33" s="634"/>
      <c r="DN33" s="634"/>
      <c r="DO33" s="634"/>
      <c r="DP33" s="634"/>
      <c r="DQ33" s="634"/>
      <c r="DR33" s="634"/>
      <c r="DS33" s="634"/>
      <c r="DT33" s="634"/>
      <c r="DU33" s="634"/>
      <c r="DV33" s="635"/>
      <c r="DW33" s="624">
        <v>43.1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177165</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3867463</v>
      </c>
      <c r="CS34" s="622"/>
      <c r="CT34" s="622"/>
      <c r="CU34" s="622"/>
      <c r="CV34" s="622"/>
      <c r="CW34" s="622"/>
      <c r="CX34" s="622"/>
      <c r="CY34" s="623"/>
      <c r="CZ34" s="624">
        <v>11.7</v>
      </c>
      <c r="DA34" s="636"/>
      <c r="DB34" s="636"/>
      <c r="DC34" s="637"/>
      <c r="DD34" s="627">
        <v>2952199</v>
      </c>
      <c r="DE34" s="622"/>
      <c r="DF34" s="622"/>
      <c r="DG34" s="622"/>
      <c r="DH34" s="622"/>
      <c r="DI34" s="622"/>
      <c r="DJ34" s="622"/>
      <c r="DK34" s="623"/>
      <c r="DL34" s="627">
        <v>2665907</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945929</v>
      </c>
      <c r="S35" s="622"/>
      <c r="T35" s="622"/>
      <c r="U35" s="622"/>
      <c r="V35" s="622"/>
      <c r="W35" s="622"/>
      <c r="X35" s="622"/>
      <c r="Y35" s="623"/>
      <c r="Z35" s="659">
        <v>2.6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337518</v>
      </c>
      <c r="CS35" s="634"/>
      <c r="CT35" s="634"/>
      <c r="CU35" s="634"/>
      <c r="CV35" s="634"/>
      <c r="CW35" s="634"/>
      <c r="CX35" s="634"/>
      <c r="CY35" s="635"/>
      <c r="CZ35" s="624">
        <v>1</v>
      </c>
      <c r="DA35" s="636"/>
      <c r="DB35" s="636"/>
      <c r="DC35" s="637"/>
      <c r="DD35" s="627">
        <v>303591</v>
      </c>
      <c r="DE35" s="634"/>
      <c r="DF35" s="634"/>
      <c r="DG35" s="634"/>
      <c r="DH35" s="634"/>
      <c r="DI35" s="634"/>
      <c r="DJ35" s="634"/>
      <c r="DK35" s="635"/>
      <c r="DL35" s="627">
        <v>232355</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2472662</v>
      </c>
      <c r="S36" s="622"/>
      <c r="T36" s="622"/>
      <c r="U36" s="622"/>
      <c r="V36" s="622"/>
      <c r="W36" s="622"/>
      <c r="X36" s="622"/>
      <c r="Y36" s="623"/>
      <c r="Z36" s="659">
        <v>6.9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3424713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150695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4532979</v>
      </c>
      <c r="CS36" s="622"/>
      <c r="CT36" s="622"/>
      <c r="CU36" s="622"/>
      <c r="CV36" s="622"/>
      <c r="CW36" s="622"/>
      <c r="CX36" s="622"/>
      <c r="CY36" s="623"/>
      <c r="CZ36" s="624">
        <v>13.7</v>
      </c>
      <c r="DA36" s="636"/>
      <c r="DB36" s="636"/>
      <c r="DC36" s="637"/>
      <c r="DD36" s="627">
        <v>4049416</v>
      </c>
      <c r="DE36" s="622"/>
      <c r="DF36" s="622"/>
      <c r="DG36" s="622"/>
      <c r="DH36" s="622"/>
      <c r="DI36" s="622"/>
      <c r="DJ36" s="622"/>
      <c r="DK36" s="623"/>
      <c r="DL36" s="627">
        <v>3221206</v>
      </c>
      <c r="DM36" s="622"/>
      <c r="DN36" s="622"/>
      <c r="DO36" s="622"/>
      <c r="DP36" s="622"/>
      <c r="DQ36" s="622"/>
      <c r="DR36" s="622"/>
      <c r="DS36" s="622"/>
      <c r="DT36" s="622"/>
      <c r="DU36" s="622"/>
      <c r="DV36" s="623"/>
      <c r="DW36" s="624">
        <v>16.8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687828</v>
      </c>
      <c r="S37" s="622"/>
      <c r="T37" s="622"/>
      <c r="U37" s="622"/>
      <c r="V37" s="622"/>
      <c r="W37" s="622"/>
      <c r="X37" s="622"/>
      <c r="Y37" s="623"/>
      <c r="Z37" s="659">
        <v>1.9</v>
      </c>
      <c r="AA37" s="659"/>
      <c r="AB37" s="659"/>
      <c r="AC37" s="659"/>
      <c r="AD37" s="660">
        <v>191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600729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125228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2308604</v>
      </c>
      <c r="CS37" s="634"/>
      <c r="CT37" s="634"/>
      <c r="CU37" s="634"/>
      <c r="CV37" s="634"/>
      <c r="CW37" s="634"/>
      <c r="CX37" s="634"/>
      <c r="CY37" s="635"/>
      <c r="CZ37" s="624">
        <v>7</v>
      </c>
      <c r="DA37" s="636"/>
      <c r="DB37" s="636"/>
      <c r="DC37" s="637"/>
      <c r="DD37" s="627">
        <v>2308604</v>
      </c>
      <c r="DE37" s="634"/>
      <c r="DF37" s="634"/>
      <c r="DG37" s="634"/>
      <c r="DH37" s="634"/>
      <c r="DI37" s="634"/>
      <c r="DJ37" s="634"/>
      <c r="DK37" s="635"/>
      <c r="DL37" s="627">
        <v>2168583</v>
      </c>
      <c r="DM37" s="634"/>
      <c r="DN37" s="634"/>
      <c r="DO37" s="634"/>
      <c r="DP37" s="634"/>
      <c r="DQ37" s="634"/>
      <c r="DR37" s="634"/>
      <c r="DS37" s="634"/>
      <c r="DT37" s="634"/>
      <c r="DU37" s="634"/>
      <c r="DV37" s="635"/>
      <c r="DW37" s="624">
        <v>11.3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1462503</v>
      </c>
      <c r="S38" s="622"/>
      <c r="T38" s="622"/>
      <c r="U38" s="622"/>
      <c r="V38" s="622"/>
      <c r="W38" s="622"/>
      <c r="X38" s="622"/>
      <c r="Y38" s="623"/>
      <c r="Z38" s="659">
        <v>4.0999999999999996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193422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10398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2630562</v>
      </c>
      <c r="CS38" s="622"/>
      <c r="CT38" s="622"/>
      <c r="CU38" s="622"/>
      <c r="CV38" s="622"/>
      <c r="CW38" s="622"/>
      <c r="CX38" s="622"/>
      <c r="CY38" s="623"/>
      <c r="CZ38" s="624">
        <v>7.9</v>
      </c>
      <c r="DA38" s="636"/>
      <c r="DB38" s="636"/>
      <c r="DC38" s="637"/>
      <c r="DD38" s="627">
        <v>2173772</v>
      </c>
      <c r="DE38" s="622"/>
      <c r="DF38" s="622"/>
      <c r="DG38" s="622"/>
      <c r="DH38" s="622"/>
      <c r="DI38" s="622"/>
      <c r="DJ38" s="622"/>
      <c r="DK38" s="623"/>
      <c r="DL38" s="627">
        <v>2134749</v>
      </c>
      <c r="DM38" s="622"/>
      <c r="DN38" s="622"/>
      <c r="DO38" s="622"/>
      <c r="DP38" s="622"/>
      <c r="DQ38" s="622"/>
      <c r="DR38" s="622"/>
      <c r="DS38" s="622"/>
      <c r="DT38" s="622"/>
      <c r="DU38" s="622"/>
      <c r="DV38" s="623"/>
      <c r="DW38" s="624">
        <v>11.2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15572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1307571</v>
      </c>
      <c r="CS39" s="634"/>
      <c r="CT39" s="634"/>
      <c r="CU39" s="634"/>
      <c r="CV39" s="634"/>
      <c r="CW39" s="634"/>
      <c r="CX39" s="634"/>
      <c r="CY39" s="635"/>
      <c r="CZ39" s="624">
        <v>3.9</v>
      </c>
      <c r="DA39" s="636"/>
      <c r="DB39" s="636"/>
      <c r="DC39" s="637"/>
      <c r="DD39" s="627">
        <v>1215141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89103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66041</v>
      </c>
      <c r="CS40" s="622"/>
      <c r="CT40" s="622"/>
      <c r="CU40" s="622"/>
      <c r="CV40" s="622"/>
      <c r="CW40" s="622"/>
      <c r="CX40" s="622"/>
      <c r="CY40" s="623"/>
      <c r="CZ40" s="624">
        <v>0.2</v>
      </c>
      <c r="DA40" s="636"/>
      <c r="DB40" s="636"/>
      <c r="DC40" s="637"/>
      <c r="DD40" s="627">
        <v>330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35767730</v>
      </c>
      <c r="S41" s="646"/>
      <c r="T41" s="646"/>
      <c r="U41" s="646"/>
      <c r="V41" s="646"/>
      <c r="W41" s="646"/>
      <c r="X41" s="646"/>
      <c r="Y41" s="649"/>
      <c r="Z41" s="650">
        <v>100</v>
      </c>
      <c r="AA41" s="650"/>
      <c r="AB41" s="650"/>
      <c r="AC41" s="650"/>
      <c r="AD41" s="651">
        <v>19048700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496486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2134076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2650779</v>
      </c>
      <c r="CS42" s="634"/>
      <c r="CT42" s="634"/>
      <c r="CU42" s="634"/>
      <c r="CV42" s="634"/>
      <c r="CW42" s="634"/>
      <c r="CX42" s="634"/>
      <c r="CY42" s="635"/>
      <c r="CZ42" s="624">
        <v>8</v>
      </c>
      <c r="DA42" s="636"/>
      <c r="DB42" s="636"/>
      <c r="DC42" s="637"/>
      <c r="DD42" s="627">
        <v>502551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153647</v>
      </c>
      <c r="CS43" s="634"/>
      <c r="CT43" s="634"/>
      <c r="CU43" s="634"/>
      <c r="CV43" s="634"/>
      <c r="CW43" s="634"/>
      <c r="CX43" s="634"/>
      <c r="CY43" s="635"/>
      <c r="CZ43" s="624">
        <v>0.5</v>
      </c>
      <c r="DA43" s="636"/>
      <c r="DB43" s="636"/>
      <c r="DC43" s="637"/>
      <c r="DD43" s="627">
        <v>153647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2650779</v>
      </c>
      <c r="CS44" s="622"/>
      <c r="CT44" s="622"/>
      <c r="CU44" s="622"/>
      <c r="CV44" s="622"/>
      <c r="CW44" s="622"/>
      <c r="CX44" s="622"/>
      <c r="CY44" s="623"/>
      <c r="CZ44" s="624">
        <v>8</v>
      </c>
      <c r="DA44" s="625"/>
      <c r="DB44" s="625"/>
      <c r="DC44" s="626"/>
      <c r="DD44" s="627">
        <v>502551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646699</v>
      </c>
      <c r="CS45" s="634"/>
      <c r="CT45" s="634"/>
      <c r="CU45" s="634"/>
      <c r="CV45" s="634"/>
      <c r="CW45" s="634"/>
      <c r="CX45" s="634"/>
      <c r="CY45" s="635"/>
      <c r="CZ45" s="624">
        <v>1.9</v>
      </c>
      <c r="DA45" s="636"/>
      <c r="DB45" s="636"/>
      <c r="DC45" s="637"/>
      <c r="DD45" s="627">
        <v>133587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1951403</v>
      </c>
      <c r="CS46" s="622"/>
      <c r="CT46" s="622"/>
      <c r="CU46" s="622"/>
      <c r="CV46" s="622"/>
      <c r="CW46" s="622"/>
      <c r="CX46" s="622"/>
      <c r="CY46" s="623"/>
      <c r="CZ46" s="624">
        <v>5.9</v>
      </c>
      <c r="DA46" s="625"/>
      <c r="DB46" s="625"/>
      <c r="DC46" s="626"/>
      <c r="DD46" s="627">
        <v>323321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33173334</v>
      </c>
      <c r="CS49" s="606"/>
      <c r="CT49" s="606"/>
      <c r="CU49" s="606"/>
      <c r="CV49" s="606"/>
      <c r="CW49" s="606"/>
      <c r="CX49" s="606"/>
      <c r="CY49" s="607"/>
      <c r="CZ49" s="608">
        <v>100</v>
      </c>
      <c r="DA49" s="609"/>
      <c r="DB49" s="609"/>
      <c r="DC49" s="610"/>
      <c r="DD49" s="611">
        <v>22156971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RcEtKaYQbHTHEfdUdrAbitS/S+LEEymmNkhbyYzpWc6GnQHLa6e2G+FywGf+uX66ZS+W2CutVQ+ZZ++FElTkw==" saltValue="X1vQHyOolR/o0VXCC5BH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60" zoomScaleNormal="60" zoomScaleSheetLayoutView="70" workbookViewId="0">
      <selection activeCell="BI70" sqref="BI7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35768</v>
      </c>
      <c r="R7" s="1103"/>
      <c r="S7" s="1103"/>
      <c r="T7" s="1103"/>
      <c r="U7" s="1103"/>
      <c r="V7" s="1103">
        <v>33173</v>
      </c>
      <c r="W7" s="1103"/>
      <c r="X7" s="1103"/>
      <c r="Y7" s="1103"/>
      <c r="Z7" s="1103"/>
      <c r="AA7" s="1103">
        <v>2594</v>
      </c>
      <c r="AB7" s="1103"/>
      <c r="AC7" s="1103"/>
      <c r="AD7" s="1103"/>
      <c r="AE7" s="1104"/>
      <c r="AF7" s="1105">
        <v>2386</v>
      </c>
      <c r="AG7" s="1106"/>
      <c r="AH7" s="1106"/>
      <c r="AI7" s="1106"/>
      <c r="AJ7" s="1107"/>
      <c r="AK7" s="1108">
        <v>946</v>
      </c>
      <c r="AL7" s="1109"/>
      <c r="AM7" s="1109"/>
      <c r="AN7" s="1109"/>
      <c r="AO7" s="1109"/>
      <c r="AP7" s="1109">
        <v>21689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35768</v>
      </c>
      <c r="R23" s="1061"/>
      <c r="S23" s="1061"/>
      <c r="T23" s="1061"/>
      <c r="U23" s="1061"/>
      <c r="V23" s="1061">
        <v>33173</v>
      </c>
      <c r="W23" s="1061"/>
      <c r="X23" s="1061"/>
      <c r="Y23" s="1061"/>
      <c r="Z23" s="1061"/>
      <c r="AA23" s="1061">
        <v>2594</v>
      </c>
      <c r="AB23" s="1061"/>
      <c r="AC23" s="1061"/>
      <c r="AD23" s="1061"/>
      <c r="AE23" s="1068"/>
      <c r="AF23" s="1069">
        <v>2386</v>
      </c>
      <c r="AG23" s="1061"/>
      <c r="AH23" s="1061"/>
      <c r="AI23" s="1061"/>
      <c r="AJ23" s="1070"/>
      <c r="AK23" s="1071"/>
      <c r="AL23" s="1072"/>
      <c r="AM23" s="1072"/>
      <c r="AN23" s="1072"/>
      <c r="AO23" s="1072"/>
      <c r="AP23" s="1061">
        <v>21689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7948</v>
      </c>
      <c r="R28" s="1051"/>
      <c r="S28" s="1051"/>
      <c r="T28" s="1051"/>
      <c r="U28" s="1051"/>
      <c r="V28" s="1051">
        <v>7797</v>
      </c>
      <c r="W28" s="1051"/>
      <c r="X28" s="1051"/>
      <c r="Y28" s="1051"/>
      <c r="Z28" s="1051"/>
      <c r="AA28" s="1051">
        <v>151</v>
      </c>
      <c r="AB28" s="1051"/>
      <c r="AC28" s="1051"/>
      <c r="AD28" s="1051"/>
      <c r="AE28" s="1052"/>
      <c r="AF28" s="1053">
        <v>151</v>
      </c>
      <c r="AG28" s="1051"/>
      <c r="AH28" s="1051"/>
      <c r="AI28" s="1051"/>
      <c r="AJ28" s="1054"/>
      <c r="AK28" s="1042">
        <v>562</v>
      </c>
      <c r="AL28" s="1043"/>
      <c r="AM28" s="1043"/>
      <c r="AN28" s="1043"/>
      <c r="AO28" s="1043"/>
      <c r="AP28" s="1043" t="s">
        <v>544</v>
      </c>
      <c r="AQ28" s="1043"/>
      <c r="AR28" s="1043"/>
      <c r="AS28" s="1043"/>
      <c r="AT28" s="1043"/>
      <c r="AU28" s="1043" t="s">
        <v>544</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6654</v>
      </c>
      <c r="R29" s="1039"/>
      <c r="S29" s="1039"/>
      <c r="T29" s="1039"/>
      <c r="U29" s="1039"/>
      <c r="V29" s="1039">
        <v>6590</v>
      </c>
      <c r="W29" s="1039"/>
      <c r="X29" s="1039"/>
      <c r="Y29" s="1039"/>
      <c r="Z29" s="1039"/>
      <c r="AA29" s="1039">
        <v>65</v>
      </c>
      <c r="AB29" s="1039"/>
      <c r="AC29" s="1039"/>
      <c r="AD29" s="1039"/>
      <c r="AE29" s="1040"/>
      <c r="AF29" s="1035">
        <v>65</v>
      </c>
      <c r="AG29" s="1036"/>
      <c r="AH29" s="1036"/>
      <c r="AI29" s="1036"/>
      <c r="AJ29" s="1037"/>
      <c r="AK29" s="980">
        <v>1195</v>
      </c>
      <c r="AL29" s="971"/>
      <c r="AM29" s="971"/>
      <c r="AN29" s="971"/>
      <c r="AO29" s="971"/>
      <c r="AP29" s="971" t="s">
        <v>544</v>
      </c>
      <c r="AQ29" s="971"/>
      <c r="AR29" s="971"/>
      <c r="AS29" s="971"/>
      <c r="AT29" s="971"/>
      <c r="AU29" s="971" t="s">
        <v>544</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1124</v>
      </c>
      <c r="R30" s="1039"/>
      <c r="S30" s="1039"/>
      <c r="T30" s="1039"/>
      <c r="U30" s="1039"/>
      <c r="V30" s="1039">
        <v>1123</v>
      </c>
      <c r="W30" s="1039"/>
      <c r="X30" s="1039"/>
      <c r="Y30" s="1039"/>
      <c r="Z30" s="1039"/>
      <c r="AA30" s="1039">
        <v>1</v>
      </c>
      <c r="AB30" s="1039"/>
      <c r="AC30" s="1039"/>
      <c r="AD30" s="1039"/>
      <c r="AE30" s="1040"/>
      <c r="AF30" s="1035">
        <v>1</v>
      </c>
      <c r="AG30" s="1036"/>
      <c r="AH30" s="1036"/>
      <c r="AI30" s="1036"/>
      <c r="AJ30" s="1037"/>
      <c r="AK30" s="980">
        <v>217</v>
      </c>
      <c r="AL30" s="971"/>
      <c r="AM30" s="971"/>
      <c r="AN30" s="971"/>
      <c r="AO30" s="971"/>
      <c r="AP30" s="971" t="s">
        <v>544</v>
      </c>
      <c r="AQ30" s="971"/>
      <c r="AR30" s="971"/>
      <c r="AS30" s="971"/>
      <c r="AT30" s="971"/>
      <c r="AU30" s="971" t="s">
        <v>544</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1454</v>
      </c>
      <c r="R31" s="1039"/>
      <c r="S31" s="1039"/>
      <c r="T31" s="1039"/>
      <c r="U31" s="1039"/>
      <c r="V31" s="1039">
        <v>1476</v>
      </c>
      <c r="W31" s="1039"/>
      <c r="X31" s="1039"/>
      <c r="Y31" s="1039"/>
      <c r="Z31" s="1039"/>
      <c r="AA31" s="1039">
        <v>-21</v>
      </c>
      <c r="AB31" s="1039"/>
      <c r="AC31" s="1039"/>
      <c r="AD31" s="1039"/>
      <c r="AE31" s="1040"/>
      <c r="AF31" s="1035">
        <v>1180</v>
      </c>
      <c r="AG31" s="1036"/>
      <c r="AH31" s="1036"/>
      <c r="AI31" s="1036"/>
      <c r="AJ31" s="1037"/>
      <c r="AK31" s="980">
        <v>193</v>
      </c>
      <c r="AL31" s="971"/>
      <c r="AM31" s="971"/>
      <c r="AN31" s="971"/>
      <c r="AO31" s="971"/>
      <c r="AP31" s="971">
        <v>1836</v>
      </c>
      <c r="AQ31" s="971"/>
      <c r="AR31" s="971"/>
      <c r="AS31" s="971"/>
      <c r="AT31" s="971"/>
      <c r="AU31" s="971">
        <v>4</v>
      </c>
      <c r="AV31" s="971"/>
      <c r="AW31" s="971"/>
      <c r="AX31" s="971"/>
      <c r="AY31" s="971"/>
      <c r="AZ31" s="1041" t="s">
        <v>544</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2026</v>
      </c>
      <c r="R32" s="1039"/>
      <c r="S32" s="1039"/>
      <c r="T32" s="1039"/>
      <c r="U32" s="1039"/>
      <c r="V32" s="1039">
        <v>1971</v>
      </c>
      <c r="W32" s="1039"/>
      <c r="X32" s="1039"/>
      <c r="Y32" s="1039"/>
      <c r="Z32" s="1039"/>
      <c r="AA32" s="1039">
        <v>55</v>
      </c>
      <c r="AB32" s="1039"/>
      <c r="AC32" s="1039"/>
      <c r="AD32" s="1039"/>
      <c r="AE32" s="1040"/>
      <c r="AF32" s="1035">
        <v>543</v>
      </c>
      <c r="AG32" s="1036"/>
      <c r="AH32" s="1036"/>
      <c r="AI32" s="1036"/>
      <c r="AJ32" s="1037"/>
      <c r="AK32" s="980">
        <v>601</v>
      </c>
      <c r="AL32" s="971"/>
      <c r="AM32" s="971"/>
      <c r="AN32" s="971"/>
      <c r="AO32" s="971"/>
      <c r="AP32" s="971">
        <v>10293</v>
      </c>
      <c r="AQ32" s="971"/>
      <c r="AR32" s="971"/>
      <c r="AS32" s="971"/>
      <c r="AT32" s="971"/>
      <c r="AU32" s="971">
        <v>9007</v>
      </c>
      <c r="AV32" s="971"/>
      <c r="AW32" s="971"/>
      <c r="AX32" s="971"/>
      <c r="AY32" s="971"/>
      <c r="AZ32" s="1041" t="s">
        <v>544</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1940</v>
      </c>
      <c r="AG63" s="959"/>
      <c r="AH63" s="959"/>
      <c r="AI63" s="959"/>
      <c r="AJ63" s="1022"/>
      <c r="AK63" s="1023"/>
      <c r="AL63" s="963"/>
      <c r="AM63" s="963"/>
      <c r="AN63" s="963"/>
      <c r="AO63" s="963"/>
      <c r="AP63" s="959">
        <v>12129</v>
      </c>
      <c r="AQ63" s="959"/>
      <c r="AR63" s="959"/>
      <c r="AS63" s="959"/>
      <c r="AT63" s="959"/>
      <c r="AU63" s="959">
        <v>9011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4431</v>
      </c>
      <c r="R68" s="982"/>
      <c r="S68" s="982"/>
      <c r="T68" s="982"/>
      <c r="U68" s="982"/>
      <c r="V68" s="982">
        <v>4234</v>
      </c>
      <c r="W68" s="982"/>
      <c r="X68" s="982"/>
      <c r="Y68" s="982"/>
      <c r="Z68" s="982"/>
      <c r="AA68" s="982">
        <v>197</v>
      </c>
      <c r="AB68" s="982"/>
      <c r="AC68" s="982"/>
      <c r="AD68" s="982"/>
      <c r="AE68" s="982"/>
      <c r="AF68" s="982">
        <v>192</v>
      </c>
      <c r="AG68" s="982"/>
      <c r="AH68" s="982"/>
      <c r="AI68" s="982"/>
      <c r="AJ68" s="982"/>
      <c r="AK68" s="982">
        <v>50</v>
      </c>
      <c r="AL68" s="982"/>
      <c r="AM68" s="982"/>
      <c r="AN68" s="982"/>
      <c r="AO68" s="982"/>
      <c r="AP68" s="982">
        <v>635</v>
      </c>
      <c r="AQ68" s="982"/>
      <c r="AR68" s="982"/>
      <c r="AS68" s="982"/>
      <c r="AT68" s="982"/>
      <c r="AU68" s="982">
        <v>352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835</v>
      </c>
      <c r="R69" s="971"/>
      <c r="S69" s="971"/>
      <c r="T69" s="971"/>
      <c r="U69" s="971"/>
      <c r="V69" s="971">
        <v>821</v>
      </c>
      <c r="W69" s="971"/>
      <c r="X69" s="971"/>
      <c r="Y69" s="971"/>
      <c r="Z69" s="971"/>
      <c r="AA69" s="971">
        <v>15</v>
      </c>
      <c r="AB69" s="971"/>
      <c r="AC69" s="971"/>
      <c r="AD69" s="971"/>
      <c r="AE69" s="971"/>
      <c r="AF69" s="971">
        <v>15</v>
      </c>
      <c r="AG69" s="971"/>
      <c r="AH69" s="971"/>
      <c r="AI69" s="971"/>
      <c r="AJ69" s="971"/>
      <c r="AK69" s="971">
        <v>0</v>
      </c>
      <c r="AL69" s="971"/>
      <c r="AM69" s="971"/>
      <c r="AN69" s="971"/>
      <c r="AO69" s="971"/>
      <c r="AP69" s="971">
        <v>181</v>
      </c>
      <c r="AQ69" s="971"/>
      <c r="AR69" s="971"/>
      <c r="AS69" s="971"/>
      <c r="AT69" s="971"/>
      <c r="AU69" s="971">
        <v>118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22583</v>
      </c>
      <c r="R70" s="971"/>
      <c r="S70" s="971"/>
      <c r="T70" s="971"/>
      <c r="U70" s="971"/>
      <c r="V70" s="971">
        <v>21732</v>
      </c>
      <c r="W70" s="971"/>
      <c r="X70" s="971"/>
      <c r="Y70" s="971"/>
      <c r="Z70" s="971"/>
      <c r="AA70" s="971">
        <v>851</v>
      </c>
      <c r="AB70" s="971"/>
      <c r="AC70" s="971"/>
      <c r="AD70" s="971"/>
      <c r="AE70" s="971"/>
      <c r="AF70" s="971">
        <v>851</v>
      </c>
      <c r="AG70" s="971"/>
      <c r="AH70" s="971"/>
      <c r="AI70" s="971"/>
      <c r="AJ70" s="971"/>
      <c r="AK70" s="971">
        <v>21</v>
      </c>
      <c r="AL70" s="971"/>
      <c r="AM70" s="971"/>
      <c r="AN70" s="971"/>
      <c r="AO70" s="971"/>
      <c r="AP70" s="971" t="s">
        <v>548</v>
      </c>
      <c r="AQ70" s="971"/>
      <c r="AR70" s="971"/>
      <c r="AS70" s="971"/>
      <c r="AT70" s="971"/>
      <c r="AU70" s="971" t="s">
        <v>548</v>
      </c>
      <c r="AV70" s="971"/>
      <c r="AW70" s="971"/>
      <c r="AX70" s="971"/>
      <c r="AY70" s="971"/>
      <c r="AZ70" s="972" t="s">
        <v>549</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547</v>
      </c>
      <c r="C71" s="975"/>
      <c r="D71" s="975"/>
      <c r="E71" s="975"/>
      <c r="F71" s="975"/>
      <c r="G71" s="975"/>
      <c r="H71" s="975"/>
      <c r="I71" s="975"/>
      <c r="J71" s="975"/>
      <c r="K71" s="975"/>
      <c r="L71" s="975"/>
      <c r="M71" s="975"/>
      <c r="N71" s="975"/>
      <c r="O71" s="975"/>
      <c r="P71" s="976"/>
      <c r="Q71" s="977">
        <v>138</v>
      </c>
      <c r="R71" s="971"/>
      <c r="S71" s="971"/>
      <c r="T71" s="971"/>
      <c r="U71" s="971"/>
      <c r="V71" s="971">
        <v>94</v>
      </c>
      <c r="W71" s="971"/>
      <c r="X71" s="971"/>
      <c r="Y71" s="971"/>
      <c r="Z71" s="971"/>
      <c r="AA71" s="971">
        <v>44</v>
      </c>
      <c r="AB71" s="971"/>
      <c r="AC71" s="971"/>
      <c r="AD71" s="971"/>
      <c r="AE71" s="971"/>
      <c r="AF71" s="971">
        <v>44</v>
      </c>
      <c r="AG71" s="971"/>
      <c r="AH71" s="971"/>
      <c r="AI71" s="971"/>
      <c r="AJ71" s="971"/>
      <c r="AK71" s="971" t="s">
        <v>548</v>
      </c>
      <c r="AL71" s="971"/>
      <c r="AM71" s="971"/>
      <c r="AN71" s="971"/>
      <c r="AO71" s="971"/>
      <c r="AP71" s="971" t="s">
        <v>548</v>
      </c>
      <c r="AQ71" s="971"/>
      <c r="AR71" s="971"/>
      <c r="AS71" s="971"/>
      <c r="AT71" s="971"/>
      <c r="AU71" s="971" t="s">
        <v>548</v>
      </c>
      <c r="AV71" s="971"/>
      <c r="AW71" s="971"/>
      <c r="AX71" s="971"/>
      <c r="AY71" s="971"/>
      <c r="AZ71" s="972" t="s">
        <v>550</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50305</v>
      </c>
      <c r="R72" s="971"/>
      <c r="S72" s="971"/>
      <c r="T72" s="971"/>
      <c r="U72" s="971"/>
      <c r="V72" s="971">
        <v>47941</v>
      </c>
      <c r="W72" s="971"/>
      <c r="X72" s="971"/>
      <c r="Y72" s="971"/>
      <c r="Z72" s="971"/>
      <c r="AA72" s="971">
        <v>2364</v>
      </c>
      <c r="AB72" s="971"/>
      <c r="AC72" s="971"/>
      <c r="AD72" s="971"/>
      <c r="AE72" s="971"/>
      <c r="AF72" s="971">
        <v>9591</v>
      </c>
      <c r="AG72" s="971"/>
      <c r="AH72" s="971"/>
      <c r="AI72" s="971"/>
      <c r="AJ72" s="971"/>
      <c r="AK72" s="971" t="s">
        <v>548</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308</v>
      </c>
      <c r="R73" s="971"/>
      <c r="S73" s="971"/>
      <c r="T73" s="971"/>
      <c r="U73" s="971"/>
      <c r="V73" s="971">
        <v>290</v>
      </c>
      <c r="W73" s="971"/>
      <c r="X73" s="971"/>
      <c r="Y73" s="971"/>
      <c r="Z73" s="971"/>
      <c r="AA73" s="971">
        <v>18</v>
      </c>
      <c r="AB73" s="971"/>
      <c r="AC73" s="971"/>
      <c r="AD73" s="971"/>
      <c r="AE73" s="971"/>
      <c r="AF73" s="971">
        <v>18</v>
      </c>
      <c r="AG73" s="971"/>
      <c r="AH73" s="971"/>
      <c r="AI73" s="971"/>
      <c r="AJ73" s="971"/>
      <c r="AK73" s="971">
        <v>7</v>
      </c>
      <c r="AL73" s="971"/>
      <c r="AM73" s="971"/>
      <c r="AN73" s="971"/>
      <c r="AO73" s="971"/>
      <c r="AP73" s="971" t="s">
        <v>548</v>
      </c>
      <c r="AQ73" s="971"/>
      <c r="AR73" s="971"/>
      <c r="AS73" s="971"/>
      <c r="AT73" s="971"/>
      <c r="AU73" s="971" t="s">
        <v>548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553</v>
      </c>
      <c r="C74" s="975"/>
      <c r="D74" s="975"/>
      <c r="E74" s="975"/>
      <c r="F74" s="975"/>
      <c r="G74" s="975"/>
      <c r="H74" s="975"/>
      <c r="I74" s="975"/>
      <c r="J74" s="975"/>
      <c r="K74" s="975"/>
      <c r="L74" s="975"/>
      <c r="M74" s="975"/>
      <c r="N74" s="975"/>
      <c r="O74" s="975"/>
      <c r="P74" s="976"/>
      <c r="Q74" s="977">
        <v>2263</v>
      </c>
      <c r="R74" s="971"/>
      <c r="S74" s="971"/>
      <c r="T74" s="971"/>
      <c r="U74" s="971"/>
      <c r="V74" s="971">
        <v>2225</v>
      </c>
      <c r="W74" s="971"/>
      <c r="X74" s="971"/>
      <c r="Y74" s="971"/>
      <c r="Z74" s="971"/>
      <c r="AA74" s="971">
        <v>38</v>
      </c>
      <c r="AB74" s="971"/>
      <c r="AC74" s="971"/>
      <c r="AD74" s="971"/>
      <c r="AE74" s="971"/>
      <c r="AF74" s="971">
        <v>38</v>
      </c>
      <c r="AG74" s="971"/>
      <c r="AH74" s="971"/>
      <c r="AI74" s="971"/>
      <c r="AJ74" s="971"/>
      <c r="AK74" s="971" t="s">
        <v>548</v>
      </c>
      <c r="AL74" s="971"/>
      <c r="AM74" s="971"/>
      <c r="AN74" s="971"/>
      <c r="AO74" s="971"/>
      <c r="AP74" s="971" t="s">
        <v>548</v>
      </c>
      <c r="AQ74" s="971"/>
      <c r="AR74" s="971"/>
      <c r="AS74" s="971"/>
      <c r="AT74" s="971"/>
      <c r="AU74" s="971" t="s">
        <v>548</v>
      </c>
      <c r="AV74" s="971"/>
      <c r="AW74" s="971"/>
      <c r="AX74" s="971"/>
      <c r="AY74" s="971"/>
      <c r="AZ74" s="972" t="s">
        <v>549</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924950</v>
      </c>
      <c r="R75" s="979"/>
      <c r="S75" s="979"/>
      <c r="T75" s="979"/>
      <c r="U75" s="980"/>
      <c r="V75" s="981">
        <v>909345</v>
      </c>
      <c r="W75" s="979"/>
      <c r="X75" s="979"/>
      <c r="Y75" s="979"/>
      <c r="Z75" s="980"/>
      <c r="AA75" s="981">
        <v>15606</v>
      </c>
      <c r="AB75" s="979"/>
      <c r="AC75" s="979"/>
      <c r="AD75" s="979"/>
      <c r="AE75" s="980"/>
      <c r="AF75" s="981">
        <v>15606</v>
      </c>
      <c r="AG75" s="979"/>
      <c r="AH75" s="979"/>
      <c r="AI75" s="979"/>
      <c r="AJ75" s="980"/>
      <c r="AK75" s="981">
        <v>9690</v>
      </c>
      <c r="AL75" s="979"/>
      <c r="AM75" s="979"/>
      <c r="AN75" s="979"/>
      <c r="AO75" s="980"/>
      <c r="AP75" s="981" t="s">
        <v>548</v>
      </c>
      <c r="AQ75" s="979"/>
      <c r="AR75" s="979"/>
      <c r="AS75" s="979"/>
      <c r="AT75" s="980"/>
      <c r="AU75" s="981" t="s">
        <v>548</v>
      </c>
      <c r="AV75" s="979"/>
      <c r="AW75" s="979"/>
      <c r="AX75" s="979"/>
      <c r="AY75" s="980"/>
      <c r="AZ75" s="972" t="s">
        <v>554</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26355</v>
      </c>
      <c r="AG88" s="959"/>
      <c r="AH88" s="959"/>
      <c r="AI88" s="959"/>
      <c r="AJ88" s="959"/>
      <c r="AK88" s="963"/>
      <c r="AL88" s="963"/>
      <c r="AM88" s="963"/>
      <c r="AN88" s="963"/>
      <c r="AO88" s="963"/>
      <c r="AP88" s="959">
        <v>816</v>
      </c>
      <c r="AQ88" s="959"/>
      <c r="AR88" s="959"/>
      <c r="AS88" s="959"/>
      <c r="AT88" s="959"/>
      <c r="AU88" s="959">
        <v>470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3003538</v>
      </c>
      <c r="AB110" s="889"/>
      <c r="AC110" s="889"/>
      <c r="AD110" s="889"/>
      <c r="AE110" s="890"/>
      <c r="AF110" s="891">
        <v>2905138</v>
      </c>
      <c r="AG110" s="889"/>
      <c r="AH110" s="889"/>
      <c r="AI110" s="889"/>
      <c r="AJ110" s="890"/>
      <c r="AK110" s="891">
        <v>2868702</v>
      </c>
      <c r="AL110" s="889"/>
      <c r="AM110" s="889"/>
      <c r="AN110" s="889"/>
      <c r="AO110" s="890"/>
      <c r="AP110" s="892">
        <v>17.600000000000001</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24650153</v>
      </c>
      <c r="BR110" s="842"/>
      <c r="BS110" s="842"/>
      <c r="BT110" s="842"/>
      <c r="BU110" s="842"/>
      <c r="BV110" s="842">
        <v>23038131</v>
      </c>
      <c r="BW110" s="842"/>
      <c r="BX110" s="842"/>
      <c r="BY110" s="842"/>
      <c r="BZ110" s="842"/>
      <c r="CA110" s="842">
        <v>21689155</v>
      </c>
      <c r="CB110" s="842"/>
      <c r="CC110" s="842"/>
      <c r="CD110" s="842"/>
      <c r="CE110" s="842"/>
      <c r="CF110" s="866">
        <v>133.30000000000001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39999</v>
      </c>
      <c r="BR111" s="817"/>
      <c r="BS111" s="817"/>
      <c r="BT111" s="817"/>
      <c r="BU111" s="817"/>
      <c r="BV111" s="817">
        <v>23003</v>
      </c>
      <c r="BW111" s="817"/>
      <c r="BX111" s="817"/>
      <c r="BY111" s="817"/>
      <c r="BZ111" s="817"/>
      <c r="CA111" s="817">
        <v>12008</v>
      </c>
      <c r="CB111" s="817"/>
      <c r="CC111" s="817"/>
      <c r="CD111" s="817"/>
      <c r="CE111" s="817"/>
      <c r="CF111" s="875">
        <v>0.1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7578149</v>
      </c>
      <c r="BR112" s="817"/>
      <c r="BS112" s="817"/>
      <c r="BT112" s="817"/>
      <c r="BU112" s="817"/>
      <c r="BV112" s="817">
        <v>8069447</v>
      </c>
      <c r="BW112" s="817"/>
      <c r="BX112" s="817"/>
      <c r="BY112" s="817"/>
      <c r="BZ112" s="817"/>
      <c r="CA112" s="817">
        <v>9010468</v>
      </c>
      <c r="CB112" s="817"/>
      <c r="CC112" s="817"/>
      <c r="CD112" s="817"/>
      <c r="CE112" s="817"/>
      <c r="CF112" s="875">
        <v>55.4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463815</v>
      </c>
      <c r="AB113" s="919"/>
      <c r="AC113" s="919"/>
      <c r="AD113" s="919"/>
      <c r="AE113" s="920"/>
      <c r="AF113" s="921">
        <v>472677</v>
      </c>
      <c r="AG113" s="919"/>
      <c r="AH113" s="919"/>
      <c r="AI113" s="919"/>
      <c r="AJ113" s="920"/>
      <c r="AK113" s="921">
        <v>535668</v>
      </c>
      <c r="AL113" s="919"/>
      <c r="AM113" s="919"/>
      <c r="AN113" s="919"/>
      <c r="AO113" s="920"/>
      <c r="AP113" s="922">
        <v>3.3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758589</v>
      </c>
      <c r="BR113" s="817"/>
      <c r="BS113" s="817"/>
      <c r="BT113" s="817"/>
      <c r="BU113" s="817"/>
      <c r="BV113" s="817">
        <v>670718</v>
      </c>
      <c r="BW113" s="817"/>
      <c r="BX113" s="817"/>
      <c r="BY113" s="817"/>
      <c r="BZ113" s="817"/>
      <c r="CA113" s="817">
        <v>469563</v>
      </c>
      <c r="CB113" s="817"/>
      <c r="CC113" s="817"/>
      <c r="CD113" s="817"/>
      <c r="CE113" s="817"/>
      <c r="CF113" s="875">
        <v>2.9</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236434</v>
      </c>
      <c r="AB114" s="780"/>
      <c r="AC114" s="780"/>
      <c r="AD114" s="780"/>
      <c r="AE114" s="781"/>
      <c r="AF114" s="782">
        <v>228755</v>
      </c>
      <c r="AG114" s="780"/>
      <c r="AH114" s="780"/>
      <c r="AI114" s="780"/>
      <c r="AJ114" s="781"/>
      <c r="AK114" s="782">
        <v>237727</v>
      </c>
      <c r="AL114" s="780"/>
      <c r="AM114" s="780"/>
      <c r="AN114" s="780"/>
      <c r="AO114" s="781"/>
      <c r="AP114" s="824">
        <v>1.5</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5507181</v>
      </c>
      <c r="BR114" s="817"/>
      <c r="BS114" s="817"/>
      <c r="BT114" s="817"/>
      <c r="BU114" s="817"/>
      <c r="BV114" s="817">
        <v>5461470</v>
      </c>
      <c r="BW114" s="817"/>
      <c r="BX114" s="817"/>
      <c r="BY114" s="817"/>
      <c r="BZ114" s="817"/>
      <c r="CA114" s="817">
        <v>5474446</v>
      </c>
      <c r="CB114" s="817"/>
      <c r="CC114" s="817"/>
      <c r="CD114" s="817"/>
      <c r="CE114" s="817"/>
      <c r="CF114" s="875">
        <v>33.6</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20962</v>
      </c>
      <c r="AB115" s="919"/>
      <c r="AC115" s="919"/>
      <c r="AD115" s="919"/>
      <c r="AE115" s="920"/>
      <c r="AF115" s="921">
        <v>17835</v>
      </c>
      <c r="AG115" s="919"/>
      <c r="AH115" s="919"/>
      <c r="AI115" s="919"/>
      <c r="AJ115" s="920"/>
      <c r="AK115" s="921">
        <v>12191</v>
      </c>
      <c r="AL115" s="919"/>
      <c r="AM115" s="919"/>
      <c r="AN115" s="919"/>
      <c r="AO115" s="920"/>
      <c r="AP115" s="922">
        <v>0.1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3724749</v>
      </c>
      <c r="AB117" s="903"/>
      <c r="AC117" s="903"/>
      <c r="AD117" s="903"/>
      <c r="AE117" s="904"/>
      <c r="AF117" s="905">
        <v>3624405</v>
      </c>
      <c r="AG117" s="903"/>
      <c r="AH117" s="903"/>
      <c r="AI117" s="903"/>
      <c r="AJ117" s="904"/>
      <c r="AK117" s="905">
        <v>3654288</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38534071</v>
      </c>
      <c r="BR119" s="845"/>
      <c r="BS119" s="845"/>
      <c r="BT119" s="845"/>
      <c r="BU119" s="845"/>
      <c r="BV119" s="845">
        <v>37262769</v>
      </c>
      <c r="BW119" s="845"/>
      <c r="BX119" s="845"/>
      <c r="BY119" s="845"/>
      <c r="BZ119" s="845"/>
      <c r="CA119" s="845">
        <v>36655640</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39999</v>
      </c>
      <c r="DH119" s="764"/>
      <c r="DI119" s="764"/>
      <c r="DJ119" s="764"/>
      <c r="DK119" s="765"/>
      <c r="DL119" s="766">
        <v>23003</v>
      </c>
      <c r="DM119" s="764"/>
      <c r="DN119" s="764"/>
      <c r="DO119" s="764"/>
      <c r="DP119" s="765"/>
      <c r="DQ119" s="766">
        <v>12008</v>
      </c>
      <c r="DR119" s="764"/>
      <c r="DS119" s="764"/>
      <c r="DT119" s="764"/>
      <c r="DU119" s="765"/>
      <c r="DV119" s="848">
        <v>0.1</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16632324</v>
      </c>
      <c r="BR120" s="842"/>
      <c r="BS120" s="842"/>
      <c r="BT120" s="842"/>
      <c r="BU120" s="842"/>
      <c r="BV120" s="842">
        <v>17210026</v>
      </c>
      <c r="BW120" s="842"/>
      <c r="BX120" s="842"/>
      <c r="BY120" s="842"/>
      <c r="BZ120" s="842"/>
      <c r="CA120" s="842">
        <v>17475544</v>
      </c>
      <c r="CB120" s="842"/>
      <c r="CC120" s="842"/>
      <c r="CD120" s="842"/>
      <c r="CE120" s="842"/>
      <c r="CF120" s="866">
        <v>107.4</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7576032</v>
      </c>
      <c r="DH120" s="842"/>
      <c r="DI120" s="842"/>
      <c r="DJ120" s="842"/>
      <c r="DK120" s="842"/>
      <c r="DL120" s="842">
        <v>8067589</v>
      </c>
      <c r="DM120" s="842"/>
      <c r="DN120" s="842"/>
      <c r="DO120" s="842"/>
      <c r="DP120" s="842"/>
      <c r="DQ120" s="842">
        <v>9006797</v>
      </c>
      <c r="DR120" s="842"/>
      <c r="DS120" s="842"/>
      <c r="DT120" s="842"/>
      <c r="DU120" s="842"/>
      <c r="DV120" s="843">
        <v>55.3</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20751</v>
      </c>
      <c r="AB121" s="780"/>
      <c r="AC121" s="780"/>
      <c r="AD121" s="780"/>
      <c r="AE121" s="781"/>
      <c r="AF121" s="782">
        <v>17472</v>
      </c>
      <c r="AG121" s="780"/>
      <c r="AH121" s="780"/>
      <c r="AI121" s="780"/>
      <c r="AJ121" s="781"/>
      <c r="AK121" s="782">
        <v>11269</v>
      </c>
      <c r="AL121" s="780"/>
      <c r="AM121" s="780"/>
      <c r="AN121" s="780"/>
      <c r="AO121" s="781"/>
      <c r="AP121" s="824">
        <v>0.1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6510038</v>
      </c>
      <c r="BR121" s="817"/>
      <c r="BS121" s="817"/>
      <c r="BT121" s="817"/>
      <c r="BU121" s="817"/>
      <c r="BV121" s="817">
        <v>7227453</v>
      </c>
      <c r="BW121" s="817"/>
      <c r="BX121" s="817"/>
      <c r="BY121" s="817"/>
      <c r="BZ121" s="817"/>
      <c r="CA121" s="817">
        <v>8531425</v>
      </c>
      <c r="CB121" s="817"/>
      <c r="CC121" s="817"/>
      <c r="CD121" s="817"/>
      <c r="CE121" s="817"/>
      <c r="CF121" s="875">
        <v>52.4</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2117</v>
      </c>
      <c r="DH121" s="817"/>
      <c r="DI121" s="817"/>
      <c r="DJ121" s="817"/>
      <c r="DK121" s="817"/>
      <c r="DL121" s="817">
        <v>1858</v>
      </c>
      <c r="DM121" s="817"/>
      <c r="DN121" s="817"/>
      <c r="DO121" s="817"/>
      <c r="DP121" s="817"/>
      <c r="DQ121" s="817">
        <v>3671</v>
      </c>
      <c r="DR121" s="817"/>
      <c r="DS121" s="817"/>
      <c r="DT121" s="817"/>
      <c r="DU121" s="817"/>
      <c r="DV121" s="794">
        <v>0</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26229500</v>
      </c>
      <c r="BR122" s="845"/>
      <c r="BS122" s="845"/>
      <c r="BT122" s="845"/>
      <c r="BU122" s="845"/>
      <c r="BV122" s="845">
        <v>24870968</v>
      </c>
      <c r="BW122" s="845"/>
      <c r="BX122" s="845"/>
      <c r="BY122" s="845"/>
      <c r="BZ122" s="845"/>
      <c r="CA122" s="845">
        <v>23384593</v>
      </c>
      <c r="CB122" s="845"/>
      <c r="CC122" s="845"/>
      <c r="CD122" s="845"/>
      <c r="CE122" s="845"/>
      <c r="CF122" s="846">
        <v>143.69999999999999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49371862</v>
      </c>
      <c r="BR123" s="833"/>
      <c r="BS123" s="833"/>
      <c r="BT123" s="833"/>
      <c r="BU123" s="833"/>
      <c r="BV123" s="833">
        <v>49308447</v>
      </c>
      <c r="BW123" s="833"/>
      <c r="BX123" s="833"/>
      <c r="BY123" s="833"/>
      <c r="BZ123" s="833"/>
      <c r="CA123" s="833">
        <v>49391562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211</v>
      </c>
      <c r="AB127" s="780"/>
      <c r="AC127" s="780"/>
      <c r="AD127" s="780"/>
      <c r="AE127" s="781"/>
      <c r="AF127" s="782">
        <v>363</v>
      </c>
      <c r="AG127" s="780"/>
      <c r="AH127" s="780"/>
      <c r="AI127" s="780"/>
      <c r="AJ127" s="781"/>
      <c r="AK127" s="782">
        <v>922</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541508</v>
      </c>
      <c r="AB128" s="801"/>
      <c r="AC128" s="801"/>
      <c r="AD128" s="801"/>
      <c r="AE128" s="802"/>
      <c r="AF128" s="803">
        <v>504229</v>
      </c>
      <c r="AG128" s="801"/>
      <c r="AH128" s="801"/>
      <c r="AI128" s="801"/>
      <c r="AJ128" s="802"/>
      <c r="AK128" s="803">
        <v>470904</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12.56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17833245</v>
      </c>
      <c r="AB129" s="780"/>
      <c r="AC129" s="780"/>
      <c r="AD129" s="780"/>
      <c r="AE129" s="781"/>
      <c r="AF129" s="782">
        <v>18414168</v>
      </c>
      <c r="AG129" s="780"/>
      <c r="AH129" s="780"/>
      <c r="AI129" s="780"/>
      <c r="AJ129" s="781"/>
      <c r="AK129" s="782">
        <v>18741318</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17.559999999999999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2580259</v>
      </c>
      <c r="AB130" s="780"/>
      <c r="AC130" s="780"/>
      <c r="AD130" s="780"/>
      <c r="AE130" s="781"/>
      <c r="AF130" s="782">
        <v>2528938</v>
      </c>
      <c r="AG130" s="780"/>
      <c r="AH130" s="780"/>
      <c r="AI130" s="780"/>
      <c r="AJ130" s="781"/>
      <c r="AK130" s="782">
        <v>2464978</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15252986</v>
      </c>
      <c r="AB131" s="764"/>
      <c r="AC131" s="764"/>
      <c r="AD131" s="764"/>
      <c r="AE131" s="765"/>
      <c r="AF131" s="766">
        <v>15885230</v>
      </c>
      <c r="AG131" s="764"/>
      <c r="AH131" s="764"/>
      <c r="AI131" s="764"/>
      <c r="AJ131" s="765"/>
      <c r="AK131" s="766">
        <v>16276340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3.953206277</v>
      </c>
      <c r="AB132" s="745"/>
      <c r="AC132" s="745"/>
      <c r="AD132" s="745"/>
      <c r="AE132" s="746"/>
      <c r="AF132" s="747">
        <v>3.7219354079999998</v>
      </c>
      <c r="AG132" s="745"/>
      <c r="AH132" s="745"/>
      <c r="AI132" s="745"/>
      <c r="AJ132" s="746"/>
      <c r="AK132" s="747">
        <v>4.4138055610000002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3.7</v>
      </c>
      <c r="AB133" s="724"/>
      <c r="AC133" s="724"/>
      <c r="AD133" s="724"/>
      <c r="AE133" s="725"/>
      <c r="AF133" s="723">
        <v>3.7</v>
      </c>
      <c r="AG133" s="724"/>
      <c r="AH133" s="724"/>
      <c r="AI133" s="724"/>
      <c r="AJ133" s="725"/>
      <c r="AK133" s="723">
        <v>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iUKZz9ROnuLzpErL4SJUEFL35TmZsw9Ddigw7Io6ONbxYECEVF3KMm3JW/msUhdQggNA4C86AGekvYA0Q4rHg==" saltValue="VRfGagv18DCwwAFUDuG53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U1" zoomScale="80" zoomScaleNormal="85" zoomScaleSheetLayoutView="80" workbookViewId="0">
      <selection activeCell="DO75" sqref="DO7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sA1lihKHpcrqIn0tFyTJjRXCaZZfDblB67uxs4vzHnQgxemViKgNEfDbIilZAkWYZgzduZwUNXAVXhLGQpSsQ==" saltValue="7PiAW+nvvFElnIldrgbi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L22" zoomScale="80" zoomScaleNormal="80" zoomScaleSheetLayoutView="55" workbookViewId="0">
      <selection activeCell="DL45" sqref="DK45:DL4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NcsfJRTQIHs+cBoNPOjX4Rl+avkGC4HavW6HYRSP2Us56aNY1Mcde0dm1rt4FXPqEbQHvGS7yGbk8OSx3LdmA==" saltValue="UmugLYQdIpyEJYJTsLik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9" workbookViewId="0">
      <selection activeCell="AO11" sqref="AO1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4836189</v>
      </c>
      <c r="AP9" s="269">
        <v>62985</v>
      </c>
      <c r="AQ9" s="270">
        <v>80646</v>
      </c>
      <c r="AR9" s="271">
        <v>-21.9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1092541</v>
      </c>
      <c r="AP10" s="272">
        <v>14229</v>
      </c>
      <c r="AQ10" s="273">
        <v>6637</v>
      </c>
      <c r="AR10" s="274">
        <v>114.4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9215</v>
      </c>
      <c r="AP11" s="272">
        <v>120</v>
      </c>
      <c r="AQ11" s="273">
        <v>1119</v>
      </c>
      <c r="AR11" s="274">
        <v>-89.3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8</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t="s">
        <v>486</v>
      </c>
      <c r="AP13" s="272" t="s">
        <v>486</v>
      </c>
      <c r="AQ13" s="273">
        <v>2502</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153647</v>
      </c>
      <c r="AP14" s="272">
        <v>2001</v>
      </c>
      <c r="AQ14" s="273">
        <v>1863</v>
      </c>
      <c r="AR14" s="274">
        <v>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-332615</v>
      </c>
      <c r="AP15" s="272">
        <v>-4332</v>
      </c>
      <c r="AQ15" s="273">
        <v>-4800</v>
      </c>
      <c r="AR15" s="274">
        <v>-9.8000000000000007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5758977</v>
      </c>
      <c r="AP16" s="272">
        <v>75003</v>
      </c>
      <c r="AQ16" s="273">
        <v>87975</v>
      </c>
      <c r="AR16" s="274">
        <v>-14.7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6.82</v>
      </c>
      <c r="AP21" s="286">
        <v>7.71</v>
      </c>
      <c r="AQ21" s="287">
        <v>-0.89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98.7</v>
      </c>
      <c r="AP22" s="291">
        <v>98.3</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2868702</v>
      </c>
      <c r="AP32" s="300">
        <v>37361</v>
      </c>
      <c r="AQ32" s="301">
        <v>41451</v>
      </c>
      <c r="AR32" s="302">
        <v>-9.9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35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535668</v>
      </c>
      <c r="AP35" s="300">
        <v>6976</v>
      </c>
      <c r="AQ35" s="301">
        <v>11775</v>
      </c>
      <c r="AR35" s="302">
        <v>-40.799999999999997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237727</v>
      </c>
      <c r="AP36" s="300">
        <v>3096</v>
      </c>
      <c r="AQ36" s="301">
        <v>2188</v>
      </c>
      <c r="AR36" s="302">
        <v>41.5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12191</v>
      </c>
      <c r="AP37" s="300">
        <v>159</v>
      </c>
      <c r="AQ37" s="301">
        <v>531</v>
      </c>
      <c r="AR37" s="302">
        <v>-70.099999999999994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1</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-470904</v>
      </c>
      <c r="AP39" s="300">
        <v>-6133</v>
      </c>
      <c r="AQ39" s="301">
        <v>-5414</v>
      </c>
      <c r="AR39" s="302">
        <v>13.3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-2464978</v>
      </c>
      <c r="AP40" s="300">
        <v>-32103</v>
      </c>
      <c r="AQ40" s="301">
        <v>-35360</v>
      </c>
      <c r="AR40" s="302">
        <v>-9.1999999999999993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718406</v>
      </c>
      <c r="AP41" s="300">
        <v>9356</v>
      </c>
      <c r="AQ41" s="301">
        <v>15207</v>
      </c>
      <c r="AR41" s="302">
        <v>-38.5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3161489</v>
      </c>
      <c r="AN51" s="322">
        <v>40584</v>
      </c>
      <c r="AO51" s="323">
        <v>42.5</v>
      </c>
      <c r="AP51" s="324">
        <v>70329</v>
      </c>
      <c r="AQ51" s="325">
        <v>0.2</v>
      </c>
      <c r="AR51" s="326">
        <v>42.3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1916287</v>
      </c>
      <c r="AN52" s="330">
        <v>24599</v>
      </c>
      <c r="AO52" s="331">
        <v>34.4</v>
      </c>
      <c r="AP52" s="332">
        <v>39403</v>
      </c>
      <c r="AQ52" s="333">
        <v>9.1</v>
      </c>
      <c r="AR52" s="334">
        <v>25.3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1709494</v>
      </c>
      <c r="AN53" s="322">
        <v>21996</v>
      </c>
      <c r="AO53" s="323">
        <v>-45.8</v>
      </c>
      <c r="AP53" s="324">
        <v>54225</v>
      </c>
      <c r="AQ53" s="325">
        <v>-22.9</v>
      </c>
      <c r="AR53" s="326">
        <v>-22.9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832078</v>
      </c>
      <c r="AN54" s="330">
        <v>10706</v>
      </c>
      <c r="AO54" s="331">
        <v>-56.5</v>
      </c>
      <c r="AP54" s="332">
        <v>27337</v>
      </c>
      <c r="AQ54" s="333">
        <v>-30.6</v>
      </c>
      <c r="AR54" s="334">
        <v>-25.9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1419319</v>
      </c>
      <c r="AN55" s="322">
        <v>18308</v>
      </c>
      <c r="AO55" s="323">
        <v>-16.8</v>
      </c>
      <c r="AP55" s="324">
        <v>54016</v>
      </c>
      <c r="AQ55" s="325">
        <v>-0.4</v>
      </c>
      <c r="AR55" s="326">
        <v>-16.399999999999999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1092850</v>
      </c>
      <c r="AN56" s="330">
        <v>14097</v>
      </c>
      <c r="AO56" s="331">
        <v>31.7</v>
      </c>
      <c r="AP56" s="332">
        <v>28078</v>
      </c>
      <c r="AQ56" s="333">
        <v>2.7</v>
      </c>
      <c r="AR56" s="334">
        <v>29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2484821</v>
      </c>
      <c r="AN57" s="322">
        <v>32151</v>
      </c>
      <c r="AO57" s="323">
        <v>75.599999999999994</v>
      </c>
      <c r="AP57" s="324">
        <v>52786</v>
      </c>
      <c r="AQ57" s="325">
        <v>-2.2999999999999998</v>
      </c>
      <c r="AR57" s="326">
        <v>77.900000000000006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1974436</v>
      </c>
      <c r="AN58" s="330">
        <v>25547</v>
      </c>
      <c r="AO58" s="331">
        <v>81.2</v>
      </c>
      <c r="AP58" s="332">
        <v>28742</v>
      </c>
      <c r="AQ58" s="333">
        <v>2.4</v>
      </c>
      <c r="AR58" s="334">
        <v>78.8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2650779</v>
      </c>
      <c r="AN59" s="322">
        <v>34523</v>
      </c>
      <c r="AO59" s="323">
        <v>7.4</v>
      </c>
      <c r="AP59" s="324">
        <v>58465</v>
      </c>
      <c r="AQ59" s="325">
        <v>10.8</v>
      </c>
      <c r="AR59" s="326">
        <v>-3.4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1951403</v>
      </c>
      <c r="AN60" s="330">
        <v>25415</v>
      </c>
      <c r="AO60" s="331">
        <v>-0.5</v>
      </c>
      <c r="AP60" s="332">
        <v>34452</v>
      </c>
      <c r="AQ60" s="333">
        <v>19.899999999999999</v>
      </c>
      <c r="AR60" s="334">
        <v>-20.399999999999999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2285180</v>
      </c>
      <c r="AN61" s="337">
        <v>29512</v>
      </c>
      <c r="AO61" s="338">
        <v>12.6</v>
      </c>
      <c r="AP61" s="339">
        <v>57964</v>
      </c>
      <c r="AQ61" s="340">
        <v>-2.9</v>
      </c>
      <c r="AR61" s="326">
        <v>15.5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1553411</v>
      </c>
      <c r="AN62" s="330">
        <v>20073</v>
      </c>
      <c r="AO62" s="331">
        <v>18.100000000000001</v>
      </c>
      <c r="AP62" s="332">
        <v>31602</v>
      </c>
      <c r="AQ62" s="333">
        <v>0.7</v>
      </c>
      <c r="AR62" s="334">
        <v>17.399999999999999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KkSg/vv5mmQCHMx8SOiSy5zE6JcZs1uGVjgfxcm7jIUlY1rLQXFwOWEcD8KtaLB2WE4XpGYZ579S9AfM/UKZg==" saltValue="m7btx/Juxu3ptWtp1crt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90" zoomScaleNormal="90" zoomScaleSheetLayoutView="55" workbookViewId="0">
      <selection activeCell="BE21" sqref="BE2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aDwFb+m2dKT0Jm93stXjClDF3mT/BkzJWwvsmfKRu0anOtstM2gtoTlXnZXukyZJ6OyWIQEPpME0TOH9SxfEyQ==" saltValue="/BotH8lmIQ09mlxRKpB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90" zoomScaleNormal="90" zoomScaleSheetLayoutView="55" workbookViewId="0">
      <selection activeCell="AE57" sqref="AE5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TNA4COTXsbj9P0tLKg0fJuPigI+tL9m72tVIIIRU2byLnwfkOfXaG2oaYByqFxSx9C2pd8tsIfK5Q656vKpmow==" saltValue="1mLXWKDMBIddCCyE1UbG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70" zoomScaleNormal="70" zoomScaleSheetLayoutView="100" workbookViewId="0">
      <selection activeCell="I46" sqref="I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23.78</v>
      </c>
      <c r="G47" s="12">
        <v>24.62</v>
      </c>
      <c r="H47" s="12">
        <v>27.44</v>
      </c>
      <c r="I47" s="12">
        <v>26.57</v>
      </c>
      <c r="J47" s="13">
        <v>25.57</v>
      </c>
    </row>
    <row r="48" spans="2:10" ht="57.75" customHeight="1" x14ac:dyDescent="0.15">
      <c r="B48" s="14"/>
      <c r="C48" s="1141" t="s">
        <v>4</v>
      </c>
      <c r="D48" s="1141"/>
      <c r="E48" s="1142"/>
      <c r="F48" s="15">
        <v>13.28</v>
      </c>
      <c r="G48" s="16">
        <v>16.8</v>
      </c>
      <c r="H48" s="16">
        <v>13.96</v>
      </c>
      <c r="I48" s="16">
        <v>11.84</v>
      </c>
      <c r="J48" s="17">
        <v>12.73</v>
      </c>
    </row>
    <row r="49" spans="2:10" ht="57.75" customHeight="1" thickBot="1" x14ac:dyDescent="0.2">
      <c r="B49" s="18"/>
      <c r="C49" s="1143" t="s">
        <v>5</v>
      </c>
      <c r="D49" s="1143"/>
      <c r="E49" s="1144"/>
      <c r="F49" s="19">
        <v>5.65</v>
      </c>
      <c r="G49" s="20">
        <v>6.32</v>
      </c>
      <c r="H49" s="20" t="s">
        <v>529</v>
      </c>
      <c r="I49" s="20" t="s">
        <v>530</v>
      </c>
      <c r="J49" s="21">
        <v>0.56000000000000005</v>
      </c>
    </row>
    <row r="50" spans="2:10" x14ac:dyDescent="0.15"/>
  </sheetData>
  <sheetProtection algorithmName="SHA-512" hashValue="W8wcXXy4koamsntKe7ieFlLZhpzwruWRvyw4/bcUz/lPhd7DbXizEPH8rZ/YHOLlQj7XdQyXIfIpVBQnIQjwIw==" saltValue="rP/b6xAnHofhE8EIiqfE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新井 靖子</cp:lastModifiedBy>
  <cp:lastPrinted>2026-03-16T08:17:54Z</cp:lastPrinted>
  <dcterms:created xsi:type="dcterms:W3CDTF">2026-02-23T05:25:29Z</dcterms:created>
  <dcterms:modified xsi:type="dcterms:W3CDTF">2026-03-17T08:35:26Z</dcterms:modified>
  <cp:category/>
</cp:coreProperties>
</file>