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9.40.81\share\zaisei\決算統計\R６年度\27_【勝部・森田】財政状況資料集\080303〆_令和６年度財政状況資料集の作成及び提出について（依頼）森田\04_決裁\"/>
    </mc:Choice>
  </mc:AlternateContent>
  <xr:revisionPtr revIDLastSave="0" documentId="13_ncr:1_{DC365CC6-BDD6-42E6-A454-3D090D2226B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W39" i="10"/>
  <c r="BE39" i="10"/>
  <c r="AM39" i="10"/>
  <c r="C39" i="10"/>
  <c r="CO38" i="10"/>
  <c r="BW38" i="10"/>
  <c r="BE38" i="10"/>
  <c r="AM38" i="10"/>
  <c r="C38" i="10"/>
  <c r="CO37" i="10"/>
  <c r="BE37" i="10"/>
  <c r="AM37" i="10"/>
  <c r="CO36" i="10"/>
  <c r="BE36" i="10"/>
  <c r="C36" i="10"/>
  <c r="C37" i="10" s="1"/>
  <c r="CO35" i="10"/>
  <c r="BE35" i="10"/>
  <c r="C35" i="10"/>
  <c r="CO34" i="10"/>
  <c r="BW34" i="10"/>
  <c r="BW35" i="10" s="1"/>
  <c r="BW36" i="10" s="1"/>
  <c r="BW37" i="10" s="1"/>
  <c r="BE34" i="10"/>
  <c r="C34" i="10"/>
  <c r="U34" i="10" l="1"/>
  <c r="U35" i="10" s="1"/>
  <c r="U36" i="10" s="1"/>
  <c r="U37" i="10" s="1"/>
  <c r="U38" i="10" s="1"/>
  <c r="U39" i="10" s="1"/>
  <c r="U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<sst xmlns="http://schemas.openxmlformats.org/spreadsheetml/2006/main" count="1116" uniqueCount="575">
  <si>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</si>
  <si>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</si>
  <si>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</si>
  <si>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</si>
  <si>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</si>
  <si>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</si>
  <si>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</si>
  <si>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</si>
  <si>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</si>
  <si>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</si>
  <si>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</si>
  <si>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</si>
  <si>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</si>
  <si>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</si>
  <si>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</si>
  <si>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</si>
  <si>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</si>
  <si>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</si>
  <si>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</si>
  <si>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</si>
  <si>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</si>
  <si>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</si>
  <si>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</si>
  <si>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</si>
  <si>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</si>
  <si>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</si>
  <si>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</si>
  <si>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</si>
  <si>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</si>
  <si>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</si>
  <si>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</si>
  <si>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</si>
  <si>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</si>
  <si>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</si>
  <si>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</si>
  <si>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</si>
  <si>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</si>
  <si>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</si>
  <si>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</si>
  <si>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</si>
  <si>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</si>
  <si>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</si>
  <si>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</si>
  <si>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</si>
  <si>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</si>
  <si>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</si>
  <si>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</si>
  <si>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</si>
  <si>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</si>
  <si>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</si>
  <si>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</si>
  <si>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</si>
  <si>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</si>
  <si>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</si>
  <si>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</si>
  <si>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</si>
  <si>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</si>
  <si>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</si>
  <si>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</si>
  <si>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</si>
  <si>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</si>
  <si>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</si>
  <si>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</si>
  <si>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</si>
  <si>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</si>
  <si>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</si>
  <si>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</si>
  <si>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</si>
  <si>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</si>
  <si>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</si>
  <si>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</si>
  <si>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</si>
  <si>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</si>
  <si>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</si>
  <si>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</si>
  <si>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</si>
  <si>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</si>
  <si>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</si>
  <si>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</si>
  <si>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</si>
  <si>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</si>
  <si>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</si>
  <si>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</si>
  <si>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</si>
  <si>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</si>
  <si>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</si>
  <si>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</si>
  <si>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</si>
  <si>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</si>
  <si>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</si>
  <si>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</si>
  <si>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</si>
  <si>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</si>
  <si>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</si>
  <si>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</si>
  <si>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川口市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</si>
  <si>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</si>
  <si>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</si>
  <si>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</si>
  <si>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</si>
  <si>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</si>
  <si>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</si>
  <si>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</si>
  <si>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</si>
  <si>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</si>
  <si>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</si>
  <si>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</si>
  <si>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</si>
  <si>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</si>
  <si>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</si>
  <si>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</si>
  <si>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</si>
  <si>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</si>
  <si>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</si>
  <si>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</si>
  <si>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</si>
  <si>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</si>
  <si>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</si>
  <si>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</si>
  <si>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</si>
  <si>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</si>
  <si>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</si>
  <si>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</si>
  <si>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</si>
  <si>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</si>
  <si>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</si>
  <si>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</si>
  <si>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</si>
  <si>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</si>
  <si>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</si>
  <si>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</si>
  <si>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</si>
  <si>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</si>
  <si>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</si>
  <si>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</si>
  <si>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</si>
  <si>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</si>
  <si>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</si>
  <si>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</si>
  <si>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</si>
  <si>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</si>
  <si>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</si>
  <si>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</si>
  <si>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</si>
  <si>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</si>
  <si>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</si>
  <si>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</si>
  <si>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</si>
  <si>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</si>
  <si>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</si>
  <si>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</si>
  <si>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</si>
  <si>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</si>
  <si>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</si>
  <si>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</si>
  <si>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</si>
  <si>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</si>
  <si>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</si>
  <si>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</si>
  <si>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</si>
  <si>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</si>
  <si>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</si>
  <si>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</si>
  <si>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</si>
  <si>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</si>
  <si>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</si>
  <si>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</si>
  <si>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</si>
  <si>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</si>
  <si>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</si>
  <si>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</si>
  <si>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</si>
  <si>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</si>
  <si>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</si>
  <si>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</si>
  <si>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</si>
  <si>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</si>
  <si>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</si>
  <si>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</si>
  <si>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</si>
  <si>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</si>
  <si>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</si>
  <si>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</si>
  <si>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</si>
  <si>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</si>
  <si>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</si>
  <si>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</si>
  <si>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</si>
  <si>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</si>
  <si>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</si>
  <si>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</si>
  <si>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</si>
  <si>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</si>
  <si>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</si>
  <si>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</si>
  <si>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</si>
  <si>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</si>
  <si>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</si>
  <si>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</si>
  <si>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</si>
  <si>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</si>
  <si>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</si>
  <si>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</si>
  <si>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</si>
  <si>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埼玉県川口市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</si>
  <si>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</si>
  <si>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</si>
  <si>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</si>
  <si>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</si>
  <si>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</si>
  <si>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</si>
  <si>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</si>
  <si>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</si>
  <si>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</si>
  <si>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</si>
  <si>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</si>
  <si>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</si>
  <si>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</si>
  <si>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</si>
  <si>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</si>
  <si>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</si>
  <si>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</si>
  <si>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</si>
  <si>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</si>
  <si>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</si>
  <si>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</si>
  <si>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</si>
  <si>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</si>
  <si>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</si>
  <si>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</si>
  <si>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</si>
  <si>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</si>
  <si>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</si>
  <si>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</si>
  <si>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</si>
  <si>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</si>
  <si>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</si>
  <si>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</si>
  <si>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</si>
  <si>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</si>
  <si>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</si>
  <si>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</si>
  <si>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</si>
  <si>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</si>
  <si>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</si>
  <si>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</si>
  <si>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</si>
  <si>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</si>
  <si>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</si>
  <si>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</si>
  <si>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</si>
  <si>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</si>
  <si>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</si>
  <si>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</si>
  <si>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</si>
  <si>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</si>
  <si>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</si>
  <si>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</si>
  <si>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</si>
  <si>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</si>
  <si>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</si>
  <si>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</si>
  <si>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</si>
  <si>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</si>
  <si>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</si>
  <si>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</si>
  <si>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</si>
  <si>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</si>
  <si>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</si>
  <si>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</si>
  <si>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</si>
  <si>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</si>
  <si>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</si>
  <si>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</si>
  <si>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</si>
  <si>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</si>
  <si>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</si>
  <si>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</si>
  <si>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</si>
  <si>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</si>
  <si>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</si>
  <si>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</si>
  <si>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</si>
  <si>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</si>
  <si>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</si>
  <si>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</si>
  <si>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</si>
  <si>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</si>
  <si>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</si>
  <si>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</si>
  <si>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</si>
  <si>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</si>
  <si>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</si>
  <si>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</si>
  <si>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</si>
  <si>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</si>
  <si>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</si>
  <si>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</si>
  <si>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</si>
  <si>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</si>
  <si>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</si>
  <si>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</si>
  <si>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</si>
  <si>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</si>
  <si>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</si>
  <si>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</si>
  <si>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</si>
  <si>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</si>
  <si>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</si>
  <si>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</si>
  <si>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</si>
  <si>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</si>
  <si>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</si>
  <si>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</si>
  <si>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</si>
  <si>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</si>
  <si>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</si>
  <si>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</si>
  <si>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</si>
  <si>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</si>
  <si>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</si>
  <si>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</si>
  <si>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</si>
  <si>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</si>
  <si>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</si>
  <si>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</si>
  <si>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</si>
  <si>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</si>
  <si>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</si>
  <si>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</si>
  <si>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</si>
  <si>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</si>
  <si>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</si>
  <si>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</si>
  <si>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</si>
  <si>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</si>
  <si>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</si>
  <si>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</si>
  <si>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</si>
  <si>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</si>
  <si>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</si>
  <si>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</si>
  <si>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</si>
  <si>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</si>
  <si>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</si>
  <si>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</si>
  <si>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</si>
  <si>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</si>
  <si>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</si>
  <si>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</si>
  <si>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</si>
  <si>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</si>
  <si>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</si>
  <si>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</si>
  <si>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</si>
  <si>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埼玉県川口市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</si>
  <si>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</si>
  <si>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</si>
  <si>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</si>
  <si>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</si>
  <si>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</si>
  <si>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</si>
  <si>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</si>
  <si>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</si>
  <si>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</si>
  <si>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</si>
  <si>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</si>
  <si>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</si>
  <si>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</si>
  <si>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</si>
  <si>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</si>
  <si>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</si>
  <si>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</si>
  <si>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</si>
  <si>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</si>
  <si>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</si>
  <si>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看護学校事業</t>
    <phoneticPr fontId="5"/>
  </si>
  <si>
    <t>母子父子寡婦福祉資金貸付事業</t>
    <phoneticPr fontId="5"/>
  </si>
  <si>
    <t>川口都市計画土地区画整理事業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</si>
  <si>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</si>
  <si>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</si>
  <si>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</si>
  <si>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</si>
  <si>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</si>
  <si>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</si>
  <si>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</si>
  <si>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</si>
  <si>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</si>
  <si>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</si>
  <si>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</si>
  <si>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</si>
  <si>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</si>
  <si>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</si>
  <si>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</si>
  <si>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</si>
  <si>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小型自動車競走事業特別会計</t>
    <phoneticPr fontId="5"/>
  </si>
  <si>
    <t>川口駅西口地下公共駐車場事業特別会計</t>
    <phoneticPr fontId="5"/>
  </si>
  <si>
    <t>川口駅東口地下公共駐車場事業特別会計</t>
    <phoneticPr fontId="5"/>
  </si>
  <si>
    <t>交通災害共済事業特別会計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</si>
  <si>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</si>
  <si>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</si>
  <si>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</si>
  <si>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</si>
  <si>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</si>
  <si>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</si>
  <si>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</si>
  <si>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</si>
  <si>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</si>
  <si>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</si>
  <si>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</si>
  <si>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</si>
  <si>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</si>
  <si>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</si>
  <si>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</si>
  <si>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</si>
  <si>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</si>
  <si>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</si>
  <si>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</si>
  <si>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</si>
  <si>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</si>
  <si>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</si>
  <si>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</si>
  <si>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</si>
  <si>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</si>
  <si>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</si>
  <si>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</si>
  <si>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</si>
  <si>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</si>
  <si>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</si>
  <si>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</si>
  <si>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</si>
  <si>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</si>
  <si>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</si>
  <si>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</si>
  <si>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</si>
  <si>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</si>
  <si>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</si>
  <si>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</si>
  <si>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</si>
  <si>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</si>
  <si>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</si>
  <si>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</si>
  <si>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</si>
  <si>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</si>
  <si>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</si>
  <si>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</si>
  <si>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</si>
  <si>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</si>
  <si>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</si>
  <si>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</si>
  <si>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</si>
  <si>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</si>
  <si>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</si>
  <si>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</si>
  <si>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</si>
  <si>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</si>
  <si>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</si>
  <si>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</si>
  <si>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</si>
  <si>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</si>
  <si>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</si>
  <si>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</si>
  <si>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</si>
  <si>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</si>
  <si>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</si>
  <si>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</si>
  <si>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</si>
  <si>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</si>
  <si>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</si>
  <si>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</si>
  <si>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</si>
  <si>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</si>
  <si>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</si>
  <si>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</si>
  <si>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</si>
  <si>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</si>
  <si>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</si>
  <si>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</si>
  <si>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</si>
  <si>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</si>
  <si>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</si>
  <si>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</si>
  <si>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</si>
  <si>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</si>
  <si>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</si>
  <si>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</si>
  <si>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</si>
  <si>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</si>
  <si>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</si>
  <si>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</si>
  <si>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</si>
  <si>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</si>
  <si>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</si>
  <si>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</si>
  <si>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</si>
  <si>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</si>
  <si>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</si>
  <si>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</si>
  <si>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</si>
  <si>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</si>
  <si>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</si>
  <si>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</si>
  <si>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</si>
  <si>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</si>
  <si>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</si>
  <si>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</si>
  <si>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</si>
  <si>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</si>
  <si>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</si>
  <si>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</si>
  <si>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</si>
  <si>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</si>
  <si>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</si>
  <si>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</si>
  <si>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</si>
  <si>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</si>
  <si>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</si>
  <si>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</si>
  <si>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</si>
  <si>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</si>
  <si>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</si>
  <si>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</si>
  <si>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</si>
  <si>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</si>
  <si>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</si>
  <si>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</si>
  <si>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</si>
  <si>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</si>
  <si>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</si>
  <si>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</si>
  <si>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</si>
  <si>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</si>
  <si>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</si>
  <si>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</si>
  <si>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</si>
  <si>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</si>
  <si>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</si>
  <si>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</si>
  <si>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2.72</t>
  </si>
  <si>
    <t>▲ 2.70</t>
  </si>
  <si>
    <t>一般会計</t>
  </si>
  <si>
    <t>水道事業会計</t>
  </si>
  <si>
    <t>下水道事業会計</t>
  </si>
  <si>
    <t>病院事業会計</t>
  </si>
  <si>
    <t>介護保険事業特別会計</t>
  </si>
  <si>
    <t>小型自動車競走事業特別会計</t>
  </si>
  <si>
    <t>母子父子寡婦福祉資金貸付事業</t>
  </si>
  <si>
    <t>後期高齢者医療事業特別会計</t>
  </si>
  <si>
    <t>その他会計（赤字）</t>
  </si>
  <si>
    <t>その他会計（黒字）</t>
  </si>
  <si>
    <t>R02</t>
    <phoneticPr fontId="5"/>
  </si>
  <si>
    <t>R03</t>
    <phoneticPr fontId="5"/>
  </si>
  <si>
    <t>R04</t>
    <phoneticPr fontId="5"/>
  </si>
  <si>
    <t>R05</t>
    <phoneticPr fontId="5"/>
  </si>
  <si>
    <t>R06</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</si>
  <si>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38"/>
  </si>
  <si>
    <t>彩の国さいたま人づくり広域連合</t>
    <rPh sb="0" eb="1">
      <t>サイ</t>
    </rPh>
    <rPh sb="2" eb="3">
      <t>クニ</t>
    </rPh>
    <rPh sb="7" eb="8">
      <t>ヒト</t>
    </rPh>
    <rPh sb="11" eb="13">
      <t>コウイキ</t>
    </rPh>
    <rPh sb="13" eb="15">
      <t>レンゴウ</t>
    </rPh>
    <phoneticPr fontId="38"/>
  </si>
  <si>
    <t>戸田ボートレース企業団</t>
    <rPh sb="0" eb="2">
      <t>トダ</t>
    </rPh>
    <rPh sb="8" eb="10">
      <t>キギョウ</t>
    </rPh>
    <rPh sb="10" eb="11">
      <t>ダン</t>
    </rPh>
    <phoneticPr fontId="38"/>
  </si>
  <si>
    <t>一般会計</t>
    <rPh sb="0" eb="2">
      <t>イッパン</t>
    </rPh>
    <rPh sb="2" eb="4">
      <t>カイケイ</t>
    </rPh>
    <phoneticPr fontId="8"/>
  </si>
  <si>
    <t>特別会計</t>
    <rPh sb="0" eb="4">
      <t>トクベツカイケイ</t>
    </rPh>
    <phoneticPr fontId="8"/>
  </si>
  <si>
    <t>-</t>
    <phoneticPr fontId="2"/>
  </si>
  <si>
    <t>○</t>
  </si>
  <si>
    <t>埼玉高速鉄道</t>
    <phoneticPr fontId="2"/>
  </si>
  <si>
    <t>埼玉県信用保証協会</t>
    <phoneticPr fontId="2"/>
  </si>
  <si>
    <t>川口中小企業共済協会</t>
    <phoneticPr fontId="2"/>
  </si>
  <si>
    <t>川口市土地開発公社</t>
    <phoneticPr fontId="2"/>
  </si>
  <si>
    <t>川口産業振興公社</t>
    <phoneticPr fontId="2"/>
  </si>
  <si>
    <t>川口都市開発</t>
    <phoneticPr fontId="2"/>
  </si>
  <si>
    <t>川口市勤労福祉サービスセンター</t>
    <phoneticPr fontId="2"/>
  </si>
  <si>
    <t>川口市スポーツ協会</t>
    <phoneticPr fontId="2"/>
  </si>
  <si>
    <t>川口総合文化センター</t>
    <phoneticPr fontId="2"/>
  </si>
  <si>
    <t>川口緑化センター</t>
    <phoneticPr fontId="2"/>
  </si>
  <si>
    <t>川口市公園緑地公社</t>
    <phoneticPr fontId="2"/>
  </si>
  <si>
    <t>川口市社会福祉事業団</t>
    <phoneticPr fontId="2"/>
  </si>
  <si>
    <t>令和６年度は休館</t>
    <rPh sb="0" eb="2">
      <t>レイワ</t>
    </rPh>
    <rPh sb="3" eb="5">
      <t>ネンド</t>
    </rPh>
    <rPh sb="6" eb="8">
      <t>キュウカン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</si>
</sst>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5D66-4C2B-91B8-F85B1FEDCA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51127</c:v>
                </c:pt>
                <c:pt idx="1">
                  <c:v>42196</c:v>
                </c:pt>
                <c:pt idx="2">
                  <c:v>48104</c:v>
                </c:pt>
                <c:pt idx="3">
                  <c:v>41257</c:v>
                </c:pt>
                <c:pt idx="4">
                  <c:v>67098</c:v>
                </c:pt>
              </c:numCache>
            </c:numRef>
          </c:val>
          <c:smooth val="0"/>
          <c:extLst>
            <c:ext xmlns:c16="http://schemas.microsoft.com/office/drawing/2014/chart" uri="{C3380CC4-5D6E-409C-BE32-E72D297353CC}">
              <c16:uniqueId val="{00000001-5D66-4C2B-91B8-F85B1FEDCA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8.4499999999999993</c:v>
                </c:pt>
                <c:pt idx="1">
                  <c:v>9.0500000000000007</c:v>
                </c:pt>
                <c:pt idx="2">
                  <c:v>7.39</c:v>
                </c:pt>
                <c:pt idx="3">
                  <c:v>7.57</c:v>
                </c:pt>
                <c:pt idx="4">
                  <c:v>7.5</c:v>
                </c:pt>
              </c:numCache>
            </c:numRef>
          </c:val>
          <c:extLst>
            <c:ext xmlns:c16="http://schemas.microsoft.com/office/drawing/2014/chart" uri="{C3380CC4-5D6E-409C-BE32-E72D297353CC}">
              <c16:uniqueId val="{00000000-AF90-487B-8CBF-61C7CECC1C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10.08</c:v>
                </c:pt>
                <c:pt idx="1">
                  <c:v>12.54</c:v>
                </c:pt>
                <c:pt idx="2">
                  <c:v>11.85</c:v>
                </c:pt>
                <c:pt idx="3">
                  <c:v>11.44</c:v>
                </c:pt>
                <c:pt idx="4">
                  <c:v>12.26</c:v>
                </c:pt>
              </c:numCache>
            </c:numRef>
          </c:val>
          <c:extLst>
            <c:ext xmlns:c16="http://schemas.microsoft.com/office/drawing/2014/chart" uri="{C3380CC4-5D6E-409C-BE32-E72D297353CC}">
              <c16:uniqueId val="{00000001-AF90-487B-8CBF-61C7CECC1C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-2.72</c:v>
                </c:pt>
                <c:pt idx="1">
                  <c:v>3.95</c:v>
                </c:pt>
                <c:pt idx="2">
                  <c:v>-2.7</c:v>
                </c:pt>
                <c:pt idx="3">
                  <c:v>0.04</c:v>
                </c:pt>
                <c:pt idx="4">
                  <c:v>1.3</c:v>
                </c:pt>
              </c:numCache>
            </c:numRef>
          </c:val>
          <c:smooth val="0"/>
          <c:extLst>
            <c:ext xmlns:c16="http://schemas.microsoft.com/office/drawing/2014/chart" uri="{C3380CC4-5D6E-409C-BE32-E72D297353CC}">
              <c16:uniqueId val="{00000002-AF90-487B-8CBF-61C7CECC1C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c:v>
                </c:pt>
                <c:pt idx="2">
                  <c:v>#N/A</c:v>
                </c:pt>
                <c:pt idx="3">
                  <c:v>0.47</c:v>
                </c:pt>
                <c:pt idx="4">
                  <c:v>#N/A</c:v>
                </c:pt>
                <c:pt idx="5">
                  <c:v>0.04</c:v>
                </c:pt>
                <c:pt idx="6">
                  <c:v>#N/A</c:v>
                </c:pt>
                <c:pt idx="7">
                  <c:v>0.04</c:v>
                </c:pt>
                <c:pt idx="8">
                  <c:v>#N/A</c:v>
                </c:pt>
                <c:pt idx="9">
                  <c:v>0.02</c:v>
                </c:pt>
              </c:numCache>
            </c:numRef>
          </c:val>
          <c:extLst>
            <c:ext xmlns:c16="http://schemas.microsoft.com/office/drawing/2014/chart" uri="{C3380CC4-5D6E-409C-BE32-E72D297353CC}">
              <c16:uniqueId val="{00000000-BBEA-46AB-A5E8-1D3DC3CBA3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EA-46AB-A5E8-1D3DC3CBA3D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BBEA-46AB-A5E8-1D3DC3CBA3DF}"/>
            </c:ext>
          </c:extLst>
        </c:ser>
        <c:ser>
          <c:idx val="3"/>
          <c:order val="3"/>
          <c:tx>
            <c:strRef>
              <c:f>データシート!$A$30</c:f>
              <c:strCache>
                <c:ptCount val="1"/>
                <c:pt idx="0">
                  <c:v>母子父子寡婦福祉資金貸付事業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0.06</c:v>
                </c:pt>
                <c:pt idx="4">
                  <c:v>#N/A</c:v>
                </c:pt>
                <c:pt idx="5">
                  <c:v>0.11</c:v>
                </c:pt>
                <c:pt idx="6">
                  <c:v>#N/A</c:v>
                </c:pt>
                <c:pt idx="7">
                  <c:v>0.09</c:v>
                </c:pt>
                <c:pt idx="8">
                  <c:v>#N/A</c:v>
                </c:pt>
                <c:pt idx="9">
                  <c:v>0.05</c:v>
                </c:pt>
              </c:numCache>
            </c:numRef>
          </c:val>
          <c:extLst>
            <c:ext xmlns:c16="http://schemas.microsoft.com/office/drawing/2014/chart" uri="{C3380CC4-5D6E-409C-BE32-E72D297353CC}">
              <c16:uniqueId val="{00000003-BBEA-46AB-A5E8-1D3DC3CBA3DF}"/>
            </c:ext>
          </c:extLst>
        </c:ser>
        <c:ser>
          <c:idx val="4"/>
          <c:order val="4"/>
          <c:tx>
            <c:strRef>
              <c:f>データシート!$A$31</c:f>
              <c:strCache>
                <c:ptCount val="1"/>
                <c:pt idx="0">
                  <c:v>小型自動車競走事業特別会計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0.45</c:v>
                </c:pt>
                <c:pt idx="2">
                  <c:v>#N/A</c:v>
                </c:pt>
                <c:pt idx="3">
                  <c:v>0.24</c:v>
                </c:pt>
                <c:pt idx="4">
                  <c:v>#N/A</c:v>
                </c:pt>
                <c:pt idx="5">
                  <c:v>0.23</c:v>
                </c:pt>
                <c:pt idx="6">
                  <c:v>#N/A</c:v>
                </c:pt>
                <c:pt idx="7">
                  <c:v>0.36</c:v>
                </c:pt>
                <c:pt idx="8">
                  <c:v>#N/A</c:v>
                </c:pt>
                <c:pt idx="9">
                  <c:v>0.26</c:v>
                </c:pt>
              </c:numCache>
            </c:numRef>
          </c:val>
          <c:extLst>
            <c:ext xmlns:c16="http://schemas.microsoft.com/office/drawing/2014/chart" uri="{C3380CC4-5D6E-409C-BE32-E72D297353CC}">
              <c16:uniqueId val="{00000004-BBEA-46AB-A5E8-1D3DC3CBA3D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1.1599999999999999</c:v>
                </c:pt>
                <c:pt idx="4">
                  <c:v>#N/A</c:v>
                </c:pt>
                <c:pt idx="5">
                  <c:v>1.33</c:v>
                </c:pt>
                <c:pt idx="6">
                  <c:v>#N/A</c:v>
                </c:pt>
                <c:pt idx="7">
                  <c:v>0.61</c:v>
                </c:pt>
                <c:pt idx="8">
                  <c:v>#N/A</c:v>
                </c:pt>
                <c:pt idx="9">
                  <c:v>0.5</c:v>
                </c:pt>
              </c:numCache>
            </c:numRef>
          </c:val>
          <c:extLst>
            <c:ext xmlns:c16="http://schemas.microsoft.com/office/drawing/2014/chart" uri="{C3380CC4-5D6E-409C-BE32-E72D297353CC}">
              <c16:uniqueId val="{00000005-BBEA-46AB-A5E8-1D3DC3CBA3DF}"/>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2.4500000000000002</c:v>
                </c:pt>
                <c:pt idx="2">
                  <c:v>#N/A</c:v>
                </c:pt>
                <c:pt idx="3">
                  <c:v>3.4</c:v>
                </c:pt>
                <c:pt idx="4">
                  <c:v>#N/A</c:v>
                </c:pt>
                <c:pt idx="5">
                  <c:v>3.26</c:v>
                </c:pt>
                <c:pt idx="6">
                  <c:v>#N/A</c:v>
                </c:pt>
                <c:pt idx="7">
                  <c:v>2.5499999999999998</c:v>
                </c:pt>
                <c:pt idx="8">
                  <c:v>#N/A</c:v>
                </c:pt>
                <c:pt idx="9">
                  <c:v>2.09</c:v>
                </c:pt>
              </c:numCache>
            </c:numRef>
          </c:val>
          <c:extLst>
            <c:ext xmlns:c16="http://schemas.microsoft.com/office/drawing/2014/chart" uri="{C3380CC4-5D6E-409C-BE32-E72D297353CC}">
              <c16:uniqueId val="{00000006-BBEA-46AB-A5E8-1D3DC3CBA3D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2.13</c:v>
                </c:pt>
                <c:pt idx="4">
                  <c:v>#N/A</c:v>
                </c:pt>
                <c:pt idx="5">
                  <c:v>2.59</c:v>
                </c:pt>
                <c:pt idx="6">
                  <c:v>#N/A</c:v>
                </c:pt>
                <c:pt idx="7">
                  <c:v>2.67</c:v>
                </c:pt>
                <c:pt idx="8">
                  <c:v>#N/A</c:v>
                </c:pt>
                <c:pt idx="9">
                  <c:v>2.4300000000000002</c:v>
                </c:pt>
              </c:numCache>
            </c:numRef>
          </c:val>
          <c:extLst>
            <c:ext xmlns:c16="http://schemas.microsoft.com/office/drawing/2014/chart" uri="{C3380CC4-5D6E-409C-BE32-E72D297353CC}">
              <c16:uniqueId val="{00000007-BBEA-46AB-A5E8-1D3DC3CBA3D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3.44</c:v>
                </c:pt>
                <c:pt idx="2">
                  <c:v>#N/A</c:v>
                </c:pt>
                <c:pt idx="3">
                  <c:v>3.53</c:v>
                </c:pt>
                <c:pt idx="4">
                  <c:v>#N/A</c:v>
                </c:pt>
                <c:pt idx="5">
                  <c:v>4.04</c:v>
                </c:pt>
                <c:pt idx="6">
                  <c:v>#N/A</c:v>
                </c:pt>
                <c:pt idx="7">
                  <c:v>4.74</c:v>
                </c:pt>
                <c:pt idx="8">
                  <c:v>#N/A</c:v>
                </c:pt>
                <c:pt idx="9">
                  <c:v>4.47</c:v>
                </c:pt>
              </c:numCache>
            </c:numRef>
          </c:val>
          <c:extLst>
            <c:ext xmlns:c16="http://schemas.microsoft.com/office/drawing/2014/chart" uri="{C3380CC4-5D6E-409C-BE32-E72D297353CC}">
              <c16:uniqueId val="{00000008-BBEA-46AB-A5E8-1D3DC3CBA3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8.36</c:v>
                </c:pt>
                <c:pt idx="2">
                  <c:v>#N/A</c:v>
                </c:pt>
                <c:pt idx="3">
                  <c:v>8.98</c:v>
                </c:pt>
                <c:pt idx="4">
                  <c:v>#N/A</c:v>
                </c:pt>
                <c:pt idx="5">
                  <c:v>7.28</c:v>
                </c:pt>
                <c:pt idx="6">
                  <c:v>#N/A</c:v>
                </c:pt>
                <c:pt idx="7">
                  <c:v>7.47</c:v>
                </c:pt>
                <c:pt idx="8">
                  <c:v>#N/A</c:v>
                </c:pt>
                <c:pt idx="9">
                  <c:v>7.44</c:v>
                </c:pt>
              </c:numCache>
            </c:numRef>
          </c:val>
          <c:extLst>
            <c:ext xmlns:c16="http://schemas.microsoft.com/office/drawing/2014/chart" uri="{C3380CC4-5D6E-409C-BE32-E72D297353CC}">
              <c16:uniqueId val="{00000009-BBEA-46AB-A5E8-1D3DC3CBA3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13995</c:v>
                </c:pt>
                <c:pt idx="5">
                  <c:v>14002</c:v>
                </c:pt>
                <c:pt idx="8">
                  <c:v>14089</c:v>
                </c:pt>
                <c:pt idx="11">
                  <c:v>14177</c:v>
                </c:pt>
                <c:pt idx="14">
                  <c:v>14196</c:v>
                </c:pt>
              </c:numCache>
            </c:numRef>
          </c:val>
          <c:extLst>
            <c:ext xmlns:c16="http://schemas.microsoft.com/office/drawing/2014/chart" uri="{C3380CC4-5D6E-409C-BE32-E72D297353CC}">
              <c16:uniqueId val="{00000000-E150-4B22-98EE-21456A547C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50-4B22-98EE-21456A547C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1183</c:v>
                </c:pt>
                <c:pt idx="3">
                  <c:v>615</c:v>
                </c:pt>
                <c:pt idx="6">
                  <c:v>173</c:v>
                </c:pt>
                <c:pt idx="9">
                  <c:v>155</c:v>
                </c:pt>
                <c:pt idx="12">
                  <c:v>22</c:v>
                </c:pt>
              </c:numCache>
            </c:numRef>
          </c:val>
          <c:extLst>
            <c:ext xmlns:c16="http://schemas.microsoft.com/office/drawing/2014/chart" uri="{C3380CC4-5D6E-409C-BE32-E72D297353CC}">
              <c16:uniqueId val="{00000002-E150-4B22-98EE-21456A547C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50-4B22-98EE-21456A547C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2019</c:v>
                </c:pt>
                <c:pt idx="3">
                  <c:v>2259</c:v>
                </c:pt>
                <c:pt idx="6">
                  <c:v>2140</c:v>
                </c:pt>
                <c:pt idx="9">
                  <c:v>1986</c:v>
                </c:pt>
                <c:pt idx="12">
                  <c:v>1742</c:v>
                </c:pt>
              </c:numCache>
            </c:numRef>
          </c:val>
          <c:extLst>
            <c:ext xmlns:c16="http://schemas.microsoft.com/office/drawing/2014/chart" uri="{C3380CC4-5D6E-409C-BE32-E72D297353CC}">
              <c16:uniqueId val="{00000004-E150-4B22-98EE-21456A547C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50-4B22-98EE-21456A547C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50-4B22-98EE-21456A547C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14651</c:v>
                </c:pt>
                <c:pt idx="3">
                  <c:v>14408</c:v>
                </c:pt>
                <c:pt idx="6">
                  <c:v>14512</c:v>
                </c:pt>
                <c:pt idx="9">
                  <c:v>14357</c:v>
                </c:pt>
                <c:pt idx="12">
                  <c:v>14151</c:v>
                </c:pt>
              </c:numCache>
            </c:numRef>
          </c:val>
          <c:extLst>
            <c:ext xmlns:c16="http://schemas.microsoft.com/office/drawing/2014/chart" uri="{C3380CC4-5D6E-409C-BE32-E72D297353CC}">
              <c16:uniqueId val="{00000007-E150-4B22-98EE-21456A547C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3858</c:v>
                </c:pt>
                <c:pt idx="2">
                  <c:v>#N/A</c:v>
                </c:pt>
                <c:pt idx="3">
                  <c:v>#N/A</c:v>
                </c:pt>
                <c:pt idx="4">
                  <c:v>3280</c:v>
                </c:pt>
                <c:pt idx="5">
                  <c:v>#N/A</c:v>
                </c:pt>
                <c:pt idx="6">
                  <c:v>#N/A</c:v>
                </c:pt>
                <c:pt idx="7">
                  <c:v>2736</c:v>
                </c:pt>
                <c:pt idx="8">
                  <c:v>#N/A</c:v>
                </c:pt>
                <c:pt idx="9">
                  <c:v>#N/A</c:v>
                </c:pt>
                <c:pt idx="10">
                  <c:v>2321</c:v>
                </c:pt>
                <c:pt idx="11">
                  <c:v>#N/A</c:v>
                </c:pt>
                <c:pt idx="12">
                  <c:v>#N/A</c:v>
                </c:pt>
                <c:pt idx="13">
                  <c:v>1719</c:v>
                </c:pt>
                <c:pt idx="14">
                  <c:v>#N/A</c:v>
                </c:pt>
              </c:numCache>
            </c:numRef>
          </c:val>
          <c:smooth val="0"/>
          <c:extLst>
            <c:ext xmlns:c16="http://schemas.microsoft.com/office/drawing/2014/chart" uri="{C3380CC4-5D6E-409C-BE32-E72D297353CC}">
              <c16:uniqueId val="{00000008-E150-4B22-98EE-21456A547C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118150</c:v>
                </c:pt>
                <c:pt idx="5">
                  <c:v>120671</c:v>
                </c:pt>
                <c:pt idx="8">
                  <c:v>119212</c:v>
                </c:pt>
                <c:pt idx="11">
                  <c:v>116686</c:v>
                </c:pt>
                <c:pt idx="14">
                  <c:v>118580</c:v>
                </c:pt>
              </c:numCache>
            </c:numRef>
          </c:val>
          <c:extLst>
            <c:ext xmlns:c16="http://schemas.microsoft.com/office/drawing/2014/chart" uri="{C3380CC4-5D6E-409C-BE32-E72D297353CC}">
              <c16:uniqueId val="{00000000-C0FC-4C1E-BEC4-5525F4DAB3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50112</c:v>
                </c:pt>
                <c:pt idx="5">
                  <c:v>49281</c:v>
                </c:pt>
                <c:pt idx="8">
                  <c:v>48659</c:v>
                </c:pt>
                <c:pt idx="11">
                  <c:v>48557</c:v>
                </c:pt>
                <c:pt idx="14">
                  <c:v>49759</c:v>
                </c:pt>
              </c:numCache>
            </c:numRef>
          </c:val>
          <c:extLst>
            <c:ext xmlns:c16="http://schemas.microsoft.com/office/drawing/2014/chart" uri="{C3380CC4-5D6E-409C-BE32-E72D297353CC}">
              <c16:uniqueId val="{00000001-C0FC-4C1E-BEC4-5525F4DAB3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41544</c:v>
                </c:pt>
                <c:pt idx="5">
                  <c:v>47874</c:v>
                </c:pt>
                <c:pt idx="8">
                  <c:v>48822</c:v>
                </c:pt>
                <c:pt idx="11">
                  <c:v>48733</c:v>
                </c:pt>
                <c:pt idx="14">
                  <c:v>44649</c:v>
                </c:pt>
              </c:numCache>
            </c:numRef>
          </c:val>
          <c:extLst>
            <c:ext xmlns:c16="http://schemas.microsoft.com/office/drawing/2014/chart" uri="{C3380CC4-5D6E-409C-BE32-E72D297353CC}">
              <c16:uniqueId val="{00000002-C0FC-4C1E-BEC4-5525F4DAB3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FC-4C1E-BEC4-5525F4DAB3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FC-4C1E-BEC4-5525F4DAB3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1300</c:v>
                </c:pt>
                <c:pt idx="3">
                  <c:v>1335</c:v>
                </c:pt>
                <c:pt idx="6">
                  <c:v>1078</c:v>
                </c:pt>
                <c:pt idx="9">
                  <c:v>1300</c:v>
                </c:pt>
                <c:pt idx="12">
                  <c:v>1217</c:v>
                </c:pt>
              </c:numCache>
            </c:numRef>
          </c:val>
          <c:extLst>
            <c:ext xmlns:c16="http://schemas.microsoft.com/office/drawing/2014/chart" uri="{C3380CC4-5D6E-409C-BE32-E72D297353CC}">
              <c16:uniqueId val="{00000005-C0FC-4C1E-BEC4-5525F4DAB3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22099</c:v>
                </c:pt>
                <c:pt idx="3">
                  <c:v>22698</c:v>
                </c:pt>
                <c:pt idx="6">
                  <c:v>22680</c:v>
                </c:pt>
                <c:pt idx="9">
                  <c:v>22984</c:v>
                </c:pt>
                <c:pt idx="12">
                  <c:v>24419</c:v>
                </c:pt>
              </c:numCache>
            </c:numRef>
          </c:val>
          <c:extLst>
            <c:ext xmlns:c16="http://schemas.microsoft.com/office/drawing/2014/chart" uri="{C3380CC4-5D6E-409C-BE32-E72D297353CC}">
              <c16:uniqueId val="{00000006-C0FC-4C1E-BEC4-5525F4DAB3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0FC-4C1E-BEC4-5525F4DAB3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23221</c:v>
                </c:pt>
                <c:pt idx="3">
                  <c:v>19681</c:v>
                </c:pt>
                <c:pt idx="6">
                  <c:v>20657</c:v>
                </c:pt>
                <c:pt idx="9">
                  <c:v>21180</c:v>
                </c:pt>
                <c:pt idx="12">
                  <c:v>20654</c:v>
                </c:pt>
              </c:numCache>
            </c:numRef>
          </c:val>
          <c:extLst>
            <c:ext xmlns:c16="http://schemas.microsoft.com/office/drawing/2014/chart" uri="{C3380CC4-5D6E-409C-BE32-E72D297353CC}">
              <c16:uniqueId val="{00000008-C0FC-4C1E-BEC4-5525F4DAB3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5327</c:v>
                </c:pt>
                <c:pt idx="3">
                  <c:v>4624</c:v>
                </c:pt>
                <c:pt idx="6">
                  <c:v>4639</c:v>
                </c:pt>
                <c:pt idx="9">
                  <c:v>4491</c:v>
                </c:pt>
                <c:pt idx="12">
                  <c:v>3627</c:v>
                </c:pt>
              </c:numCache>
            </c:numRef>
          </c:val>
          <c:extLst>
            <c:ext xmlns:c16="http://schemas.microsoft.com/office/drawing/2014/chart" uri="{C3380CC4-5D6E-409C-BE32-E72D297353CC}">
              <c16:uniqueId val="{00000009-C0FC-4C1E-BEC4-5525F4DAB3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169391</c:v>
                </c:pt>
                <c:pt idx="3">
                  <c:v>174414</c:v>
                </c:pt>
                <c:pt idx="6">
                  <c:v>174687</c:v>
                </c:pt>
                <c:pt idx="9">
                  <c:v>173901</c:v>
                </c:pt>
                <c:pt idx="12">
                  <c:v>186547</c:v>
                </c:pt>
              </c:numCache>
            </c:numRef>
          </c:val>
          <c:extLst>
            <c:ext xmlns:c16="http://schemas.microsoft.com/office/drawing/2014/chart" uri="{C3380CC4-5D6E-409C-BE32-E72D297353CC}">
              <c16:uniqueId val="{0000000A-C0FC-4C1E-BEC4-5525F4DAB3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11534</c:v>
                </c:pt>
                <c:pt idx="2">
                  <c:v>#N/A</c:v>
                </c:pt>
                <c:pt idx="3">
                  <c:v>#N/A</c:v>
                </c:pt>
                <c:pt idx="4">
                  <c:v>4926</c:v>
                </c:pt>
                <c:pt idx="5">
                  <c:v>#N/A</c:v>
                </c:pt>
                <c:pt idx="6">
                  <c:v>#N/A</c:v>
                </c:pt>
                <c:pt idx="7">
                  <c:v>7047</c:v>
                </c:pt>
                <c:pt idx="8">
                  <c:v>#N/A</c:v>
                </c:pt>
                <c:pt idx="9">
                  <c:v>#N/A</c:v>
                </c:pt>
                <c:pt idx="10">
                  <c:v>9881</c:v>
                </c:pt>
                <c:pt idx="11">
                  <c:v>#N/A</c:v>
                </c:pt>
                <c:pt idx="12">
                  <c:v>#N/A</c:v>
                </c:pt>
                <c:pt idx="13">
                  <c:v>23477</c:v>
                </c:pt>
                <c:pt idx="14">
                  <c:v>#N/A</c:v>
                </c:pt>
              </c:numCache>
            </c:numRef>
          </c:val>
          <c:smooth val="0"/>
          <c:extLst>
            <c:ext xmlns:c16="http://schemas.microsoft.com/office/drawing/2014/chart" uri="{C3380CC4-5D6E-409C-BE32-E72D297353CC}">
              <c16:uniqueId val="{0000000B-C0FC-4C1E-BEC4-5525F4DAB3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13527</c:v>
                </c:pt>
                <c:pt idx="1">
                  <c:v>13255</c:v>
                </c:pt>
                <c:pt idx="2">
                  <c:v>14624</c:v>
                </c:pt>
              </c:numCache>
            </c:numRef>
          </c:val>
          <c:extLst>
            <c:ext xmlns:c16="http://schemas.microsoft.com/office/drawing/2014/chart" uri="{C3380CC4-5D6E-409C-BE32-E72D297353CC}">
              <c16:uniqueId val="{00000000-4216-41B9-93D1-8F931027CE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3284</c:v>
                </c:pt>
                <c:pt idx="1">
                  <c:v>3691</c:v>
                </c:pt>
                <c:pt idx="2">
                  <c:v>3635</c:v>
                </c:pt>
              </c:numCache>
            </c:numRef>
          </c:val>
          <c:extLst>
            <c:ext xmlns:c16="http://schemas.microsoft.com/office/drawing/2014/chart" uri="{C3380CC4-5D6E-409C-BE32-E72D297353CC}">
              <c16:uniqueId val="{00000001-4216-41B9-93D1-8F931027CE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29602</c:v>
                </c:pt>
                <c:pt idx="1">
                  <c:v>29671</c:v>
                </c:pt>
                <c:pt idx="2">
                  <c:v>24478</c:v>
                </c:pt>
              </c:numCache>
            </c:numRef>
          </c:val>
          <c:extLst>
            <c:ext xmlns:c16="http://schemas.microsoft.com/office/drawing/2014/chart" uri="{C3380CC4-5D6E-409C-BE32-E72D297353CC}">
              <c16:uniqueId val="{00000002-4216-41B9-93D1-8F931027CE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主な改善要因としては、土地開発公社からの買い戻しの減、病院建設時の借入に対する繰出しが令和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年度で完了したことなどによる病院事業に対する繰出金の減が挙げられる。</a:t>
          </a:r>
        </a:p>
        <a:p>
          <a:r>
            <a:rPr kumimoji="1" lang="ja-JP" altLang="en-US" sz="1400">
              <a:latin typeface="ＭＳ ゴシック" pitchFamily="49" charset="-128"/>
              <a:ea typeface="ＭＳ ゴシック" pitchFamily="49" charset="-128"/>
            </a:rPr>
            <a:t>　今後も、緊急度・住民ニーズを的確に把握した事業の選択により、健全な財政運営に努めていく。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悪化理由は、将来負担額のうち一般会計等の地方債現在高が増加したこと及び充当可能財源等のうち充当可能な基金が減少したことによるものである。</a:t>
          </a:r>
        </a:p>
        <a:p>
          <a:r>
            <a:rPr kumimoji="1" lang="ja-JP" altLang="en-US" sz="1400">
              <a:latin typeface="ＭＳ ゴシック" pitchFamily="49" charset="-128"/>
              <a:ea typeface="ＭＳ ゴシック" pitchFamily="49" charset="-128"/>
            </a:rPr>
            <a:t>　大規模な建設系プロジェクトの影響により、しばらくは悪化傾向が続く見込みであるが、交付税算入のある起債を活用するなど、引き続き、財政運営の健全化に努めていく。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特定目的基金で多額の取崩しを行ったことから、基金全体で残高が減少。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特定目的基金については、今後の予定を見据えて計画的に積み立てを行い、順次取り崩しを行う。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環境施設整備基金・・・廃棄物処理施設又は最終処分場の整備に要する経費の財源に充てるもの。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教育施設整備基金・・・教育施設の建設、取得及び改修その他の整備に要する経費の財源に充てるもの。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庁舎等整備基金・・・・庁舎等の建設、取得、整備及び大規模な改修の資金に充てるもの。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環境施設整備に充当するため取り崩しをしたことにより減。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教育施設整備に充当するため取り崩しをしたことにより減。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新庁舎整備に充当するため取り崩しをしたことにより減。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戸塚環境センターの改築に備えて積み立てを続けるとともに、廃棄物処理施設の整備に充当するため、順次取り崩しを行う。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教育施設整備事業等に充当するため、順次取り崩しを行う。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新庁舎建設事業等に充当するため、順次取り崩しを行う。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億円の積み立てを行い、取崩しを行わなかったことから増加。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程度の残高の確保に努めていく。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億円の取崩しを行ったことから減少。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埼玉高速鉄道経営健全化事業実施に伴う債務の株式化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(DES)</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により、適債性を欠いた借入額の繰上償還相当額を積み立てており、毎年、償還相当額を取り崩していく。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また、土地開発公社の一部業務廃止に伴って起こした第三セクター等改革推進債の償還に備えるため、公社から市に代物弁済された土地の売払収入等を随時積み立てるとともに償還額相当を取り崩していく。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607,447
559,286
61.95
259,868,457
247,904,195
8,948,166
119,328,116
186,489,295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年度は、子ども子育て費及び給与改定費の皆増のほか、高齢者保健福祉費（</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歳以上人口）の増により基準財政需要額が増加した一方、固定資産税の増や地方特例交付金の増により基準財政収入額が増加したことにより、前年度から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年度は、前年度と比較し、経常一般財源収入について、臨時財政対策債等が減となったものの、地方特例交付金や地方交付税等の増が影響し、全体で約</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億円の増額となり、経常経費充当一般財源等については、人件費・物件費・扶助費等に係る労務単価及び物価の高騰等が影響し、扶助費（認定こども園運営委託料等）が約</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億円、物件費（主に委託料）が約</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億円、全体で約</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億円の増額となったことから、前年度から横ばい推移となった。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類似団体平均と比べ、高水準で推移しているため、今後も既存委託の労務時間、仕様の見直しをはじめ、事務・事業の見直しを行い、経常経費の削減に努めていく。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51858</xdr:rowOff>
    </xdr:from>
    <xdr:to>
      <xdr:col>23</xdr:col>
      <xdr:colOff>133350</xdr:colOff>
      <xdr:row>67</xdr:row>
      <xdr:rowOff>51858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53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23706</xdr:rowOff>
    </xdr:from>
    <xdr:to>
      <xdr:col>19</xdr:col>
      <xdr:colOff>133350</xdr:colOff>
      <xdr:row>67</xdr:row>
      <xdr:rowOff>51858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5108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38312</xdr:rowOff>
    </xdr:from>
    <xdr:to>
      <xdr:col>15</xdr:col>
      <xdr:colOff>82550</xdr:colOff>
      <xdr:row>67</xdr:row>
      <xdr:rowOff>23706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54012"/>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38312</xdr:rowOff>
    </xdr:from>
    <xdr:to>
      <xdr:col>11</xdr:col>
      <xdr:colOff>31750</xdr:colOff>
      <xdr:row>66</xdr:row>
      <xdr:rowOff>167005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5401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1058</xdr:rowOff>
    </xdr:from>
    <xdr:to>
      <xdr:col>23</xdr:col>
      <xdr:colOff>184150</xdr:colOff>
      <xdr:row>67</xdr:row>
      <xdr:rowOff>102658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68385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1058</xdr:rowOff>
    </xdr:from>
    <xdr:to>
      <xdr:col>19</xdr:col>
      <xdr:colOff>184150</xdr:colOff>
      <xdr:row>67</xdr:row>
      <xdr:rowOff>102658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87435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7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144356</xdr:rowOff>
    </xdr:from>
    <xdr:to>
      <xdr:col>15</xdr:col>
      <xdr:colOff>133350</xdr:colOff>
      <xdr:row>67</xdr:row>
      <xdr:rowOff>74506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59283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158962</xdr:rowOff>
    </xdr:from>
    <xdr:to>
      <xdr:col>11</xdr:col>
      <xdr:colOff>82550</xdr:colOff>
      <xdr:row>66</xdr:row>
      <xdr:rowOff>89112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73889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116205</xdr:rowOff>
    </xdr:from>
    <xdr:to>
      <xdr:col>7</xdr:col>
      <xdr:colOff>31750</xdr:colOff>
      <xdr:row>67</xdr:row>
      <xdr:rowOff>46355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31132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年度は、前年度と比較し、朝日環境センターの火災事故による緊急ごみ処理事業に係る委託料の皆増等により物件費が約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億円、基本給の増等により人件費が約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億円の増となったことから、全体で人口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300">
              <a:latin typeface="ＭＳ Ｐゴシック" panose="020B0600070205080204" pitchFamily="50" charset="-128"/>
              <a:ea typeface="ＭＳ Ｐゴシック" panose="020B0600070205080204" pitchFamily="50" charset="-128"/>
            </a:rPr>
            <a:t>2,550</a:t>
          </a:r>
          <a:r>
            <a:rPr kumimoji="1" lang="ja-JP" altLang="en-US" sz="1300">
              <a:latin typeface="ＭＳ Ｐゴシック" panose="020B0600070205080204" pitchFamily="50" charset="-128"/>
              <a:ea typeface="ＭＳ Ｐゴシック" panose="020B0600070205080204" pitchFamily="50" charset="-128"/>
            </a:rPr>
            <a:t>円の増額となった。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12801</xdr:rowOff>
    </xdr:from>
    <xdr:to>
      <xdr:col>23</xdr:col>
      <xdr:colOff>133350</xdr:colOff>
      <xdr:row>83</xdr:row>
      <xdr:rowOff>64077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3151"/>
          <a:ext cx="838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12801</xdr:rowOff>
    </xdr:from>
    <xdr:to>
      <xdr:col>19</xdr:col>
      <xdr:colOff>133350</xdr:colOff>
      <xdr:row>83</xdr:row>
      <xdr:rowOff>39202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43151"/>
          <a:ext cx="889000" cy="2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10187</xdr:rowOff>
    </xdr:from>
    <xdr:to>
      <xdr:col>15</xdr:col>
      <xdr:colOff>82550</xdr:colOff>
      <xdr:row>83</xdr:row>
      <xdr:rowOff>39202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0537"/>
          <a:ext cx="889000" cy="2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22640</xdr:rowOff>
    </xdr:from>
    <xdr:to>
      <xdr:col>11</xdr:col>
      <xdr:colOff>31750</xdr:colOff>
      <xdr:row>83</xdr:row>
      <xdr:rowOff>10187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1540"/>
          <a:ext cx="889000" cy="15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13277</xdr:rowOff>
    </xdr:from>
    <xdr:to>
      <xdr:col>23</xdr:col>
      <xdr:colOff>184150</xdr:colOff>
      <xdr:row>83</xdr:row>
      <xdr:rowOff>114877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29804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8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133451</xdr:rowOff>
    </xdr:from>
    <xdr:to>
      <xdr:col>19</xdr:col>
      <xdr:colOff>184150</xdr:colOff>
      <xdr:row>83</xdr:row>
      <xdr:rowOff>63601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9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73778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6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159852</xdr:rowOff>
    </xdr:from>
    <xdr:to>
      <xdr:col>15</xdr:col>
      <xdr:colOff>133350</xdr:colOff>
      <xdr:row>83</xdr:row>
      <xdr:rowOff>90002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100179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130837</xdr:rowOff>
    </xdr:from>
    <xdr:to>
      <xdr:col>11</xdr:col>
      <xdr:colOff>82550</xdr:colOff>
      <xdr:row>83</xdr:row>
      <xdr:rowOff>60987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71164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5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143290</xdr:rowOff>
    </xdr:from>
    <xdr:to>
      <xdr:col>7</xdr:col>
      <xdr:colOff>31750</xdr:colOff>
      <xdr:row>82</xdr:row>
      <xdr:rowOff>73440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83617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ラスパイレス指数については、令和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日に本市独自の給料表の引き下げ改定より、以降</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ヵ年に渡り下落したが、令和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年度の給与改定において、職員団体との交渉の結果、国の引上げ率を上回る増額改定を行ったことから、上昇した。令和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年度の給与改定においては国と同水準の増額改定を行ったものの、職種を異にする人事異動等による対象者数の変動により、令和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日のラスパイレス指数は</a:t>
          </a:r>
          <a:r>
            <a:rPr kumimoji="1" lang="en-US" altLang="ja-JP" sz="1200">
              <a:latin typeface="ＭＳ Ｐゴシック" panose="020B0600070205080204" pitchFamily="50" charset="-128"/>
              <a:ea typeface="ＭＳ Ｐゴシック" panose="020B0600070205080204" pitchFamily="50" charset="-128"/>
            </a:rPr>
            <a:t>101.2</a:t>
          </a:r>
          <a:r>
            <a:rPr kumimoji="1" lang="ja-JP" altLang="en-US" sz="1200">
              <a:latin typeface="ＭＳ Ｐゴシック" panose="020B0600070205080204" pitchFamily="50" charset="-128"/>
              <a:ea typeface="ＭＳ Ｐゴシック" panose="020B0600070205080204" pitchFamily="50" charset="-128"/>
            </a:rPr>
            <a:t>（前年比マイナス</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ポイント）に下落した。今後も、人事院勧告の内容及び地域における民間企業の給与の実態や経済情勢、国や他の地方公共団体の状況等を総合的に勘案し、適正な給与改定を行っていく。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15081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50876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15081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0876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60325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0876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135731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14792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135731</xdr:rowOff>
    </xdr:from>
    <xdr:to>
      <xdr:col>77</xdr:col>
      <xdr:colOff>95250</xdr:colOff>
      <xdr:row>88</xdr:row>
      <xdr:rowOff>65881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50658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38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84931</xdr:rowOff>
    </xdr:from>
    <xdr:to>
      <xdr:col>64</xdr:col>
      <xdr:colOff>152400</xdr:colOff>
      <xdr:row>89</xdr:row>
      <xdr:rowOff>15081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171308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5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年度以降、第</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次及び第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次定員管理適正化計画を策定し、職員定数の適正化に早い段階から取り組んだため、人口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人当たりの職員数は類似団体平均を下回る推移となっている。更に、第</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次定員管理適正化計画での削減や、平成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年の鳩ヶ谷市との合併による職員数の段階的な削減等を実施してきたが、その一方で、新たな行政需要への対応や中核市への移行に向けて、必要な箇所に適正な職員配置を行なったため、平成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年度からは市全体の職員数及び人口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人当たり職員数としては増加で推移している。近年においても、平成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年の中核市への移行等により増員が続いており、令和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日の普通会計職員数及び人口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人当たり職員数は前年度に引き続き増加している状況である。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117566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1588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93435</xdr:rowOff>
    </xdr:from>
    <xdr:to>
      <xdr:col>77</xdr:col>
      <xdr:colOff>44450</xdr:colOff>
      <xdr:row>59</xdr:row>
      <xdr:rowOff>100330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0898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72753</xdr:rowOff>
    </xdr:from>
    <xdr:to>
      <xdr:col>72</xdr:col>
      <xdr:colOff>203200</xdr:colOff>
      <xdr:row>59</xdr:row>
      <xdr:rowOff>93435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883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69306</xdr:rowOff>
    </xdr:from>
    <xdr:to>
      <xdr:col>68</xdr:col>
      <xdr:colOff>152400</xdr:colOff>
      <xdr:row>59</xdr:row>
      <xdr:rowOff>72753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848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66766</xdr:rowOff>
    </xdr:from>
    <xdr:to>
      <xdr:col>81</xdr:col>
      <xdr:colOff>95250</xdr:colOff>
      <xdr:row>59</xdr:row>
      <xdr:rowOff>168366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83293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42635</xdr:rowOff>
    </xdr:from>
    <xdr:to>
      <xdr:col>73</xdr:col>
      <xdr:colOff>44450</xdr:colOff>
      <xdr:row>59</xdr:row>
      <xdr:rowOff>144235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154412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21953</xdr:rowOff>
    </xdr:from>
    <xdr:to>
      <xdr:col>68</xdr:col>
      <xdr:colOff>203200</xdr:colOff>
      <xdr:row>59</xdr:row>
      <xdr:rowOff>123553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133730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18506</xdr:rowOff>
    </xdr:from>
    <xdr:to>
      <xdr:col>64</xdr:col>
      <xdr:colOff>152400</xdr:colOff>
      <xdr:row>59</xdr:row>
      <xdr:rowOff>120106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130283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となり、類似団体内平均、全国平均、埼玉県平均を下回っており、前年度と比べ改善している。</a:t>
          </a:r>
        </a:p>
        <a:p>
          <a:r>
            <a:rPr kumimoji="1" lang="ja-JP" altLang="en-US" sz="1300">
              <a:latin typeface="ＭＳ Ｐゴシック" panose="020B0600070205080204" pitchFamily="50" charset="-128"/>
              <a:ea typeface="ＭＳ Ｐゴシック" panose="020B0600070205080204" pitchFamily="50" charset="-128"/>
            </a:rPr>
            <a:t>　この主な要因は、準元利償還金が減少したこと及び元利・準元利償還金に充てられる特定財源が増加したことによるものである。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105410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7517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145627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7919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169756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321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127000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5630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となり、類似団体内平均、全国平均、埼玉県平均をすべて上回る結果となった。</a:t>
          </a:r>
        </a:p>
        <a:p>
          <a:r>
            <a:rPr kumimoji="1" lang="ja-JP" altLang="en-US" sz="1300">
              <a:latin typeface="ＭＳ Ｐゴシック" panose="020B0600070205080204" pitchFamily="50" charset="-128"/>
              <a:ea typeface="ＭＳ Ｐゴシック" panose="020B0600070205080204" pitchFamily="50" charset="-128"/>
            </a:rPr>
            <a:t>　この主な要因は、将来負担額のうち一般会計等の地方債現在高が増加したこと及び充当可能財源等のうち充当可能な基金が減少したことによるものである。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大規模な建設系プロジェクトの影響により、しばらくは悪化傾向が続く見込みであるが、交付税算入のある起債を活用するなど、引き続き、財政運営の健全化に努めていく。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140564</xdr:rowOff>
    </xdr:from>
    <xdr:to>
      <xdr:col>81</xdr:col>
      <xdr:colOff>44450</xdr:colOff>
      <xdr:row>15</xdr:row>
      <xdr:rowOff>84938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4086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115468</xdr:rowOff>
    </xdr:from>
    <xdr:to>
      <xdr:col>77</xdr:col>
      <xdr:colOff>44450</xdr:colOff>
      <xdr:row>14</xdr:row>
      <xdr:rowOff>140564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515768"/>
          <a:ext cx="8890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95199</xdr:rowOff>
    </xdr:from>
    <xdr:to>
      <xdr:col>72</xdr:col>
      <xdr:colOff>203200</xdr:colOff>
      <xdr:row>14</xdr:row>
      <xdr:rowOff>115468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495499"/>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95199</xdr:rowOff>
    </xdr:from>
    <xdr:to>
      <xdr:col>68</xdr:col>
      <xdr:colOff>152400</xdr:colOff>
      <xdr:row>14</xdr:row>
      <xdr:rowOff>160833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95499"/>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34138</xdr:rowOff>
    </xdr:from>
    <xdr:to>
      <xdr:col>81</xdr:col>
      <xdr:colOff>95250</xdr:colOff>
      <xdr:row>15</xdr:row>
      <xdr:rowOff>135738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6215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89764</xdr:rowOff>
    </xdr:from>
    <xdr:to>
      <xdr:col>77</xdr:col>
      <xdr:colOff>95250</xdr:colOff>
      <xdr:row>15</xdr:row>
      <xdr:rowOff>19914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30091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25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64668</xdr:rowOff>
    </xdr:from>
    <xdr:to>
      <xdr:col>73</xdr:col>
      <xdr:colOff>44450</xdr:colOff>
      <xdr:row>14</xdr:row>
      <xdr:rowOff>166268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4995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23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44399</xdr:rowOff>
    </xdr:from>
    <xdr:to>
      <xdr:col>68</xdr:col>
      <xdr:colOff>203200</xdr:colOff>
      <xdr:row>14</xdr:row>
      <xdr:rowOff>145999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156176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110033</xdr:rowOff>
    </xdr:from>
    <xdr:to>
      <xdr:col>64</xdr:col>
      <xdr:colOff>152400</xdr:colOff>
      <xdr:row>15</xdr:row>
      <xdr:rowOff>40183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5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50360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7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607,447
559,286
61.95
259,868,457
247,904,195
8,948,166
119,328,116
186,489,295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年度は、前年度と比較し、退職手当の増等により人件費の経常経費の支出額が約</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億円増加し、</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一方で、類似団体平均と比較すると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ポイント下回っており、全国平均及び埼玉県平均との比較でも、依然として下回っている状況にある。</a:t>
          </a:r>
        </a:p>
        <a:p>
          <a:r>
            <a:rPr kumimoji="1" lang="ja-JP" altLang="en-US" sz="1200">
              <a:latin typeface="ＭＳ Ｐゴシック" panose="020B0600070205080204" pitchFamily="50" charset="-128"/>
              <a:ea typeface="ＭＳ Ｐゴシック" panose="020B0600070205080204" pitchFamily="50" charset="-128"/>
            </a:rPr>
            <a:t>　今後も適正な給与水準となるよう必要に応じ見直しを行っていく。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年度は、前年度と比較し、労務単価の上昇による各種委託料等の全体的な増加等により物件費の経常経費の支出額が約</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億円増加したものの、</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ポイントの減となった。</a:t>
          </a:r>
        </a:p>
        <a:p>
          <a:r>
            <a:rPr kumimoji="1" lang="ja-JP" altLang="en-US" sz="1050">
              <a:latin typeface="ＭＳ Ｐゴシック" panose="020B0600070205080204" pitchFamily="50" charset="-128"/>
              <a:ea typeface="ＭＳ Ｐゴシック" panose="020B0600070205080204" pitchFamily="50" charset="-128"/>
            </a:rPr>
            <a:t>　物件費の割合が類似団体、全国平均、埼玉県平均と比べ高水準となっているが、主な要因は、第四次川口市行政改革大綱に基づき、民間委託を推進していること、また、近年の物価高騰による学校給食に係る賄材料費の増等が挙げ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労務単価の上昇を受ける経常経費の削減については、今後特に事業の廃止・抜本的な見直し等を図っていく。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100330</xdr:rowOff>
    </xdr:from>
    <xdr:to>
      <xdr:col>82</xdr:col>
      <xdr:colOff>107950</xdr:colOff>
      <xdr:row>21</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700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69850</xdr:rowOff>
    </xdr:from>
    <xdr:to>
      <xdr:col>78</xdr:col>
      <xdr:colOff>69850</xdr:colOff>
      <xdr:row>21</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70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149860</xdr:rowOff>
    </xdr:from>
    <xdr:to>
      <xdr:col>73</xdr:col>
      <xdr:colOff>180975</xdr:colOff>
      <xdr:row>21</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78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149860</xdr:rowOff>
    </xdr:from>
    <xdr:to>
      <xdr:col>69</xdr:col>
      <xdr:colOff>92075</xdr:colOff>
      <xdr:row>20</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578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49530</xdr:rowOff>
    </xdr:from>
    <xdr:to>
      <xdr:col>82</xdr:col>
      <xdr:colOff>158750</xdr:colOff>
      <xdr:row>21</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129557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80010</xdr:rowOff>
    </xdr:from>
    <xdr:to>
      <xdr:col>78</xdr:col>
      <xdr:colOff>120650</xdr:colOff>
      <xdr:row>22</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6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99060</xdr:rowOff>
    </xdr:from>
    <xdr:to>
      <xdr:col>69</xdr:col>
      <xdr:colOff>142875</xdr:colOff>
      <xdr:row>21</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106680</xdr:rowOff>
    </xdr:from>
    <xdr:to>
      <xdr:col>65</xdr:col>
      <xdr:colOff>53975</xdr:colOff>
      <xdr:row>21</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21607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2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年度は、前年度と比較し、児童手当の増や認定こども園運営委託料の増等により扶助費の経常経費の支出額が約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億円増加し、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今後も社会保障経費等の自然増により更なる上昇が見込まれるため、適正な支出に努めていく。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21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19050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9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9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31750</xdr:rowOff>
    </xdr:from>
    <xdr:to>
      <xdr:col>24</xdr:col>
      <xdr:colOff>76200</xdr:colOff>
      <xdr:row>59</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139700</xdr:rowOff>
    </xdr:from>
    <xdr:to>
      <xdr:col>15</xdr:col>
      <xdr:colOff>149225</xdr:colOff>
      <xdr:row>59</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年度は、前年度と比較し、後期高齢者医療事業特別会計・国民健康保険事業特別会計の運営資金に対する繰出金等により、その他の経常経費の支出額が約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億円増加したものの、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類似団体平均、全国平均及び埼玉県平均を上回っている状況にあることから、各事業会計の健全な運営に努め、経常経費の縮減に努めていく。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56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年度は、前年度と比較し、病院事業会計負担金の増等により、補助費等の経常経費の支出額が約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類似団体平均、全国平均及び埼玉県平均を下回っている状況にあり、今後も適正な支出に努めていく。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35</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654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35</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65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35</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8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38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類似団体内平均、全国平均、埼玉県平均を下回っており、前年度と比較して改善している。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今後は公共施設の老朽化にともなう大規模改修等、公債費の負担が大きくなることも見込まれるが、事業の取捨選択を行い、将来計画を見据えて地方債の発行額抑制に努めていく。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81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73661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429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年度は、前年度と比較し、人件費・物件費・扶助費等に係る労務単価及び物価の高騰等が影響し、扶助費（認定こども園運営委託料等）が約</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億円、物件費（主に委託料）が約</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億円、公債費以外の経常経費全体では支出額で約</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億円増加し、前年度から</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ポイントの増となった。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全国平均及び埼玉県平均を上回っている状況にあることから、経費削減を目的として、業務委託や指定管理者制度を推進しているが、効果の評価・検証を行い、さらなる適正化を進め、縮減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229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84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78</xdr:row>
      <xdr:rowOff>111761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438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62230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438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125730</xdr:rowOff>
    </xdr:from>
    <xdr:to>
      <xdr:col>82</xdr:col>
      <xdr:colOff>158750</xdr:colOff>
      <xdr:row>79</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97807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134696</xdr:rowOff>
    </xdr:from>
    <xdr:to>
      <xdr:col>29</xdr:col>
      <xdr:colOff>127000</xdr:colOff>
      <xdr:row>19</xdr:row>
      <xdr:rowOff>56820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8421"/>
          <a:ext cx="647700" cy="9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56820</xdr:rowOff>
    </xdr:from>
    <xdr:to>
      <xdr:col>26</xdr:col>
      <xdr:colOff>50800</xdr:colOff>
      <xdr:row>19</xdr:row>
      <xdr:rowOff>101397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1995"/>
          <a:ext cx="698500" cy="44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96939</xdr:rowOff>
    </xdr:from>
    <xdr:to>
      <xdr:col>22</xdr:col>
      <xdr:colOff>114300</xdr:colOff>
      <xdr:row>19</xdr:row>
      <xdr:rowOff>101397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02114"/>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96939</xdr:rowOff>
    </xdr:from>
    <xdr:to>
      <xdr:col>18</xdr:col>
      <xdr:colOff>177800</xdr:colOff>
      <xdr:row>19</xdr:row>
      <xdr:rowOff>128524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2114"/>
          <a:ext cx="698500" cy="3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83896</xdr:rowOff>
    </xdr:from>
    <xdr:to>
      <xdr:col>29</xdr:col>
      <xdr:colOff>177800</xdr:colOff>
      <xdr:row>19</xdr:row>
      <xdr:rowOff>14046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7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163923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6020</xdr:rowOff>
    </xdr:from>
    <xdr:to>
      <xdr:col>26</xdr:col>
      <xdr:colOff>101600</xdr:colOff>
      <xdr:row>19</xdr:row>
      <xdr:rowOff>107620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1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92397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7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50597</xdr:rowOff>
    </xdr:from>
    <xdr:to>
      <xdr:col>22</xdr:col>
      <xdr:colOff>165100</xdr:colOff>
      <xdr:row>19</xdr:row>
      <xdr:rowOff>152197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136974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46139</xdr:rowOff>
    </xdr:from>
    <xdr:to>
      <xdr:col>19</xdr:col>
      <xdr:colOff>38100</xdr:colOff>
      <xdr:row>19</xdr:row>
      <xdr:rowOff>147739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132516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77724</xdr:rowOff>
    </xdr:from>
    <xdr:to>
      <xdr:col>15</xdr:col>
      <xdr:colOff>101600</xdr:colOff>
      <xdr:row>20</xdr:row>
      <xdr:rowOff>7874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164101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76403</xdr:rowOff>
    </xdr:from>
    <xdr:to>
      <xdr:col>29</xdr:col>
      <xdr:colOff>127000</xdr:colOff>
      <xdr:row>36</xdr:row>
      <xdr:rowOff>114465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29653"/>
          <a:ext cx="6477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49924</xdr:rowOff>
    </xdr:from>
    <xdr:to>
      <xdr:col>26</xdr:col>
      <xdr:colOff>50800</xdr:colOff>
      <xdr:row>36</xdr:row>
      <xdr:rowOff>76403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03174"/>
          <a:ext cx="6985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15863</xdr:rowOff>
    </xdr:from>
    <xdr:to>
      <xdr:col>22</xdr:col>
      <xdr:colOff>114300</xdr:colOff>
      <xdr:row>36</xdr:row>
      <xdr:rowOff>49924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9113"/>
          <a:ext cx="698500" cy="34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323100</xdr:rowOff>
    </xdr:from>
    <xdr:to>
      <xdr:col>18</xdr:col>
      <xdr:colOff>177800</xdr:colOff>
      <xdr:row>36</xdr:row>
      <xdr:rowOff>15863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33450"/>
          <a:ext cx="698500" cy="35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63665</xdr:rowOff>
    </xdr:from>
    <xdr:to>
      <xdr:col>29</xdr:col>
      <xdr:colOff>177800</xdr:colOff>
      <xdr:row>36</xdr:row>
      <xdr:rowOff>165265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6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35742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25603</xdr:rowOff>
    </xdr:from>
    <xdr:to>
      <xdr:col>26</xdr:col>
      <xdr:colOff>101600</xdr:colOff>
      <xdr:row>36</xdr:row>
      <xdr:rowOff>127203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8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111980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5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342024</xdr:rowOff>
    </xdr:from>
    <xdr:to>
      <xdr:col>22</xdr:col>
      <xdr:colOff>165100</xdr:colOff>
      <xdr:row>36</xdr:row>
      <xdr:rowOff>100724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85501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307963</xdr:rowOff>
    </xdr:from>
    <xdr:to>
      <xdr:col>19</xdr:col>
      <xdr:colOff>38100</xdr:colOff>
      <xdr:row>36</xdr:row>
      <xdr:rowOff>66663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51440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272300</xdr:rowOff>
    </xdr:from>
    <xdr:to>
      <xdr:col>15</xdr:col>
      <xdr:colOff>101600</xdr:colOff>
      <xdr:row>36</xdr:row>
      <xdr:rowOff>31000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607,447
559,286
61.95
259,868,457
247,904,195
8,948,166
119,328,116
186,489,295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149203</xdr:rowOff>
    </xdr:from>
    <xdr:to>
      <xdr:col>24</xdr:col>
      <xdr:colOff>63500</xdr:colOff>
      <xdr:row>39</xdr:row>
      <xdr:rowOff>63576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64303"/>
          <a:ext cx="838200" cy="8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39377</xdr:rowOff>
    </xdr:from>
    <xdr:to>
      <xdr:col>19</xdr:col>
      <xdr:colOff>177800</xdr:colOff>
      <xdr:row>39</xdr:row>
      <xdr:rowOff>63576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25927"/>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35622</xdr:rowOff>
    </xdr:from>
    <xdr:to>
      <xdr:col>15</xdr:col>
      <xdr:colOff>50800</xdr:colOff>
      <xdr:row>39</xdr:row>
      <xdr:rowOff>39377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22172"/>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35622</xdr:rowOff>
    </xdr:from>
    <xdr:to>
      <xdr:col>10</xdr:col>
      <xdr:colOff>114300</xdr:colOff>
      <xdr:row>39</xdr:row>
      <xdr:rowOff>76051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22172"/>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98403</xdr:rowOff>
    </xdr:from>
    <xdr:to>
      <xdr:col>24</xdr:col>
      <xdr:colOff>114300</xdr:colOff>
      <xdr:row>39</xdr:row>
      <xdr:rowOff>28553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1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13330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12776</xdr:rowOff>
    </xdr:from>
    <xdr:to>
      <xdr:col>20</xdr:col>
      <xdr:colOff>38100</xdr:colOff>
      <xdr:row>39</xdr:row>
      <xdr:rowOff>114376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105503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160027</xdr:rowOff>
    </xdr:from>
    <xdr:to>
      <xdr:col>15</xdr:col>
      <xdr:colOff>101600</xdr:colOff>
      <xdr:row>39</xdr:row>
      <xdr:rowOff>90177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81304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156272</xdr:rowOff>
    </xdr:from>
    <xdr:to>
      <xdr:col>10</xdr:col>
      <xdr:colOff>165100</xdr:colOff>
      <xdr:row>39</xdr:row>
      <xdr:rowOff>86422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77549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25251</xdr:rowOff>
    </xdr:from>
    <xdr:to>
      <xdr:col>6</xdr:col>
      <xdr:colOff>38100</xdr:colOff>
      <xdr:row>39</xdr:row>
      <xdr:rowOff>126851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117978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110668</xdr:rowOff>
    </xdr:from>
    <xdr:to>
      <xdr:col>24</xdr:col>
      <xdr:colOff>63500</xdr:colOff>
      <xdr:row>55</xdr:row>
      <xdr:rowOff>135642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540418"/>
          <a:ext cx="8382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59175</xdr:rowOff>
    </xdr:from>
    <xdr:to>
      <xdr:col>19</xdr:col>
      <xdr:colOff>177800</xdr:colOff>
      <xdr:row>55</xdr:row>
      <xdr:rowOff>135642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88925"/>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59175</xdr:rowOff>
    </xdr:from>
    <xdr:to>
      <xdr:col>15</xdr:col>
      <xdr:colOff>50800</xdr:colOff>
      <xdr:row>55</xdr:row>
      <xdr:rowOff>101495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88925"/>
          <a:ext cx="889000" cy="4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101495</xdr:rowOff>
    </xdr:from>
    <xdr:to>
      <xdr:col>10</xdr:col>
      <xdr:colOff>114300</xdr:colOff>
      <xdr:row>56</xdr:row>
      <xdr:rowOff>116554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31245"/>
          <a:ext cx="889000" cy="1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59868</xdr:rowOff>
    </xdr:from>
    <xdr:to>
      <xdr:col>24</xdr:col>
      <xdr:colOff>114300</xdr:colOff>
      <xdr:row>55</xdr:row>
      <xdr:rowOff>161468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82745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4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84842</xdr:rowOff>
    </xdr:from>
    <xdr:to>
      <xdr:col>20</xdr:col>
      <xdr:colOff>38100</xdr:colOff>
      <xdr:row>56</xdr:row>
      <xdr:rowOff>14992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31519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8375</xdr:rowOff>
    </xdr:from>
    <xdr:to>
      <xdr:col>15</xdr:col>
      <xdr:colOff>101600</xdr:colOff>
      <xdr:row>55</xdr:row>
      <xdr:rowOff>109975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126502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21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50695</xdr:rowOff>
    </xdr:from>
    <xdr:to>
      <xdr:col>10</xdr:col>
      <xdr:colOff>165100</xdr:colOff>
      <xdr:row>55</xdr:row>
      <xdr:rowOff>152295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168822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65754</xdr:rowOff>
    </xdr:from>
    <xdr:to>
      <xdr:col>6</xdr:col>
      <xdr:colOff>38100</xdr:colOff>
      <xdr:row>56</xdr:row>
      <xdr:rowOff>167354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12431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4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136866</xdr:rowOff>
    </xdr:from>
    <xdr:to>
      <xdr:col>24</xdr:col>
      <xdr:colOff>63500</xdr:colOff>
      <xdr:row>76</xdr:row>
      <xdr:rowOff>139334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67066"/>
          <a:ext cx="8382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136866</xdr:rowOff>
    </xdr:from>
    <xdr:to>
      <xdr:col>19</xdr:col>
      <xdr:colOff>177800</xdr:colOff>
      <xdr:row>76</xdr:row>
      <xdr:rowOff>150124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67066"/>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150124</xdr:rowOff>
    </xdr:from>
    <xdr:to>
      <xdr:col>15</xdr:col>
      <xdr:colOff>50800</xdr:colOff>
      <xdr:row>76</xdr:row>
      <xdr:rowOff>152639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8032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152639</xdr:rowOff>
    </xdr:from>
    <xdr:to>
      <xdr:col>10</xdr:col>
      <xdr:colOff>114300</xdr:colOff>
      <xdr:row>77</xdr:row>
      <xdr:rowOff>437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82839"/>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88534</xdr:rowOff>
    </xdr:from>
    <xdr:to>
      <xdr:col>24</xdr:col>
      <xdr:colOff>114300</xdr:colOff>
      <xdr:row>77</xdr:row>
      <xdr:rowOff>18684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111411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86066</xdr:rowOff>
    </xdr:from>
    <xdr:to>
      <xdr:col>20</xdr:col>
      <xdr:colOff>38100</xdr:colOff>
      <xdr:row>77</xdr:row>
      <xdr:rowOff>16216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32742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9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99324</xdr:rowOff>
    </xdr:from>
    <xdr:to>
      <xdr:col>15</xdr:col>
      <xdr:colOff>101600</xdr:colOff>
      <xdr:row>77</xdr:row>
      <xdr:rowOff>29474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46001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0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101839</xdr:rowOff>
    </xdr:from>
    <xdr:to>
      <xdr:col>10</xdr:col>
      <xdr:colOff>165100</xdr:colOff>
      <xdr:row>77</xdr:row>
      <xdr:rowOff>31989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48516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0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121087</xdr:rowOff>
    </xdr:from>
    <xdr:to>
      <xdr:col>6</xdr:col>
      <xdr:colOff>38100</xdr:colOff>
      <xdr:row>77</xdr:row>
      <xdr:rowOff>51237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67764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135824</xdr:rowOff>
    </xdr:from>
    <xdr:to>
      <xdr:col>24</xdr:col>
      <xdr:colOff>63500</xdr:colOff>
      <xdr:row>97</xdr:row>
      <xdr:rowOff>52527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95024"/>
          <a:ext cx="838200" cy="8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52527</xdr:rowOff>
    </xdr:from>
    <xdr:to>
      <xdr:col>19</xdr:col>
      <xdr:colOff>177800</xdr:colOff>
      <xdr:row>97</xdr:row>
      <xdr:rowOff>100501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83177"/>
          <a:ext cx="889000" cy="4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2704</xdr:rowOff>
    </xdr:from>
    <xdr:to>
      <xdr:col>15</xdr:col>
      <xdr:colOff>50800</xdr:colOff>
      <xdr:row>97</xdr:row>
      <xdr:rowOff>100501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33354"/>
          <a:ext cx="889000" cy="9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2704</xdr:rowOff>
    </xdr:from>
    <xdr:to>
      <xdr:col>10</xdr:col>
      <xdr:colOff>114300</xdr:colOff>
      <xdr:row>98</xdr:row>
      <xdr:rowOff>102133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33354"/>
          <a:ext cx="889000" cy="27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85024</xdr:rowOff>
    </xdr:from>
    <xdr:to>
      <xdr:col>24</xdr:col>
      <xdr:colOff>114300</xdr:colOff>
      <xdr:row>97</xdr:row>
      <xdr:rowOff>15174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63451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2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1727</xdr:rowOff>
    </xdr:from>
    <xdr:to>
      <xdr:col>20</xdr:col>
      <xdr:colOff>38100</xdr:colOff>
      <xdr:row>97</xdr:row>
      <xdr:rowOff>103327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94454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2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49701</xdr:rowOff>
    </xdr:from>
    <xdr:to>
      <xdr:col>15</xdr:col>
      <xdr:colOff>101600</xdr:colOff>
      <xdr:row>97</xdr:row>
      <xdr:rowOff>151301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142428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7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123354</xdr:rowOff>
    </xdr:from>
    <xdr:to>
      <xdr:col>10</xdr:col>
      <xdr:colOff>165100</xdr:colOff>
      <xdr:row>97</xdr:row>
      <xdr:rowOff>53504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44631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7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51333</xdr:rowOff>
    </xdr:from>
    <xdr:to>
      <xdr:col>6</xdr:col>
      <xdr:colOff>38100</xdr:colOff>
      <xdr:row>98</xdr:row>
      <xdr:rowOff>152933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144060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36667</xdr:rowOff>
    </xdr:from>
    <xdr:to>
      <xdr:col>55</xdr:col>
      <xdr:colOff>0</xdr:colOff>
      <xdr:row>38</xdr:row>
      <xdr:rowOff>46910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51767"/>
          <a:ext cx="8382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152556</xdr:rowOff>
    </xdr:from>
    <xdr:to>
      <xdr:col>50</xdr:col>
      <xdr:colOff>114300</xdr:colOff>
      <xdr:row>38</xdr:row>
      <xdr:rowOff>46910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96206"/>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152556</xdr:rowOff>
    </xdr:from>
    <xdr:to>
      <xdr:col>45</xdr:col>
      <xdr:colOff>177800</xdr:colOff>
      <xdr:row>38</xdr:row>
      <xdr:rowOff>8930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96206"/>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115381</xdr:rowOff>
    </xdr:from>
    <xdr:to>
      <xdr:col>41</xdr:col>
      <xdr:colOff>50800</xdr:colOff>
      <xdr:row>38</xdr:row>
      <xdr:rowOff>8930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30331"/>
          <a:ext cx="889000" cy="10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157317</xdr:rowOff>
    </xdr:from>
    <xdr:to>
      <xdr:col>55</xdr:col>
      <xdr:colOff>50800</xdr:colOff>
      <xdr:row>38</xdr:row>
      <xdr:rowOff>87467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5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72244</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1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167560</xdr:rowOff>
    </xdr:from>
    <xdr:to>
      <xdr:col>50</xdr:col>
      <xdr:colOff>165100</xdr:colOff>
      <xdr:row>38</xdr:row>
      <xdr:rowOff>97710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88837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6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101756</xdr:rowOff>
    </xdr:from>
    <xdr:to>
      <xdr:col>46</xdr:col>
      <xdr:colOff>38100</xdr:colOff>
      <xdr:row>38</xdr:row>
      <xdr:rowOff>31907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45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23033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3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129580</xdr:rowOff>
    </xdr:from>
    <xdr:to>
      <xdr:col>41</xdr:col>
      <xdr:colOff>101600</xdr:colOff>
      <xdr:row>38</xdr:row>
      <xdr:rowOff>59730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50857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6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64581</xdr:rowOff>
    </xdr:from>
    <xdr:to>
      <xdr:col>36</xdr:col>
      <xdr:colOff>165100</xdr:colOff>
      <xdr:row>31</xdr:row>
      <xdr:rowOff>166181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157308</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7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4483</xdr:rowOff>
    </xdr:from>
    <xdr:to>
      <xdr:col>55</xdr:col>
      <xdr:colOff>0</xdr:colOff>
      <xdr:row>56</xdr:row>
      <xdr:rowOff>153854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262783"/>
          <a:ext cx="838200" cy="49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23419</xdr:rowOff>
    </xdr:from>
    <xdr:to>
      <xdr:col>50</xdr:col>
      <xdr:colOff>114300</xdr:colOff>
      <xdr:row>56</xdr:row>
      <xdr:rowOff>153854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24619"/>
          <a:ext cx="889000" cy="1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23419</xdr:rowOff>
    </xdr:from>
    <xdr:to>
      <xdr:col>45</xdr:col>
      <xdr:colOff>177800</xdr:colOff>
      <xdr:row>56</xdr:row>
      <xdr:rowOff>135966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624619"/>
          <a:ext cx="889000" cy="1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137281</xdr:rowOff>
    </xdr:from>
    <xdr:to>
      <xdr:col>41</xdr:col>
      <xdr:colOff>50800</xdr:colOff>
      <xdr:row>56</xdr:row>
      <xdr:rowOff>135966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67031"/>
          <a:ext cx="889000" cy="1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125133</xdr:rowOff>
    </xdr:from>
    <xdr:to>
      <xdr:col>55</xdr:col>
      <xdr:colOff>50800</xdr:colOff>
      <xdr:row>54</xdr:row>
      <xdr:rowOff>55283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148010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06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103054</xdr:rowOff>
    </xdr:from>
    <xdr:to>
      <xdr:col>50</xdr:col>
      <xdr:colOff>165100</xdr:colOff>
      <xdr:row>57</xdr:row>
      <xdr:rowOff>33204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24331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9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144069</xdr:rowOff>
    </xdr:from>
    <xdr:to>
      <xdr:col>46</xdr:col>
      <xdr:colOff>38100</xdr:colOff>
      <xdr:row>56</xdr:row>
      <xdr:rowOff>74219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90746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85166</xdr:rowOff>
    </xdr:from>
    <xdr:to>
      <xdr:col>41</xdr:col>
      <xdr:colOff>101600</xdr:colOff>
      <xdr:row>57</xdr:row>
      <xdr:rowOff>15316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6443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86481</xdr:rowOff>
    </xdr:from>
    <xdr:to>
      <xdr:col>36</xdr:col>
      <xdr:colOff>165100</xdr:colOff>
      <xdr:row>56</xdr:row>
      <xdr:rowOff>16631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7758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82703</xdr:rowOff>
    </xdr:from>
    <xdr:to>
      <xdr:col>55</xdr:col>
      <xdr:colOff>0</xdr:colOff>
      <xdr:row>76</xdr:row>
      <xdr:rowOff>80645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941453"/>
          <a:ext cx="8382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4902</xdr:rowOff>
    </xdr:from>
    <xdr:to>
      <xdr:col>50</xdr:col>
      <xdr:colOff>114300</xdr:colOff>
      <xdr:row>76</xdr:row>
      <xdr:rowOff>80645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035102"/>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106325</xdr:rowOff>
    </xdr:from>
    <xdr:to>
      <xdr:col>45</xdr:col>
      <xdr:colOff>177800</xdr:colOff>
      <xdr:row>76</xdr:row>
      <xdr:rowOff>4902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793625"/>
          <a:ext cx="889000" cy="2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106325</xdr:rowOff>
    </xdr:from>
    <xdr:to>
      <xdr:col>41</xdr:col>
      <xdr:colOff>50800</xdr:colOff>
      <xdr:row>75</xdr:row>
      <xdr:rowOff>101371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793625"/>
          <a:ext cx="8890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31903</xdr:rowOff>
    </xdr:from>
    <xdr:to>
      <xdr:col>55</xdr:col>
      <xdr:colOff>50800</xdr:colOff>
      <xdr:row>75</xdr:row>
      <xdr:rowOff>133503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8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54780</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7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29845</xdr:rowOff>
    </xdr:from>
    <xdr:to>
      <xdr:col>50</xdr:col>
      <xdr:colOff>165100</xdr:colOff>
      <xdr:row>76</xdr:row>
      <xdr:rowOff>131445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147972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3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125552</xdr:rowOff>
    </xdr:from>
    <xdr:to>
      <xdr:col>46</xdr:col>
      <xdr:colOff>38100</xdr:colOff>
      <xdr:row>76</xdr:row>
      <xdr:rowOff>55702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72229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7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55525</xdr:rowOff>
    </xdr:from>
    <xdr:to>
      <xdr:col>41</xdr:col>
      <xdr:colOff>101600</xdr:colOff>
      <xdr:row>74</xdr:row>
      <xdr:rowOff>157125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7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2202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5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50571</xdr:rowOff>
    </xdr:from>
    <xdr:to>
      <xdr:col>36</xdr:col>
      <xdr:colOff>165100</xdr:colOff>
      <xdr:row>75</xdr:row>
      <xdr:rowOff>152171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168698</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119469</xdr:rowOff>
    </xdr:from>
    <xdr:to>
      <xdr:col>55</xdr:col>
      <xdr:colOff>0</xdr:colOff>
      <xdr:row>96</xdr:row>
      <xdr:rowOff>171017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235769"/>
          <a:ext cx="838200" cy="39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171017</xdr:rowOff>
    </xdr:from>
    <xdr:to>
      <xdr:col>50</xdr:col>
      <xdr:colOff>114300</xdr:colOff>
      <xdr:row>97</xdr:row>
      <xdr:rowOff>28563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30217"/>
          <a:ext cx="889000" cy="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28563</xdr:rowOff>
    </xdr:from>
    <xdr:to>
      <xdr:col>45</xdr:col>
      <xdr:colOff>177800</xdr:colOff>
      <xdr:row>97</xdr:row>
      <xdr:rowOff>130747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59213"/>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35344</xdr:rowOff>
    </xdr:from>
    <xdr:to>
      <xdr:col>41</xdr:col>
      <xdr:colOff>50800</xdr:colOff>
      <xdr:row>97</xdr:row>
      <xdr:rowOff>130747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65994"/>
          <a:ext cx="889000" cy="9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68669</xdr:rowOff>
    </xdr:from>
    <xdr:to>
      <xdr:col>55</xdr:col>
      <xdr:colOff>50800</xdr:colOff>
      <xdr:row>94</xdr:row>
      <xdr:rowOff>170269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8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91546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120217</xdr:rowOff>
    </xdr:from>
    <xdr:to>
      <xdr:col>50</xdr:col>
      <xdr:colOff>165100</xdr:colOff>
      <xdr:row>97</xdr:row>
      <xdr:rowOff>50367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41494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149213</xdr:rowOff>
    </xdr:from>
    <xdr:to>
      <xdr:col>46</xdr:col>
      <xdr:colOff>38100</xdr:colOff>
      <xdr:row>97</xdr:row>
      <xdr:rowOff>79363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70490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79947</xdr:rowOff>
    </xdr:from>
    <xdr:to>
      <xdr:col>41</xdr:col>
      <xdr:colOff>101600</xdr:colOff>
      <xdr:row>98</xdr:row>
      <xdr:rowOff>10097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155994</xdr:rowOff>
    </xdr:from>
    <xdr:to>
      <xdr:col>36</xdr:col>
      <xdr:colOff>165100</xdr:colOff>
      <xdr:row>97</xdr:row>
      <xdr:rowOff>86144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77271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72971</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59521"/>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22171</xdr:rowOff>
    </xdr:from>
    <xdr:to>
      <xdr:col>67</xdr:col>
      <xdr:colOff>101600</xdr:colOff>
      <xdr:row>39</xdr:row>
      <xdr:rowOff>123771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114898</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55758</xdr:rowOff>
    </xdr:from>
    <xdr:to>
      <xdr:col>85</xdr:col>
      <xdr:colOff>127000</xdr:colOff>
      <xdr:row>78</xdr:row>
      <xdr:rowOff>64514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428858"/>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48329</xdr:rowOff>
    </xdr:from>
    <xdr:to>
      <xdr:col>81</xdr:col>
      <xdr:colOff>50800</xdr:colOff>
      <xdr:row>78</xdr:row>
      <xdr:rowOff>55758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42142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48329</xdr:rowOff>
    </xdr:from>
    <xdr:to>
      <xdr:col>76</xdr:col>
      <xdr:colOff>114300</xdr:colOff>
      <xdr:row>78</xdr:row>
      <xdr:rowOff>52969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21429"/>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45472</xdr:rowOff>
    </xdr:from>
    <xdr:to>
      <xdr:col>71</xdr:col>
      <xdr:colOff>177800</xdr:colOff>
      <xdr:row>78</xdr:row>
      <xdr:rowOff>52969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18572"/>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13714</xdr:rowOff>
    </xdr:from>
    <xdr:to>
      <xdr:col>85</xdr:col>
      <xdr:colOff>177800</xdr:colOff>
      <xdr:row>78</xdr:row>
      <xdr:rowOff>115314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163591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6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4958</xdr:rowOff>
    </xdr:from>
    <xdr:to>
      <xdr:col>81</xdr:col>
      <xdr:colOff>101600</xdr:colOff>
      <xdr:row>78</xdr:row>
      <xdr:rowOff>106558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97685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7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168979</xdr:rowOff>
    </xdr:from>
    <xdr:to>
      <xdr:col>76</xdr:col>
      <xdr:colOff>165100</xdr:colOff>
      <xdr:row>78</xdr:row>
      <xdr:rowOff>99129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90256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2169</xdr:rowOff>
    </xdr:from>
    <xdr:to>
      <xdr:col>72</xdr:col>
      <xdr:colOff>38100</xdr:colOff>
      <xdr:row>78</xdr:row>
      <xdr:rowOff>103769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94896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6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166122</xdr:rowOff>
    </xdr:from>
    <xdr:to>
      <xdr:col>67</xdr:col>
      <xdr:colOff>101600</xdr:colOff>
      <xdr:row>78</xdr:row>
      <xdr:rowOff>96272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87399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69692</xdr:rowOff>
    </xdr:from>
    <xdr:to>
      <xdr:col>85</xdr:col>
      <xdr:colOff>127000</xdr:colOff>
      <xdr:row>98</xdr:row>
      <xdr:rowOff>161322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71792"/>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169114</xdr:rowOff>
    </xdr:from>
    <xdr:to>
      <xdr:col>81</xdr:col>
      <xdr:colOff>50800</xdr:colOff>
      <xdr:row>98</xdr:row>
      <xdr:rowOff>69692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99764"/>
          <a:ext cx="8890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116173</xdr:rowOff>
    </xdr:from>
    <xdr:to>
      <xdr:col>76</xdr:col>
      <xdr:colOff>114300</xdr:colOff>
      <xdr:row>97</xdr:row>
      <xdr:rowOff>169114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46823"/>
          <a:ext cx="8890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116173</xdr:rowOff>
    </xdr:from>
    <xdr:to>
      <xdr:col>71</xdr:col>
      <xdr:colOff>177800</xdr:colOff>
      <xdr:row>99</xdr:row>
      <xdr:rowOff>38658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6823"/>
          <a:ext cx="889000" cy="26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110522</xdr:rowOff>
    </xdr:from>
    <xdr:to>
      <xdr:col>85</xdr:col>
      <xdr:colOff>177800</xdr:colOff>
      <xdr:row>99</xdr:row>
      <xdr:rowOff>40672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25449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2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18892</xdr:rowOff>
    </xdr:from>
    <xdr:to>
      <xdr:col>81</xdr:col>
      <xdr:colOff>101600</xdr:colOff>
      <xdr:row>98</xdr:row>
      <xdr:rowOff>120492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111619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118314</xdr:rowOff>
    </xdr:from>
    <xdr:to>
      <xdr:col>76</xdr:col>
      <xdr:colOff>165100</xdr:colOff>
      <xdr:row>98</xdr:row>
      <xdr:rowOff>48464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39591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65373</xdr:rowOff>
    </xdr:from>
    <xdr:to>
      <xdr:col>72</xdr:col>
      <xdr:colOff>38100</xdr:colOff>
      <xdr:row>97</xdr:row>
      <xdr:rowOff>166973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12050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159308</xdr:rowOff>
    </xdr:from>
    <xdr:to>
      <xdr:col>67</xdr:col>
      <xdr:colOff>101600</xdr:colOff>
      <xdr:row>99</xdr:row>
      <xdr:rowOff>89458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80585</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625017" y="17054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130099</xdr:rowOff>
    </xdr:from>
    <xdr:to>
      <xdr:col>116</xdr:col>
      <xdr:colOff>63500</xdr:colOff>
      <xdr:row>38</xdr:row>
      <xdr:rowOff>72720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73749"/>
          <a:ext cx="838200" cy="1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15570</xdr:rowOff>
    </xdr:from>
    <xdr:to>
      <xdr:col>111</xdr:col>
      <xdr:colOff>177800</xdr:colOff>
      <xdr:row>37</xdr:row>
      <xdr:rowOff>130099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35922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155931</xdr:rowOff>
    </xdr:from>
    <xdr:to>
      <xdr:col>107</xdr:col>
      <xdr:colOff>50800</xdr:colOff>
      <xdr:row>37</xdr:row>
      <xdr:rowOff>15570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32813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155931</xdr:rowOff>
    </xdr:from>
    <xdr:to>
      <xdr:col>102</xdr:col>
      <xdr:colOff>114300</xdr:colOff>
      <xdr:row>37</xdr:row>
      <xdr:rowOff>126441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328131"/>
          <a:ext cx="8890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21920</xdr:rowOff>
    </xdr:from>
    <xdr:to>
      <xdr:col>116</xdr:col>
      <xdr:colOff>114300</xdr:colOff>
      <xdr:row>38</xdr:row>
      <xdr:rowOff>123520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108297</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79299</xdr:rowOff>
    </xdr:from>
    <xdr:to>
      <xdr:col>112</xdr:col>
      <xdr:colOff>38100</xdr:colOff>
      <xdr:row>38</xdr:row>
      <xdr:rowOff>9449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576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136220</xdr:rowOff>
    </xdr:from>
    <xdr:to>
      <xdr:col>107</xdr:col>
      <xdr:colOff>101600</xdr:colOff>
      <xdr:row>37</xdr:row>
      <xdr:rowOff>66370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57497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40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105131</xdr:rowOff>
    </xdr:from>
    <xdr:to>
      <xdr:col>102</xdr:col>
      <xdr:colOff>165100</xdr:colOff>
      <xdr:row>37</xdr:row>
      <xdr:rowOff>35281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2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26408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3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75641</xdr:rowOff>
    </xdr:from>
    <xdr:to>
      <xdr:col>98</xdr:col>
      <xdr:colOff>38100</xdr:colOff>
      <xdr:row>38</xdr:row>
      <xdr:rowOff>5791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168368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32944</xdr:rowOff>
    </xdr:from>
    <xdr:to>
      <xdr:col>116</xdr:col>
      <xdr:colOff>63500</xdr:colOff>
      <xdr:row>59</xdr:row>
      <xdr:rowOff>39039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48494"/>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32944</xdr:rowOff>
    </xdr:from>
    <xdr:to>
      <xdr:col>111</xdr:col>
      <xdr:colOff>177800</xdr:colOff>
      <xdr:row>59</xdr:row>
      <xdr:rowOff>39306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48494"/>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39306</xdr:rowOff>
    </xdr:from>
    <xdr:to>
      <xdr:col>107</xdr:col>
      <xdr:colOff>50800</xdr:colOff>
      <xdr:row>59</xdr:row>
      <xdr:rowOff>39954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5485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39954</xdr:rowOff>
    </xdr:from>
    <xdr:to>
      <xdr:col>102</xdr:col>
      <xdr:colOff>114300</xdr:colOff>
      <xdr:row>59</xdr:row>
      <xdr:rowOff>40698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55504"/>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159689</xdr:rowOff>
    </xdr:from>
    <xdr:to>
      <xdr:col>116</xdr:col>
      <xdr:colOff>114300</xdr:colOff>
      <xdr:row>59</xdr:row>
      <xdr:rowOff>89839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74616</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1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153594</xdr:rowOff>
    </xdr:from>
    <xdr:to>
      <xdr:col>112</xdr:col>
      <xdr:colOff>38100</xdr:colOff>
      <xdr:row>59</xdr:row>
      <xdr:rowOff>83744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74871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0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159956</xdr:rowOff>
    </xdr:from>
    <xdr:to>
      <xdr:col>107</xdr:col>
      <xdr:colOff>101600</xdr:colOff>
      <xdr:row>59</xdr:row>
      <xdr:rowOff>90106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81233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6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160604</xdr:rowOff>
    </xdr:from>
    <xdr:to>
      <xdr:col>102</xdr:col>
      <xdr:colOff>165100</xdr:colOff>
      <xdr:row>59</xdr:row>
      <xdr:rowOff>90754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81881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161348</xdr:rowOff>
    </xdr:from>
    <xdr:to>
      <xdr:col>98</xdr:col>
      <xdr:colOff>38100</xdr:colOff>
      <xdr:row>59</xdr:row>
      <xdr:rowOff>91498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82625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73977</xdr:rowOff>
    </xdr:from>
    <xdr:to>
      <xdr:col>116</xdr:col>
      <xdr:colOff>63500</xdr:colOff>
      <xdr:row>76</xdr:row>
      <xdr:rowOff>111620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04177"/>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111620</xdr:rowOff>
    </xdr:from>
    <xdr:to>
      <xdr:col>111</xdr:col>
      <xdr:colOff>177800</xdr:colOff>
      <xdr:row>77</xdr:row>
      <xdr:rowOff>54280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41820"/>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54280</xdr:rowOff>
    </xdr:from>
    <xdr:to>
      <xdr:col>107</xdr:col>
      <xdr:colOff>50800</xdr:colOff>
      <xdr:row>77</xdr:row>
      <xdr:rowOff>95162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55930"/>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95162</xdr:rowOff>
    </xdr:from>
    <xdr:to>
      <xdr:col>102</xdr:col>
      <xdr:colOff>114300</xdr:colOff>
      <xdr:row>77</xdr:row>
      <xdr:rowOff>129184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96812"/>
          <a:ext cx="8890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23177</xdr:rowOff>
    </xdr:from>
    <xdr:to>
      <xdr:col>116</xdr:col>
      <xdr:colOff>114300</xdr:colOff>
      <xdr:row>76</xdr:row>
      <xdr:rowOff>124777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60820</xdr:rowOff>
    </xdr:from>
    <xdr:to>
      <xdr:col>112</xdr:col>
      <xdr:colOff>38100</xdr:colOff>
      <xdr:row>76</xdr:row>
      <xdr:rowOff>162420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153547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3480</xdr:rowOff>
    </xdr:from>
    <xdr:to>
      <xdr:col>107</xdr:col>
      <xdr:colOff>101600</xdr:colOff>
      <xdr:row>77</xdr:row>
      <xdr:rowOff>105080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2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96207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44362</xdr:rowOff>
    </xdr:from>
    <xdr:to>
      <xdr:col>102</xdr:col>
      <xdr:colOff>165100</xdr:colOff>
      <xdr:row>77</xdr:row>
      <xdr:rowOff>145962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137089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78384</xdr:rowOff>
    </xdr:from>
    <xdr:to>
      <xdr:col>98</xdr:col>
      <xdr:colOff>38100</xdr:colOff>
      <xdr:row>78</xdr:row>
      <xdr:rowOff>8534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171111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歳出決算総額は、住民１人あたり約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408,108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374,805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33,303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主な増減</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①普通建設事業費が、総合文化センター改修事業、新庁舎建設事業、美術館建設事業等の増により、前年度比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25,841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円の増。②扶助費が、住民税非課税世帯等支援事業の皆増・児童手当の増等により、前年度比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8,098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円の増。③人件費が、退職手当の増等により、前年度比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2,628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円の増。④積立金が、子ども未来創造基金積立金・庁舎等整備基金積立金の減等により、前年度比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4,810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円の減。⑤物件費が、朝日環境センター緊急ごみ処理事業の皆増等により、前年度比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874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特徴</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類似団体平均と比べ、維持補修費が高く、公共施設の老朽化が進んでいる。また、類似団体平均と比べ公債費が下回っており、市債に頼らず公共施設を整備できている。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607,447
559,286
61.95
259,868,457
247,904,195
8,948,166
119,328,116
186,489,295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28448</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7209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28448</xdr:rowOff>
    </xdr:from>
    <xdr:to>
      <xdr:col>19</xdr:col>
      <xdr:colOff>177800</xdr:colOff>
      <xdr:row>37</xdr:row>
      <xdr:rowOff>36830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209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36830</xdr:rowOff>
    </xdr:from>
    <xdr:to>
      <xdr:col>15</xdr:col>
      <xdr:colOff>50800</xdr:colOff>
      <xdr:row>37</xdr:row>
      <xdr:rowOff>64262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0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64262</xdr:rowOff>
    </xdr:from>
    <xdr:to>
      <xdr:col>10</xdr:col>
      <xdr:colOff>114300</xdr:colOff>
      <xdr:row>37</xdr:row>
      <xdr:rowOff>72644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791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158242</xdr:rowOff>
    </xdr:from>
    <xdr:to>
      <xdr:col>24</xdr:col>
      <xdr:colOff>114300</xdr:colOff>
      <xdr:row>37</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73169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149098</xdr:rowOff>
    </xdr:from>
    <xdr:to>
      <xdr:col>20</xdr:col>
      <xdr:colOff>38100</xdr:colOff>
      <xdr:row>37</xdr:row>
      <xdr:rowOff>79248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70375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157480</xdr:rowOff>
    </xdr:from>
    <xdr:to>
      <xdr:col>15</xdr:col>
      <xdr:colOff>101600</xdr:colOff>
      <xdr:row>37</xdr:row>
      <xdr:rowOff>87630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78757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13462</xdr:rowOff>
    </xdr:from>
    <xdr:to>
      <xdr:col>10</xdr:col>
      <xdr:colOff>165100</xdr:colOff>
      <xdr:row>37</xdr:row>
      <xdr:rowOff>115062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106189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21844</xdr:rowOff>
    </xdr:from>
    <xdr:to>
      <xdr:col>6</xdr:col>
      <xdr:colOff>38100</xdr:colOff>
      <xdr:row>37</xdr:row>
      <xdr:rowOff>123444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114571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24994</xdr:rowOff>
    </xdr:from>
    <xdr:to>
      <xdr:col>24</xdr:col>
      <xdr:colOff>63500</xdr:colOff>
      <xdr:row>59</xdr:row>
      <xdr:rowOff>85179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9094"/>
          <a:ext cx="838200" cy="2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46000</xdr:rowOff>
    </xdr:from>
    <xdr:to>
      <xdr:col>19</xdr:col>
      <xdr:colOff>177800</xdr:colOff>
      <xdr:row>59</xdr:row>
      <xdr:rowOff>85179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61550"/>
          <a:ext cx="889000"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46000</xdr:rowOff>
    </xdr:from>
    <xdr:to>
      <xdr:col>15</xdr:col>
      <xdr:colOff>50800</xdr:colOff>
      <xdr:row>59</xdr:row>
      <xdr:rowOff>61354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61550"/>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66954</xdr:rowOff>
    </xdr:from>
    <xdr:to>
      <xdr:col>10</xdr:col>
      <xdr:colOff>114300</xdr:colOff>
      <xdr:row>59</xdr:row>
      <xdr:rowOff>61354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82354"/>
          <a:ext cx="889000" cy="119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145644</xdr:rowOff>
    </xdr:from>
    <xdr:to>
      <xdr:col>24</xdr:col>
      <xdr:colOff>114300</xdr:colOff>
      <xdr:row>58</xdr:row>
      <xdr:rowOff>75794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124071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34379</xdr:rowOff>
    </xdr:from>
    <xdr:to>
      <xdr:col>20</xdr:col>
      <xdr:colOff>38100</xdr:colOff>
      <xdr:row>59</xdr:row>
      <xdr:rowOff>135979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127106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4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166650</xdr:rowOff>
    </xdr:from>
    <xdr:to>
      <xdr:col>15</xdr:col>
      <xdr:colOff>101600</xdr:colOff>
      <xdr:row>59</xdr:row>
      <xdr:rowOff>96800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87927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10554</xdr:rowOff>
    </xdr:from>
    <xdr:to>
      <xdr:col>10</xdr:col>
      <xdr:colOff>165100</xdr:colOff>
      <xdr:row>59</xdr:row>
      <xdr:rowOff>112154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103281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16154</xdr:rowOff>
    </xdr:from>
    <xdr:to>
      <xdr:col>6</xdr:col>
      <xdr:colOff>38100</xdr:colOff>
      <xdr:row>52</xdr:row>
      <xdr:rowOff>117754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9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108881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02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82032</xdr:rowOff>
    </xdr:from>
    <xdr:to>
      <xdr:col>24</xdr:col>
      <xdr:colOff>63500</xdr:colOff>
      <xdr:row>77</xdr:row>
      <xdr:rowOff>139677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83682"/>
          <a:ext cx="8382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139677</xdr:rowOff>
    </xdr:from>
    <xdr:to>
      <xdr:col>19</xdr:col>
      <xdr:colOff>177800</xdr:colOff>
      <xdr:row>78</xdr:row>
      <xdr:rowOff>33127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41327"/>
          <a:ext cx="889000" cy="6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159725</xdr:rowOff>
    </xdr:from>
    <xdr:to>
      <xdr:col>15</xdr:col>
      <xdr:colOff>50800</xdr:colOff>
      <xdr:row>78</xdr:row>
      <xdr:rowOff>33127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61375"/>
          <a:ext cx="889000" cy="4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159725</xdr:rowOff>
    </xdr:from>
    <xdr:to>
      <xdr:col>10</xdr:col>
      <xdr:colOff>114300</xdr:colOff>
      <xdr:row>79</xdr:row>
      <xdr:rowOff>3942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61375"/>
          <a:ext cx="889000" cy="18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31232</xdr:rowOff>
    </xdr:from>
    <xdr:to>
      <xdr:col>24</xdr:col>
      <xdr:colOff>114300</xdr:colOff>
      <xdr:row>77</xdr:row>
      <xdr:rowOff>132832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9659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1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88877</xdr:rowOff>
    </xdr:from>
    <xdr:to>
      <xdr:col>20</xdr:col>
      <xdr:colOff>38100</xdr:colOff>
      <xdr:row>78</xdr:row>
      <xdr:rowOff>19027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10154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153777</xdr:rowOff>
    </xdr:from>
    <xdr:to>
      <xdr:col>15</xdr:col>
      <xdr:colOff>101600</xdr:colOff>
      <xdr:row>78</xdr:row>
      <xdr:rowOff>83927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75054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4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108925</xdr:rowOff>
    </xdr:from>
    <xdr:to>
      <xdr:col>10</xdr:col>
      <xdr:colOff>165100</xdr:colOff>
      <xdr:row>78</xdr:row>
      <xdr:rowOff>39075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30202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0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124592</xdr:rowOff>
    </xdr:from>
    <xdr:to>
      <xdr:col>6</xdr:col>
      <xdr:colOff>38100</xdr:colOff>
      <xdr:row>79</xdr:row>
      <xdr:rowOff>54742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45869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147450</xdr:rowOff>
    </xdr:from>
    <xdr:to>
      <xdr:col>24</xdr:col>
      <xdr:colOff>63500</xdr:colOff>
      <xdr:row>96</xdr:row>
      <xdr:rowOff>30680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35200"/>
          <a:ext cx="838200" cy="5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102369</xdr:rowOff>
    </xdr:from>
    <xdr:to>
      <xdr:col>19</xdr:col>
      <xdr:colOff>177800</xdr:colOff>
      <xdr:row>96</xdr:row>
      <xdr:rowOff>30680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18669"/>
          <a:ext cx="889000" cy="27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102369</xdr:rowOff>
    </xdr:from>
    <xdr:to>
      <xdr:col>15</xdr:col>
      <xdr:colOff>50800</xdr:colOff>
      <xdr:row>95</xdr:row>
      <xdr:rowOff>3752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18669"/>
          <a:ext cx="889000" cy="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3752</xdr:rowOff>
    </xdr:from>
    <xdr:to>
      <xdr:col>10</xdr:col>
      <xdr:colOff>114300</xdr:colOff>
      <xdr:row>96</xdr:row>
      <xdr:rowOff>161189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91502"/>
          <a:ext cx="889000" cy="32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96650</xdr:rowOff>
    </xdr:from>
    <xdr:to>
      <xdr:col>24</xdr:col>
      <xdr:colOff>114300</xdr:colOff>
      <xdr:row>96</xdr:row>
      <xdr:rowOff>26800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119527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3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151330</xdr:rowOff>
    </xdr:from>
    <xdr:to>
      <xdr:col>20</xdr:col>
      <xdr:colOff>38100</xdr:colOff>
      <xdr:row>96</xdr:row>
      <xdr:rowOff>81480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72607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3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51569</xdr:rowOff>
    </xdr:from>
    <xdr:to>
      <xdr:col>15</xdr:col>
      <xdr:colOff>101600</xdr:colOff>
      <xdr:row>94</xdr:row>
      <xdr:rowOff>153169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169696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124402</xdr:rowOff>
    </xdr:from>
    <xdr:to>
      <xdr:col>10</xdr:col>
      <xdr:colOff>165100</xdr:colOff>
      <xdr:row>95</xdr:row>
      <xdr:rowOff>54552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71079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110389</xdr:rowOff>
    </xdr:from>
    <xdr:to>
      <xdr:col>6</xdr:col>
      <xdr:colOff>38100</xdr:colOff>
      <xdr:row>97</xdr:row>
      <xdr:rowOff>40539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31666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99009</xdr:rowOff>
    </xdr:from>
    <xdr:to>
      <xdr:col>55</xdr:col>
      <xdr:colOff>0</xdr:colOff>
      <xdr:row>37</xdr:row>
      <xdr:rowOff>101295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4265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99009</xdr:rowOff>
    </xdr:from>
    <xdr:to>
      <xdr:col>50</xdr:col>
      <xdr:colOff>114300</xdr:colOff>
      <xdr:row>37</xdr:row>
      <xdr:rowOff>104496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4265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96723</xdr:rowOff>
    </xdr:from>
    <xdr:to>
      <xdr:col>45</xdr:col>
      <xdr:colOff>177800</xdr:colOff>
      <xdr:row>37</xdr:row>
      <xdr:rowOff>104496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4037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94894</xdr:rowOff>
    </xdr:from>
    <xdr:to>
      <xdr:col>41</xdr:col>
      <xdr:colOff>50800</xdr:colOff>
      <xdr:row>37</xdr:row>
      <xdr:rowOff>96723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385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50495</xdr:rowOff>
    </xdr:from>
    <xdr:to>
      <xdr:col>55</xdr:col>
      <xdr:colOff>50800</xdr:colOff>
      <xdr:row>37</xdr:row>
      <xdr:rowOff>152095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28922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48209</xdr:rowOff>
    </xdr:from>
    <xdr:to>
      <xdr:col>50</xdr:col>
      <xdr:colOff>165100</xdr:colOff>
      <xdr:row>37</xdr:row>
      <xdr:rowOff>149809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140936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8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53696</xdr:rowOff>
    </xdr:from>
    <xdr:to>
      <xdr:col>46</xdr:col>
      <xdr:colOff>38100</xdr:colOff>
      <xdr:row>37</xdr:row>
      <xdr:rowOff>155296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146423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45923</xdr:rowOff>
    </xdr:from>
    <xdr:to>
      <xdr:col>41</xdr:col>
      <xdr:colOff>101600</xdr:colOff>
      <xdr:row>37</xdr:row>
      <xdr:rowOff>147523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138651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44094</xdr:rowOff>
    </xdr:from>
    <xdr:to>
      <xdr:col>36</xdr:col>
      <xdr:colOff>165100</xdr:colOff>
      <xdr:row>37</xdr:row>
      <xdr:rowOff>145694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136821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8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52832</xdr:rowOff>
    </xdr:from>
    <xdr:to>
      <xdr:col>55</xdr:col>
      <xdr:colOff>0</xdr:colOff>
      <xdr:row>58</xdr:row>
      <xdr:rowOff>69444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96932"/>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150749</xdr:rowOff>
    </xdr:from>
    <xdr:to>
      <xdr:col>50</xdr:col>
      <xdr:colOff>114300</xdr:colOff>
      <xdr:row>58</xdr:row>
      <xdr:rowOff>52832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339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133985</xdr:rowOff>
    </xdr:from>
    <xdr:to>
      <xdr:col>45</xdr:col>
      <xdr:colOff>177800</xdr:colOff>
      <xdr:row>57</xdr:row>
      <xdr:rowOff>150749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06635"/>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133985</xdr:rowOff>
    </xdr:from>
    <xdr:to>
      <xdr:col>41</xdr:col>
      <xdr:colOff>50800</xdr:colOff>
      <xdr:row>58</xdr:row>
      <xdr:rowOff>74016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6635"/>
          <a:ext cx="889000" cy="1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18644</xdr:rowOff>
    </xdr:from>
    <xdr:to>
      <xdr:col>55</xdr:col>
      <xdr:colOff>50800</xdr:colOff>
      <xdr:row>58</xdr:row>
      <xdr:rowOff>120244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168521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2032</xdr:rowOff>
    </xdr:from>
    <xdr:to>
      <xdr:col>50</xdr:col>
      <xdr:colOff>165100</xdr:colOff>
      <xdr:row>58</xdr:row>
      <xdr:rowOff>103632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94759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99949</xdr:rowOff>
    </xdr:from>
    <xdr:to>
      <xdr:col>46</xdr:col>
      <xdr:colOff>38100</xdr:colOff>
      <xdr:row>58</xdr:row>
      <xdr:rowOff>30099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21226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83185</xdr:rowOff>
    </xdr:from>
    <xdr:to>
      <xdr:col>41</xdr:col>
      <xdr:colOff>101600</xdr:colOff>
      <xdr:row>58</xdr:row>
      <xdr:rowOff>13335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4462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23216</xdr:rowOff>
    </xdr:from>
    <xdr:to>
      <xdr:col>36</xdr:col>
      <xdr:colOff>165100</xdr:colOff>
      <xdr:row>58</xdr:row>
      <xdr:rowOff>124816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115943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6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170962</xdr:rowOff>
    </xdr:from>
    <xdr:to>
      <xdr:col>55</xdr:col>
      <xdr:colOff>0</xdr:colOff>
      <xdr:row>79</xdr:row>
      <xdr:rowOff>20713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4062"/>
          <a:ext cx="8382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150044</xdr:rowOff>
    </xdr:from>
    <xdr:to>
      <xdr:col>50</xdr:col>
      <xdr:colOff>114300</xdr:colOff>
      <xdr:row>78</xdr:row>
      <xdr:rowOff>170962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23144"/>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150044</xdr:rowOff>
    </xdr:from>
    <xdr:to>
      <xdr:col>45</xdr:col>
      <xdr:colOff>177800</xdr:colOff>
      <xdr:row>78</xdr:row>
      <xdr:rowOff>165818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2314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10103</xdr:rowOff>
    </xdr:from>
    <xdr:to>
      <xdr:col>41</xdr:col>
      <xdr:colOff>50800</xdr:colOff>
      <xdr:row>78</xdr:row>
      <xdr:rowOff>165818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83203"/>
          <a:ext cx="889000" cy="1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141363</xdr:rowOff>
    </xdr:from>
    <xdr:to>
      <xdr:col>55</xdr:col>
      <xdr:colOff>50800</xdr:colOff>
      <xdr:row>79</xdr:row>
      <xdr:rowOff>71513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56290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2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120162</xdr:rowOff>
    </xdr:from>
    <xdr:to>
      <xdr:col>50</xdr:col>
      <xdr:colOff>165100</xdr:colOff>
      <xdr:row>79</xdr:row>
      <xdr:rowOff>50312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41439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99244</xdr:rowOff>
    </xdr:from>
    <xdr:to>
      <xdr:col>46</xdr:col>
      <xdr:colOff>38100</xdr:colOff>
      <xdr:row>79</xdr:row>
      <xdr:rowOff>29394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20521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6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115018</xdr:rowOff>
    </xdr:from>
    <xdr:to>
      <xdr:col>41</xdr:col>
      <xdr:colOff>101600</xdr:colOff>
      <xdr:row>79</xdr:row>
      <xdr:rowOff>45168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36295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130753</xdr:rowOff>
    </xdr:from>
    <xdr:to>
      <xdr:col>36</xdr:col>
      <xdr:colOff>165100</xdr:colOff>
      <xdr:row>78</xdr:row>
      <xdr:rowOff>60903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52030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13075</xdr:rowOff>
    </xdr:from>
    <xdr:to>
      <xdr:col>55</xdr:col>
      <xdr:colOff>0</xdr:colOff>
      <xdr:row>97</xdr:row>
      <xdr:rowOff>68738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43725"/>
          <a:ext cx="838200" cy="5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135871</xdr:rowOff>
    </xdr:from>
    <xdr:to>
      <xdr:col>50</xdr:col>
      <xdr:colOff>114300</xdr:colOff>
      <xdr:row>97</xdr:row>
      <xdr:rowOff>68738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5071"/>
          <a:ext cx="889000" cy="10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135871</xdr:rowOff>
    </xdr:from>
    <xdr:to>
      <xdr:col>45</xdr:col>
      <xdr:colOff>177800</xdr:colOff>
      <xdr:row>97</xdr:row>
      <xdr:rowOff>34886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95071"/>
          <a:ext cx="889000" cy="7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34886</xdr:rowOff>
    </xdr:from>
    <xdr:to>
      <xdr:col>41</xdr:col>
      <xdr:colOff>50800</xdr:colOff>
      <xdr:row>97</xdr:row>
      <xdr:rowOff>55004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65536"/>
          <a:ext cx="8890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133725</xdr:rowOff>
    </xdr:from>
    <xdr:to>
      <xdr:col>55</xdr:col>
      <xdr:colOff>50800</xdr:colOff>
      <xdr:row>97</xdr:row>
      <xdr:rowOff>63875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112152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17938</xdr:rowOff>
    </xdr:from>
    <xdr:to>
      <xdr:col>50</xdr:col>
      <xdr:colOff>165100</xdr:colOff>
      <xdr:row>97</xdr:row>
      <xdr:rowOff>119538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110665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85071</xdr:rowOff>
    </xdr:from>
    <xdr:to>
      <xdr:col>46</xdr:col>
      <xdr:colOff>38100</xdr:colOff>
      <xdr:row>97</xdr:row>
      <xdr:rowOff>15221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6348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155536</xdr:rowOff>
    </xdr:from>
    <xdr:to>
      <xdr:col>41</xdr:col>
      <xdr:colOff>101600</xdr:colOff>
      <xdr:row>97</xdr:row>
      <xdr:rowOff>85686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76813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4204</xdr:rowOff>
    </xdr:from>
    <xdr:to>
      <xdr:col>36</xdr:col>
      <xdr:colOff>165100</xdr:colOff>
      <xdr:row>97</xdr:row>
      <xdr:rowOff>105804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96931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95831</xdr:rowOff>
    </xdr:from>
    <xdr:to>
      <xdr:col>85</xdr:col>
      <xdr:colOff>127000</xdr:colOff>
      <xdr:row>37</xdr:row>
      <xdr:rowOff>50111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68031"/>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95831</xdr:rowOff>
    </xdr:from>
    <xdr:to>
      <xdr:col>81</xdr:col>
      <xdr:colOff>50800</xdr:colOff>
      <xdr:row>37</xdr:row>
      <xdr:rowOff>1996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68031"/>
          <a:ext cx="889000" cy="7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1996</xdr:rowOff>
    </xdr:from>
    <xdr:to>
      <xdr:col>76</xdr:col>
      <xdr:colOff>114300</xdr:colOff>
      <xdr:row>38</xdr:row>
      <xdr:rowOff>31387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45646"/>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31387</xdr:rowOff>
    </xdr:from>
    <xdr:to>
      <xdr:col>71</xdr:col>
      <xdr:colOff>177800</xdr:colOff>
      <xdr:row>38</xdr:row>
      <xdr:rowOff>46845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46487"/>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170761</xdr:rowOff>
    </xdr:from>
    <xdr:to>
      <xdr:col>85</xdr:col>
      <xdr:colOff>177800</xdr:colOff>
      <xdr:row>37</xdr:row>
      <xdr:rowOff>100911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149188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45031</xdr:rowOff>
    </xdr:from>
    <xdr:to>
      <xdr:col>81</xdr:col>
      <xdr:colOff>101600</xdr:colOff>
      <xdr:row>36</xdr:row>
      <xdr:rowOff>146631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163158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122646</xdr:rowOff>
    </xdr:from>
    <xdr:to>
      <xdr:col>76</xdr:col>
      <xdr:colOff>165100</xdr:colOff>
      <xdr:row>37</xdr:row>
      <xdr:rowOff>52796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69323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152037</xdr:rowOff>
    </xdr:from>
    <xdr:to>
      <xdr:col>72</xdr:col>
      <xdr:colOff>38100</xdr:colOff>
      <xdr:row>38</xdr:row>
      <xdr:rowOff>82187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73314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167495</xdr:rowOff>
    </xdr:from>
    <xdr:to>
      <xdr:col>67</xdr:col>
      <xdr:colOff>101600</xdr:colOff>
      <xdr:row>38</xdr:row>
      <xdr:rowOff>97645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88772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76064</xdr:rowOff>
    </xdr:from>
    <xdr:to>
      <xdr:col>85</xdr:col>
      <xdr:colOff>127000</xdr:colOff>
      <xdr:row>57</xdr:row>
      <xdr:rowOff>49517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77264"/>
          <a:ext cx="838200" cy="1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49517</xdr:rowOff>
    </xdr:from>
    <xdr:to>
      <xdr:col>81</xdr:col>
      <xdr:colOff>50800</xdr:colOff>
      <xdr:row>57</xdr:row>
      <xdr:rowOff>68691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2167"/>
          <a:ext cx="889000" cy="1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80521</xdr:rowOff>
    </xdr:from>
    <xdr:to>
      <xdr:col>76</xdr:col>
      <xdr:colOff>114300</xdr:colOff>
      <xdr:row>57</xdr:row>
      <xdr:rowOff>68691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81721"/>
          <a:ext cx="889000" cy="1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74035</xdr:rowOff>
    </xdr:from>
    <xdr:to>
      <xdr:col>71</xdr:col>
      <xdr:colOff>177800</xdr:colOff>
      <xdr:row>56</xdr:row>
      <xdr:rowOff>80521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75235"/>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25264</xdr:rowOff>
    </xdr:from>
    <xdr:to>
      <xdr:col>85</xdr:col>
      <xdr:colOff>177800</xdr:colOff>
      <xdr:row>56</xdr:row>
      <xdr:rowOff>126864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3691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170167</xdr:rowOff>
    </xdr:from>
    <xdr:to>
      <xdr:col>81</xdr:col>
      <xdr:colOff>101600</xdr:colOff>
      <xdr:row>57</xdr:row>
      <xdr:rowOff>100317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91444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17891</xdr:rowOff>
    </xdr:from>
    <xdr:to>
      <xdr:col>76</xdr:col>
      <xdr:colOff>165100</xdr:colOff>
      <xdr:row>57</xdr:row>
      <xdr:rowOff>119491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110618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29721</xdr:rowOff>
    </xdr:from>
    <xdr:to>
      <xdr:col>72</xdr:col>
      <xdr:colOff>38100</xdr:colOff>
      <xdr:row>56</xdr:row>
      <xdr:rowOff>131321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147848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23235</xdr:rowOff>
    </xdr:from>
    <xdr:to>
      <xdr:col>67</xdr:col>
      <xdr:colOff>101600</xdr:colOff>
      <xdr:row>56</xdr:row>
      <xdr:rowOff>124835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141362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72971</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752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22171</xdr:rowOff>
    </xdr:from>
    <xdr:to>
      <xdr:col>67</xdr:col>
      <xdr:colOff>101600</xdr:colOff>
      <xdr:row>79</xdr:row>
      <xdr:rowOff>123771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114898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55758</xdr:rowOff>
    </xdr:from>
    <xdr:to>
      <xdr:col>85</xdr:col>
      <xdr:colOff>127000</xdr:colOff>
      <xdr:row>98</xdr:row>
      <xdr:rowOff>64514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57858"/>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48329</xdr:rowOff>
    </xdr:from>
    <xdr:to>
      <xdr:col>81</xdr:col>
      <xdr:colOff>50800</xdr:colOff>
      <xdr:row>98</xdr:row>
      <xdr:rowOff>55758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5042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48329</xdr:rowOff>
    </xdr:from>
    <xdr:to>
      <xdr:col>76</xdr:col>
      <xdr:colOff>114300</xdr:colOff>
      <xdr:row>98</xdr:row>
      <xdr:rowOff>52969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50429"/>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45472</xdr:rowOff>
    </xdr:from>
    <xdr:to>
      <xdr:col>71</xdr:col>
      <xdr:colOff>177800</xdr:colOff>
      <xdr:row>98</xdr:row>
      <xdr:rowOff>52969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47572"/>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13714</xdr:rowOff>
    </xdr:from>
    <xdr:to>
      <xdr:col>85</xdr:col>
      <xdr:colOff>177800</xdr:colOff>
      <xdr:row>98</xdr:row>
      <xdr:rowOff>115314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8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163591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4958</xdr:rowOff>
    </xdr:from>
    <xdr:to>
      <xdr:col>81</xdr:col>
      <xdr:colOff>101600</xdr:colOff>
      <xdr:row>98</xdr:row>
      <xdr:rowOff>106558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0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97685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9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168979</xdr:rowOff>
    </xdr:from>
    <xdr:to>
      <xdr:col>76</xdr:col>
      <xdr:colOff>165100</xdr:colOff>
      <xdr:row>98</xdr:row>
      <xdr:rowOff>99129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90256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2169</xdr:rowOff>
    </xdr:from>
    <xdr:to>
      <xdr:col>72</xdr:col>
      <xdr:colOff>38100</xdr:colOff>
      <xdr:row>98</xdr:row>
      <xdr:rowOff>103769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94896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166122</xdr:rowOff>
    </xdr:from>
    <xdr:to>
      <xdr:col>67</xdr:col>
      <xdr:colOff>101600</xdr:colOff>
      <xdr:row>98</xdr:row>
      <xdr:rowOff>96272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87399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歳出決算総額は、住民１人あたり約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408,108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374,805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33,303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主な増減</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①</a:t>
          </a:r>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総務費が、総合文化センター改修事業、新庁舎建設事業、美術館建設事業の増等により、前年度比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18,239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円の増。②民生費が、定額減税給付金給付事業及び住民税非課税世帯等支援事業の皆増等により、前年度比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7,565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円の増。③教育費が、神根運動場等整備事業の増等により、前年度比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5,071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円の増。④土木費が、市営上青木住宅改築事業の増等により、前年度比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2,922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円の増。⑤消防費が、消防指令システム・無線設備等更新事業の減等により、前年度比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1,155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特徴</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戸塚環境センターの更新整備により、衛生費が類似団体平均を上回ったが、全般的には類似団体平均と同程度以下で推移している。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財政調整基金残高については、地方特例交付金等の歳入金額が予算額を大幅に上回ったことなどから、財政調整基金の取り崩しを前年度から皆減したことなどにより、前年度比</a:t>
          </a:r>
          <a:r>
            <a:rPr kumimoji="1" lang="en-US" altLang="ja-JP" sz="1200">
              <a:solidFill>
                <a:schemeClr val="tx1"/>
              </a:solidFill>
              <a:latin typeface="ＭＳ ゴシック" pitchFamily="49" charset="-128"/>
              <a:ea typeface="ＭＳ ゴシック" pitchFamily="49" charset="-128"/>
            </a:rPr>
            <a:t>0.82</a:t>
          </a:r>
          <a:r>
            <a:rPr kumimoji="1" lang="ja-JP" altLang="en-US" sz="1200">
              <a:solidFill>
                <a:schemeClr val="tx1"/>
              </a:solidFill>
              <a:latin typeface="ＭＳ ゴシック" pitchFamily="49" charset="-128"/>
              <a:ea typeface="ＭＳ ゴシック" pitchFamily="49" charset="-128"/>
            </a:rPr>
            <a:t>ポイントの増となった。</a:t>
          </a:r>
        </a:p>
        <a:p>
          <a:r>
            <a:rPr kumimoji="1" lang="ja-JP" altLang="en-US" sz="1200">
              <a:solidFill>
                <a:schemeClr val="tx1"/>
              </a:solidFill>
              <a:latin typeface="ＭＳ ゴシック" pitchFamily="49" charset="-128"/>
              <a:ea typeface="ＭＳ ゴシック" pitchFamily="49" charset="-128"/>
            </a:rPr>
            <a:t>　実質収支額は、臨時財政対策債が減少したこと、翌年度への繰越財源が増加したこと等から、前年度比</a:t>
          </a:r>
          <a:r>
            <a:rPr kumimoji="1" lang="en-US" altLang="ja-JP" sz="1200">
              <a:solidFill>
                <a:schemeClr val="tx1"/>
              </a:solidFill>
              <a:latin typeface="ＭＳ ゴシック" pitchFamily="49" charset="-128"/>
              <a:ea typeface="ＭＳ ゴシック" pitchFamily="49" charset="-128"/>
            </a:rPr>
            <a:t>0.07</a:t>
          </a:r>
          <a:r>
            <a:rPr kumimoji="1" lang="ja-JP" altLang="en-US" sz="1200">
              <a:solidFill>
                <a:schemeClr val="tx1"/>
              </a:solidFill>
              <a:latin typeface="ＭＳ ゴシック" pitchFamily="49" charset="-128"/>
              <a:ea typeface="ＭＳ ゴシック" pitchFamily="49" charset="-128"/>
            </a:rPr>
            <a:t>ポイント減となった。</a:t>
          </a:r>
        </a:p>
        <a:p>
          <a:r>
            <a:rPr kumimoji="1" lang="ja-JP" altLang="en-US" sz="1200">
              <a:solidFill>
                <a:schemeClr val="tx1"/>
              </a:solidFill>
              <a:latin typeface="ＭＳ ゴシック" pitchFamily="49" charset="-128"/>
              <a:ea typeface="ＭＳ ゴシック" pitchFamily="49" charset="-128"/>
            </a:rPr>
            <a:t>　実質単年度収支は、地方特例交付金が増加したこと等から、</a:t>
          </a:r>
          <a:r>
            <a:rPr kumimoji="1" lang="en-US" altLang="ja-JP" sz="1200">
              <a:solidFill>
                <a:schemeClr val="tx1"/>
              </a:solidFill>
              <a:latin typeface="ＭＳ ゴシック" pitchFamily="49" charset="-128"/>
              <a:ea typeface="ＭＳ ゴシック" pitchFamily="49" charset="-128"/>
            </a:rPr>
            <a:t>1.26</a:t>
          </a:r>
          <a:r>
            <a:rPr kumimoji="1" lang="ja-JP" altLang="en-US" sz="1200">
              <a:solidFill>
                <a:schemeClr val="tx1"/>
              </a:solidFill>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全体として前年度より黒字額が減少している。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215.5</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206.7</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会計ごとの変化として</a:t>
          </a:r>
        </a:p>
        <a:p>
          <a:r>
            <a:rPr kumimoji="1" lang="ja-JP" altLang="en-US" sz="1400">
              <a:latin typeface="ＭＳ ゴシック" pitchFamily="49" charset="-128"/>
              <a:ea typeface="ＭＳ ゴシック" pitchFamily="49" charset="-128"/>
            </a:rPr>
            <a:t>　・水道事業会計において、流動資産の減等により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55.0</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53.4</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・下水道事業会計において、流動資産の減等により</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31.0</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・病院事業会計において、流動負債の増等により</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29.5</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すべての会計において赤字は発生しておらず、今後も健全な財政運営に努めていく。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259868457</v>
      </c>
      <c r="BO4" s="449"/>
      <c r="BP4" s="449"/>
      <c r="BQ4" s="449"/>
      <c r="BR4" s="449"/>
      <c r="BS4" s="449"/>
      <c r="BT4" s="449"/>
      <c r="BU4" s="450"/>
      <c r="BV4" s="448">
        <v>236618494</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7.6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247904195</v>
      </c>
      <c r="BO5" s="420"/>
      <c r="BP5" s="420"/>
      <c r="BQ5" s="420"/>
      <c r="BR5" s="420"/>
      <c r="BS5" s="420"/>
      <c r="BT5" s="420"/>
      <c r="BU5" s="421"/>
      <c r="BV5" s="419">
        <v>227249962</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98.5</v>
      </c>
      <c r="CU5" s="417"/>
      <c r="CV5" s="417"/>
      <c r="CW5" s="417"/>
      <c r="CX5" s="417"/>
      <c r="CY5" s="417"/>
      <c r="CZ5" s="417"/>
      <c r="DA5" s="418"/>
      <c r="DB5" s="416">
        <v>98.5</v>
      </c>
      <c r="DC5" s="417"/>
      <c r="DD5" s="417"/>
      <c r="DE5" s="417"/>
      <c r="DF5" s="417"/>
      <c r="DG5" s="417"/>
      <c r="DH5" s="417"/>
      <c r="DI5" s="418"/>
    </row>
    <row r="6" spans="1:119" ht="18.75" customHeight="1" x14ac:dyDescent="0.15">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11964262</v>
      </c>
      <c r="BO6" s="420"/>
      <c r="BP6" s="420"/>
      <c r="BQ6" s="420"/>
      <c r="BR6" s="420"/>
      <c r="BS6" s="420"/>
      <c r="BT6" s="420"/>
      <c r="BU6" s="421"/>
      <c r="BV6" s="419">
        <v>9368532</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99</v>
      </c>
      <c r="CU6" s="563"/>
      <c r="CV6" s="563"/>
      <c r="CW6" s="563"/>
      <c r="CX6" s="563"/>
      <c r="CY6" s="563"/>
      <c r="CZ6" s="563"/>
      <c r="DA6" s="564"/>
      <c r="DB6" s="562">
        <v>99.6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102</v>
      </c>
      <c r="AV7" s="478"/>
      <c r="AW7" s="478"/>
      <c r="AX7" s="478"/>
      <c r="AY7" s="433" t="s">
        <v>103</v>
      </c>
      <c r="AZ7" s="434"/>
      <c r="BA7" s="434"/>
      <c r="BB7" s="434"/>
      <c r="BC7" s="434"/>
      <c r="BD7" s="434"/>
      <c r="BE7" s="434"/>
      <c r="BF7" s="434"/>
      <c r="BG7" s="434"/>
      <c r="BH7" s="434"/>
      <c r="BI7" s="434"/>
      <c r="BJ7" s="434"/>
      <c r="BK7" s="434"/>
      <c r="BL7" s="434"/>
      <c r="BM7" s="435"/>
      <c r="BN7" s="419">
        <v>3016096</v>
      </c>
      <c r="BO7" s="420"/>
      <c r="BP7" s="420"/>
      <c r="BQ7" s="420"/>
      <c r="BR7" s="420"/>
      <c r="BS7" s="420"/>
      <c r="BT7" s="420"/>
      <c r="BU7" s="421"/>
      <c r="BV7" s="419">
        <v>601313</v>
      </c>
      <c r="BW7" s="420"/>
      <c r="BX7" s="420"/>
      <c r="BY7" s="420"/>
      <c r="BZ7" s="420"/>
      <c r="CA7" s="420"/>
      <c r="CB7" s="420"/>
      <c r="CC7" s="421"/>
      <c r="CD7" s="459" t="s">
        <v>104</v>
      </c>
      <c r="CE7" s="379"/>
      <c r="CF7" s="379"/>
      <c r="CG7" s="379"/>
      <c r="CH7" s="379"/>
      <c r="CI7" s="379"/>
      <c r="CJ7" s="379"/>
      <c r="CK7" s="379"/>
      <c r="CL7" s="379"/>
      <c r="CM7" s="379"/>
      <c r="CN7" s="379"/>
      <c r="CO7" s="379"/>
      <c r="CP7" s="379"/>
      <c r="CQ7" s="379"/>
      <c r="CR7" s="379"/>
      <c r="CS7" s="460"/>
      <c r="CT7" s="419">
        <v>119328116</v>
      </c>
      <c r="CU7" s="420"/>
      <c r="CV7" s="420"/>
      <c r="CW7" s="420"/>
      <c r="CX7" s="420"/>
      <c r="CY7" s="420"/>
      <c r="CZ7" s="420"/>
      <c r="DA7" s="421"/>
      <c r="DB7" s="419">
        <v>115866185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105</v>
      </c>
      <c r="AN8" s="376"/>
      <c r="AO8" s="376"/>
      <c r="AP8" s="376"/>
      <c r="AQ8" s="376"/>
      <c r="AR8" s="376"/>
      <c r="AS8" s="376"/>
      <c r="AT8" s="377"/>
      <c r="AU8" s="477" t="s">
        <v>91</v>
      </c>
      <c r="AV8" s="478"/>
      <c r="AW8" s="478"/>
      <c r="AX8" s="478"/>
      <c r="AY8" s="433" t="s">
        <v>106</v>
      </c>
      <c r="AZ8" s="434"/>
      <c r="BA8" s="434"/>
      <c r="BB8" s="434"/>
      <c r="BC8" s="434"/>
      <c r="BD8" s="434"/>
      <c r="BE8" s="434"/>
      <c r="BF8" s="434"/>
      <c r="BG8" s="434"/>
      <c r="BH8" s="434"/>
      <c r="BI8" s="434"/>
      <c r="BJ8" s="434"/>
      <c r="BK8" s="434"/>
      <c r="BL8" s="434"/>
      <c r="BM8" s="435"/>
      <c r="BN8" s="419">
        <v>8948166</v>
      </c>
      <c r="BO8" s="420"/>
      <c r="BP8" s="420"/>
      <c r="BQ8" s="420"/>
      <c r="BR8" s="420"/>
      <c r="BS8" s="420"/>
      <c r="BT8" s="420"/>
      <c r="BU8" s="421"/>
      <c r="BV8" s="419">
        <v>8767219</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0.94</v>
      </c>
      <c r="CU8" s="523"/>
      <c r="CV8" s="523"/>
      <c r="CW8" s="523"/>
      <c r="CX8" s="523"/>
      <c r="CY8" s="523"/>
      <c r="CZ8" s="523"/>
      <c r="DA8" s="524"/>
      <c r="DB8" s="522">
        <v>0.93</v>
      </c>
      <c r="DC8" s="523"/>
      <c r="DD8" s="523"/>
      <c r="DE8" s="523"/>
      <c r="DF8" s="523"/>
      <c r="DG8" s="523"/>
      <c r="DH8" s="523"/>
      <c r="DI8" s="524"/>
    </row>
    <row r="9" spans="1:119" ht="18.75" customHeight="1" thickBot="1" x14ac:dyDescent="0.2">
      <c r="A9" s="169"/>
      <c r="B9" s="551" t="s">
        <v>108</v>
      </c>
      <c r="C9" s="552"/>
      <c r="D9" s="552"/>
      <c r="E9" s="552"/>
      <c r="F9" s="552"/>
      <c r="G9" s="552"/>
      <c r="H9" s="552"/>
      <c r="I9" s="552"/>
      <c r="J9" s="552"/>
      <c r="K9" s="470"/>
      <c r="L9" s="553" t="s">
        <v>109</v>
      </c>
      <c r="M9" s="554"/>
      <c r="N9" s="554"/>
      <c r="O9" s="554"/>
      <c r="P9" s="554"/>
      <c r="Q9" s="555"/>
      <c r="R9" s="556">
        <v>594274</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91</v>
      </c>
      <c r="AV9" s="478"/>
      <c r="AW9" s="478"/>
      <c r="AX9" s="478"/>
      <c r="AY9" s="433" t="s">
        <v>112</v>
      </c>
      <c r="AZ9" s="434"/>
      <c r="BA9" s="434"/>
      <c r="BB9" s="434"/>
      <c r="BC9" s="434"/>
      <c r="BD9" s="434"/>
      <c r="BE9" s="434"/>
      <c r="BF9" s="434"/>
      <c r="BG9" s="434"/>
      <c r="BH9" s="434"/>
      <c r="BI9" s="434"/>
      <c r="BJ9" s="434"/>
      <c r="BK9" s="434"/>
      <c r="BL9" s="434"/>
      <c r="BM9" s="435"/>
      <c r="BN9" s="419">
        <v>180947</v>
      </c>
      <c r="BO9" s="420"/>
      <c r="BP9" s="420"/>
      <c r="BQ9" s="420"/>
      <c r="BR9" s="420"/>
      <c r="BS9" s="420"/>
      <c r="BT9" s="420"/>
      <c r="BU9" s="421"/>
      <c r="BV9" s="419">
        <v>321393</v>
      </c>
      <c r="BW9" s="420"/>
      <c r="BX9" s="420"/>
      <c r="BY9" s="420"/>
      <c r="BZ9" s="420"/>
      <c r="CA9" s="420"/>
      <c r="CB9" s="420"/>
      <c r="CC9" s="421"/>
      <c r="CD9" s="459" t="s">
        <v>113</v>
      </c>
      <c r="CE9" s="379"/>
      <c r="CF9" s="379"/>
      <c r="CG9" s="379"/>
      <c r="CH9" s="379"/>
      <c r="CI9" s="379"/>
      <c r="CJ9" s="379"/>
      <c r="CK9" s="379"/>
      <c r="CL9" s="379"/>
      <c r="CM9" s="379"/>
      <c r="CN9" s="379"/>
      <c r="CO9" s="379"/>
      <c r="CP9" s="379"/>
      <c r="CQ9" s="379"/>
      <c r="CR9" s="379"/>
      <c r="CS9" s="460"/>
      <c r="CT9" s="416">
        <v>9</v>
      </c>
      <c r="CU9" s="417"/>
      <c r="CV9" s="417"/>
      <c r="CW9" s="417"/>
      <c r="CX9" s="417"/>
      <c r="CY9" s="417"/>
      <c r="CZ9" s="417"/>
      <c r="DA9" s="418"/>
      <c r="DB9" s="416">
        <v>9.4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114</v>
      </c>
      <c r="M10" s="376"/>
      <c r="N10" s="376"/>
      <c r="O10" s="376"/>
      <c r="P10" s="376"/>
      <c r="Q10" s="377"/>
      <c r="R10" s="372">
        <v>578112</v>
      </c>
      <c r="S10" s="373"/>
      <c r="T10" s="373"/>
      <c r="U10" s="373"/>
      <c r="V10" s="432"/>
      <c r="W10" s="560"/>
      <c r="X10" s="370"/>
      <c r="Y10" s="370"/>
      <c r="Z10" s="370"/>
      <c r="AA10" s="370"/>
      <c r="AB10" s="370"/>
      <c r="AC10" s="370"/>
      <c r="AD10" s="370"/>
      <c r="AE10" s="370"/>
      <c r="AF10" s="370"/>
      <c r="AG10" s="370"/>
      <c r="AH10" s="370"/>
      <c r="AI10" s="370"/>
      <c r="AJ10" s="370"/>
      <c r="AK10" s="370"/>
      <c r="AL10" s="561"/>
      <c r="AM10" s="476" t="s">
        <v>115</v>
      </c>
      <c r="AN10" s="376"/>
      <c r="AO10" s="376"/>
      <c r="AP10" s="376"/>
      <c r="AQ10" s="376"/>
      <c r="AR10" s="376"/>
      <c r="AS10" s="376"/>
      <c r="AT10" s="377"/>
      <c r="AU10" s="477" t="s">
        <v>91</v>
      </c>
      <c r="AV10" s="478"/>
      <c r="AW10" s="478"/>
      <c r="AX10" s="478"/>
      <c r="AY10" s="433" t="s">
        <v>116</v>
      </c>
      <c r="AZ10" s="434"/>
      <c r="BA10" s="434"/>
      <c r="BB10" s="434"/>
      <c r="BC10" s="434"/>
      <c r="BD10" s="434"/>
      <c r="BE10" s="434"/>
      <c r="BF10" s="434"/>
      <c r="BG10" s="434"/>
      <c r="BH10" s="434"/>
      <c r="BI10" s="434"/>
      <c r="BJ10" s="434"/>
      <c r="BK10" s="434"/>
      <c r="BL10" s="434"/>
      <c r="BM10" s="435"/>
      <c r="BN10" s="419">
        <v>1368617</v>
      </c>
      <c r="BO10" s="420"/>
      <c r="BP10" s="420"/>
      <c r="BQ10" s="420"/>
      <c r="BR10" s="420"/>
      <c r="BS10" s="420"/>
      <c r="BT10" s="420"/>
      <c r="BU10" s="421"/>
      <c r="BV10" s="419">
        <v>6092</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91</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607447</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277636</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131</v>
      </c>
      <c r="N13" s="504"/>
      <c r="O13" s="504"/>
      <c r="P13" s="504"/>
      <c r="Q13" s="505"/>
      <c r="R13" s="506">
        <v>559286</v>
      </c>
      <c r="S13" s="507"/>
      <c r="T13" s="507"/>
      <c r="U13" s="507"/>
      <c r="V13" s="508"/>
      <c r="W13" s="509" t="s">
        <v>132</v>
      </c>
      <c r="X13" s="405"/>
      <c r="Y13" s="405"/>
      <c r="Z13" s="405"/>
      <c r="AA13" s="405"/>
      <c r="AB13" s="406"/>
      <c r="AC13" s="372">
        <v>1611</v>
      </c>
      <c r="AD13" s="373"/>
      <c r="AE13" s="373"/>
      <c r="AF13" s="373"/>
      <c r="AG13" s="374"/>
      <c r="AH13" s="372">
        <v>1824</v>
      </c>
      <c r="AI13" s="373"/>
      <c r="AJ13" s="373"/>
      <c r="AK13" s="373"/>
      <c r="AL13" s="432"/>
      <c r="AM13" s="476" t="s">
        <v>133</v>
      </c>
      <c r="AN13" s="376"/>
      <c r="AO13" s="376"/>
      <c r="AP13" s="376"/>
      <c r="AQ13" s="376"/>
      <c r="AR13" s="376"/>
      <c r="AS13" s="376"/>
      <c r="AT13" s="377"/>
      <c r="AU13" s="477" t="s">
        <v>102</v>
      </c>
      <c r="AV13" s="478"/>
      <c r="AW13" s="478"/>
      <c r="AX13" s="478"/>
      <c r="AY13" s="433" t="s">
        <v>134</v>
      </c>
      <c r="AZ13" s="434"/>
      <c r="BA13" s="434"/>
      <c r="BB13" s="434"/>
      <c r="BC13" s="434"/>
      <c r="BD13" s="434"/>
      <c r="BE13" s="434"/>
      <c r="BF13" s="434"/>
      <c r="BG13" s="434"/>
      <c r="BH13" s="434"/>
      <c r="BI13" s="434"/>
      <c r="BJ13" s="434"/>
      <c r="BK13" s="434"/>
      <c r="BL13" s="434"/>
      <c r="BM13" s="435"/>
      <c r="BN13" s="419">
        <v>1549564</v>
      </c>
      <c r="BO13" s="420"/>
      <c r="BP13" s="420"/>
      <c r="BQ13" s="420"/>
      <c r="BR13" s="420"/>
      <c r="BS13" s="420"/>
      <c r="BT13" s="420"/>
      <c r="BU13" s="421"/>
      <c r="BV13" s="419">
        <v>49849</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2.1</v>
      </c>
      <c r="CU13" s="417"/>
      <c r="CV13" s="417"/>
      <c r="CW13" s="417"/>
      <c r="CX13" s="417"/>
      <c r="CY13" s="417"/>
      <c r="CZ13" s="417"/>
      <c r="DA13" s="418"/>
      <c r="DB13" s="416">
        <v>2.6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136</v>
      </c>
      <c r="M14" s="546"/>
      <c r="N14" s="546"/>
      <c r="O14" s="546"/>
      <c r="P14" s="546"/>
      <c r="Q14" s="547"/>
      <c r="R14" s="506">
        <v>606315</v>
      </c>
      <c r="S14" s="507"/>
      <c r="T14" s="507"/>
      <c r="U14" s="507"/>
      <c r="V14" s="508"/>
      <c r="W14" s="510"/>
      <c r="X14" s="408"/>
      <c r="Y14" s="408"/>
      <c r="Z14" s="408"/>
      <c r="AA14" s="408"/>
      <c r="AB14" s="409"/>
      <c r="AC14" s="499">
        <v>0.6</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v>21.3</v>
      </c>
      <c r="CU14" s="517"/>
      <c r="CV14" s="517"/>
      <c r="CW14" s="517"/>
      <c r="CX14" s="517"/>
      <c r="CY14" s="517"/>
      <c r="CZ14" s="517"/>
      <c r="DA14" s="518"/>
      <c r="DB14" s="516">
        <v>9.3000000000000007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131</v>
      </c>
      <c r="N15" s="504"/>
      <c r="O15" s="504"/>
      <c r="P15" s="504"/>
      <c r="Q15" s="505"/>
      <c r="R15" s="506">
        <v>563187</v>
      </c>
      <c r="S15" s="507"/>
      <c r="T15" s="507"/>
      <c r="U15" s="507"/>
      <c r="V15" s="508"/>
      <c r="W15" s="509" t="s">
        <v>138</v>
      </c>
      <c r="X15" s="405"/>
      <c r="Y15" s="405"/>
      <c r="Z15" s="405"/>
      <c r="AA15" s="405"/>
      <c r="AB15" s="406"/>
      <c r="AC15" s="372">
        <v>62117</v>
      </c>
      <c r="AD15" s="373"/>
      <c r="AE15" s="373"/>
      <c r="AF15" s="373"/>
      <c r="AG15" s="374"/>
      <c r="AH15" s="372">
        <v>65209</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87360043</v>
      </c>
      <c r="BO15" s="449"/>
      <c r="BP15" s="449"/>
      <c r="BQ15" s="449"/>
      <c r="BR15" s="449"/>
      <c r="BS15" s="449"/>
      <c r="BT15" s="449"/>
      <c r="BU15" s="450"/>
      <c r="BV15" s="448">
        <v>85230049</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23</v>
      </c>
      <c r="AD16" s="500"/>
      <c r="AE16" s="500"/>
      <c r="AF16" s="500"/>
      <c r="AG16" s="501"/>
      <c r="AH16" s="499">
        <v>25.3</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94412225</v>
      </c>
      <c r="BO16" s="420"/>
      <c r="BP16" s="420"/>
      <c r="BQ16" s="420"/>
      <c r="BR16" s="420"/>
      <c r="BS16" s="420"/>
      <c r="BT16" s="420"/>
      <c r="BU16" s="421"/>
      <c r="BV16" s="419">
        <v>91107858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206252</v>
      </c>
      <c r="AD17" s="373"/>
      <c r="AE17" s="373"/>
      <c r="AF17" s="373"/>
      <c r="AG17" s="374"/>
      <c r="AH17" s="372">
        <v>191085</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111701640</v>
      </c>
      <c r="BO17" s="420"/>
      <c r="BP17" s="420"/>
      <c r="BQ17" s="420"/>
      <c r="BR17" s="420"/>
      <c r="BS17" s="420"/>
      <c r="BT17" s="420"/>
      <c r="BU17" s="421"/>
      <c r="BV17" s="419">
        <v>108920165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61.95</v>
      </c>
      <c r="M18" s="472"/>
      <c r="N18" s="472"/>
      <c r="O18" s="472"/>
      <c r="P18" s="472"/>
      <c r="Q18" s="472"/>
      <c r="R18" s="473"/>
      <c r="S18" s="473"/>
      <c r="T18" s="473"/>
      <c r="U18" s="473"/>
      <c r="V18" s="474"/>
      <c r="W18" s="490"/>
      <c r="X18" s="491"/>
      <c r="Y18" s="491"/>
      <c r="Z18" s="491"/>
      <c r="AA18" s="491"/>
      <c r="AB18" s="515"/>
      <c r="AC18" s="389">
        <v>76.400000000000006</v>
      </c>
      <c r="AD18" s="390"/>
      <c r="AE18" s="390"/>
      <c r="AF18" s="390"/>
      <c r="AG18" s="475"/>
      <c r="AH18" s="389">
        <v>74</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122440706</v>
      </c>
      <c r="BO18" s="420"/>
      <c r="BP18" s="420"/>
      <c r="BQ18" s="420"/>
      <c r="BR18" s="420"/>
      <c r="BS18" s="420"/>
      <c r="BT18" s="420"/>
      <c r="BU18" s="421"/>
      <c r="BV18" s="419">
        <v>116911948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9593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155323270</v>
      </c>
      <c r="BO19" s="420"/>
      <c r="BP19" s="420"/>
      <c r="BQ19" s="420"/>
      <c r="BR19" s="420"/>
      <c r="BS19" s="420"/>
      <c r="BT19" s="420"/>
      <c r="BU19" s="421"/>
      <c r="BV19" s="419">
        <v>150119297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267141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186489295</v>
      </c>
      <c r="BO22" s="449"/>
      <c r="BP22" s="449"/>
      <c r="BQ22" s="449"/>
      <c r="BR22" s="449"/>
      <c r="BS22" s="449"/>
      <c r="BT22" s="449"/>
      <c r="BU22" s="450"/>
      <c r="BV22" s="448">
        <v>173846062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79412039</v>
      </c>
      <c r="BO23" s="420"/>
      <c r="BP23" s="420"/>
      <c r="BQ23" s="420"/>
      <c r="BR23" s="420"/>
      <c r="BS23" s="420"/>
      <c r="BT23" s="420"/>
      <c r="BU23" s="421"/>
      <c r="BV23" s="419">
        <v>87719227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11460</v>
      </c>
      <c r="R24" s="373"/>
      <c r="S24" s="373"/>
      <c r="T24" s="373"/>
      <c r="U24" s="373"/>
      <c r="V24" s="374"/>
      <c r="W24" s="462"/>
      <c r="X24" s="399"/>
      <c r="Y24" s="400"/>
      <c r="Z24" s="375" t="s">
        <v>163</v>
      </c>
      <c r="AA24" s="376"/>
      <c r="AB24" s="376"/>
      <c r="AC24" s="376"/>
      <c r="AD24" s="376"/>
      <c r="AE24" s="376"/>
      <c r="AF24" s="376"/>
      <c r="AG24" s="377"/>
      <c r="AH24" s="372">
        <v>3374</v>
      </c>
      <c r="AI24" s="373"/>
      <c r="AJ24" s="373"/>
      <c r="AK24" s="373"/>
      <c r="AL24" s="374"/>
      <c r="AM24" s="372">
        <v>10661840</v>
      </c>
      <c r="AN24" s="373"/>
      <c r="AO24" s="373"/>
      <c r="AP24" s="373"/>
      <c r="AQ24" s="373"/>
      <c r="AR24" s="374"/>
      <c r="AS24" s="372">
        <v>3160</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135988126</v>
      </c>
      <c r="BO24" s="420"/>
      <c r="BP24" s="420"/>
      <c r="BQ24" s="420"/>
      <c r="BR24" s="420"/>
      <c r="BS24" s="420"/>
      <c r="BT24" s="420"/>
      <c r="BU24" s="421"/>
      <c r="BV24" s="419">
        <v>119003026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2</v>
      </c>
      <c r="M25" s="373"/>
      <c r="N25" s="373"/>
      <c r="O25" s="373"/>
      <c r="P25" s="374"/>
      <c r="Q25" s="372">
        <v>9420</v>
      </c>
      <c r="R25" s="373"/>
      <c r="S25" s="373"/>
      <c r="T25" s="373"/>
      <c r="U25" s="373"/>
      <c r="V25" s="374"/>
      <c r="W25" s="462"/>
      <c r="X25" s="399"/>
      <c r="Y25" s="400"/>
      <c r="Z25" s="375" t="s">
        <v>166</v>
      </c>
      <c r="AA25" s="376"/>
      <c r="AB25" s="376"/>
      <c r="AC25" s="376"/>
      <c r="AD25" s="376"/>
      <c r="AE25" s="376"/>
      <c r="AF25" s="376"/>
      <c r="AG25" s="377"/>
      <c r="AH25" s="372">
        <v>590</v>
      </c>
      <c r="AI25" s="373"/>
      <c r="AJ25" s="373"/>
      <c r="AK25" s="373"/>
      <c r="AL25" s="374"/>
      <c r="AM25" s="372">
        <v>1840800</v>
      </c>
      <c r="AN25" s="373"/>
      <c r="AO25" s="373"/>
      <c r="AP25" s="373"/>
      <c r="AQ25" s="373"/>
      <c r="AR25" s="374"/>
      <c r="AS25" s="372">
        <v>3120</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102881281</v>
      </c>
      <c r="BO25" s="449"/>
      <c r="BP25" s="449"/>
      <c r="BQ25" s="449"/>
      <c r="BR25" s="449"/>
      <c r="BS25" s="449"/>
      <c r="BT25" s="449"/>
      <c r="BU25" s="450"/>
      <c r="BV25" s="448">
        <v>111660130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8140</v>
      </c>
      <c r="R26" s="373"/>
      <c r="S26" s="373"/>
      <c r="T26" s="373"/>
      <c r="U26" s="373"/>
      <c r="V26" s="374"/>
      <c r="W26" s="462"/>
      <c r="X26" s="399"/>
      <c r="Y26" s="400"/>
      <c r="Z26" s="375" t="s">
        <v>169</v>
      </c>
      <c r="AA26" s="430"/>
      <c r="AB26" s="430"/>
      <c r="AC26" s="430"/>
      <c r="AD26" s="430"/>
      <c r="AE26" s="430"/>
      <c r="AF26" s="430"/>
      <c r="AG26" s="431"/>
      <c r="AH26" s="372">
        <v>229</v>
      </c>
      <c r="AI26" s="373"/>
      <c r="AJ26" s="373"/>
      <c r="AK26" s="373"/>
      <c r="AL26" s="374"/>
      <c r="AM26" s="372">
        <v>815698</v>
      </c>
      <c r="AN26" s="373"/>
      <c r="AO26" s="373"/>
      <c r="AP26" s="373"/>
      <c r="AQ26" s="373"/>
      <c r="AR26" s="374"/>
      <c r="AS26" s="372">
        <v>3562</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450000</v>
      </c>
      <c r="BO26" s="420"/>
      <c r="BP26" s="420"/>
      <c r="BQ26" s="420"/>
      <c r="BR26" s="420"/>
      <c r="BS26" s="420"/>
      <c r="BT26" s="420"/>
      <c r="BU26" s="421"/>
      <c r="BV26" s="419">
        <v>300000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7480</v>
      </c>
      <c r="R27" s="373"/>
      <c r="S27" s="373"/>
      <c r="T27" s="373"/>
      <c r="U27" s="373"/>
      <c r="V27" s="374"/>
      <c r="W27" s="462"/>
      <c r="X27" s="399"/>
      <c r="Y27" s="400"/>
      <c r="Z27" s="375" t="s">
        <v>172</v>
      </c>
      <c r="AA27" s="376"/>
      <c r="AB27" s="376"/>
      <c r="AC27" s="376"/>
      <c r="AD27" s="376"/>
      <c r="AE27" s="376"/>
      <c r="AF27" s="376"/>
      <c r="AG27" s="377"/>
      <c r="AH27" s="372">
        <v>172</v>
      </c>
      <c r="AI27" s="373"/>
      <c r="AJ27" s="373"/>
      <c r="AK27" s="373"/>
      <c r="AL27" s="374"/>
      <c r="AM27" s="372">
        <v>645816</v>
      </c>
      <c r="AN27" s="373"/>
      <c r="AO27" s="373"/>
      <c r="AP27" s="373"/>
      <c r="AQ27" s="373"/>
      <c r="AR27" s="374"/>
      <c r="AS27" s="372">
        <v>3755</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1479559</v>
      </c>
      <c r="BO27" s="454"/>
      <c r="BP27" s="454"/>
      <c r="BQ27" s="454"/>
      <c r="BR27" s="454"/>
      <c r="BS27" s="454"/>
      <c r="BT27" s="454"/>
      <c r="BU27" s="455"/>
      <c r="BV27" s="453">
        <v>1479559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6840</v>
      </c>
      <c r="R28" s="373"/>
      <c r="S28" s="373"/>
      <c r="T28" s="373"/>
      <c r="U28" s="373"/>
      <c r="V28" s="374"/>
      <c r="W28" s="462"/>
      <c r="X28" s="399"/>
      <c r="Y28" s="400"/>
      <c r="Z28" s="375" t="s">
        <v>175</v>
      </c>
      <c r="AA28" s="376"/>
      <c r="AB28" s="376"/>
      <c r="AC28" s="376"/>
      <c r="AD28" s="376"/>
      <c r="AE28" s="376"/>
      <c r="AF28" s="376"/>
      <c r="AG28" s="377"/>
      <c r="AH28" s="372">
        <v>21</v>
      </c>
      <c r="AI28" s="373"/>
      <c r="AJ28" s="373"/>
      <c r="AK28" s="373"/>
      <c r="AL28" s="374"/>
      <c r="AM28" s="372">
        <v>61971</v>
      </c>
      <c r="AN28" s="373"/>
      <c r="AO28" s="373"/>
      <c r="AP28" s="373"/>
      <c r="AQ28" s="373"/>
      <c r="AR28" s="374"/>
      <c r="AS28" s="372">
        <v>2951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14623919</v>
      </c>
      <c r="BO28" s="449"/>
      <c r="BP28" s="449"/>
      <c r="BQ28" s="449"/>
      <c r="BR28" s="449"/>
      <c r="BS28" s="449"/>
      <c r="BT28" s="449"/>
      <c r="BU28" s="450"/>
      <c r="BV28" s="448">
        <v>13255302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40</v>
      </c>
      <c r="M29" s="373"/>
      <c r="N29" s="373"/>
      <c r="O29" s="373"/>
      <c r="P29" s="374"/>
      <c r="Q29" s="372">
        <v>6410</v>
      </c>
      <c r="R29" s="373"/>
      <c r="S29" s="373"/>
      <c r="T29" s="373"/>
      <c r="U29" s="373"/>
      <c r="V29" s="374"/>
      <c r="W29" s="463"/>
      <c r="X29" s="464"/>
      <c r="Y29" s="465"/>
      <c r="Z29" s="375" t="s">
        <v>178</v>
      </c>
      <c r="AA29" s="376"/>
      <c r="AB29" s="376"/>
      <c r="AC29" s="376"/>
      <c r="AD29" s="376"/>
      <c r="AE29" s="376"/>
      <c r="AF29" s="376"/>
      <c r="AG29" s="377"/>
      <c r="AH29" s="372">
        <v>3567</v>
      </c>
      <c r="AI29" s="373"/>
      <c r="AJ29" s="373"/>
      <c r="AK29" s="373"/>
      <c r="AL29" s="374"/>
      <c r="AM29" s="372">
        <v>11369627</v>
      </c>
      <c r="AN29" s="373"/>
      <c r="AO29" s="373"/>
      <c r="AP29" s="373"/>
      <c r="AQ29" s="373"/>
      <c r="AR29" s="374"/>
      <c r="AS29" s="372">
        <v>3187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3634899</v>
      </c>
      <c r="BO29" s="420"/>
      <c r="BP29" s="420"/>
      <c r="BQ29" s="420"/>
      <c r="BR29" s="420"/>
      <c r="BS29" s="420"/>
      <c r="BT29" s="420"/>
      <c r="BU29" s="421"/>
      <c r="BV29" s="419">
        <v>3690773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24477810</v>
      </c>
      <c r="BO30" s="454"/>
      <c r="BP30" s="454"/>
      <c r="BQ30" s="454"/>
      <c r="BR30" s="454"/>
      <c r="BS30" s="454"/>
      <c r="BT30" s="454"/>
      <c r="BU30" s="455"/>
      <c r="BV30" s="453">
        <v>29670697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12</v>
      </c>
      <c r="AN34" s="367"/>
      <c r="AO34" s="368" t="str">
        <f>IF('各会計、関係団体の財政状況及び健全化判断比率'!B35="","",'各会計、関係団体の財政状況及び健全化判断比率'!B35)</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15</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埼玉高速鉄道</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看護学校事業</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13</v>
      </c>
      <c r="AN35" s="367"/>
      <c r="AO35" s="368" t="str">
        <f>IF('各会計、関係団体の財政状況及び健全化判断比率'!B36="","",'各会計、関係団体の財政状況及び健全化判断比率'!B36)</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16</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埼玉県信用保証協会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母子父子寡婦福祉資金貸付事業</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14</v>
      </c>
      <c r="AN36" s="367"/>
      <c r="AO36" s="368" t="str">
        <f>IF('各会計、関係団体の財政状況及び健全化判断比率'!B37="","",'各会計、関係団体の財政状況及び健全化判断比率'!B37)</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17</v>
      </c>
      <c r="BX36" s="367"/>
      <c r="BY36" s="368" t="str">
        <f>IF('各会計、関係団体の財政状況及び健全化判断比率'!B70="","",'各会計、関係団体の財政状況及び健全化判断比率'!B70)</f>
        <v>彩の国さいたま人づくり広域連合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川口中小企業共済協会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川口都市計画土地区画整理事業</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小型自動車競走事業特別会計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18</v>
      </c>
      <c r="BX37" s="367"/>
      <c r="BY37" s="368" t="str">
        <f>IF('各会計、関係団体の財政状況及び健全化判断比率'!B71="","",'各会計、関係団体の財政状況及び健全化判断比率'!B71)</f>
        <v>戸田ボートレース企業団</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川口市土地開発公社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9</v>
      </c>
      <c r="V38" s="367"/>
      <c r="W38" s="368" t="str">
        <f>IF('各会計、関係団体の財政状況及び健全化判断比率'!B32="","",'各会計、関係団体の財政状況及び健全化判断比率'!B32)</f>
        <v>川口駅西口地下公共駐車場事業特別会計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川口産業振興公社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f t="shared" si="4"/>
        <v>10</v>
      </c>
      <c r="V39" s="367"/>
      <c r="W39" s="368" t="str">
        <f>IF('各会計、関係団体の財政状況及び健全化判断比率'!B33="","",'各会計、関係団体の財政状況及び健全化判断比率'!B33)</f>
        <v>川口駅東口地下公共駐車場事業特別会計</v>
      </c>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川口都市開発</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f t="shared" si="4"/>
        <v>11</v>
      </c>
      <c r="V40" s="367"/>
      <c r="W40" s="368" t="str">
        <f>IF('各会計、関係団体の財政状況及び健全化判断比率'!B34="","",'各会計、関係団体の財政状況及び健全化判断比率'!B34)</f>
        <v>交通災害共済事業特別会計</v>
      </c>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25</v>
      </c>
      <c r="CP40" s="367"/>
      <c r="CQ40" s="368" t="str">
        <f>IF('各会計、関係団体の財政状況及び健全化判断比率'!BS13="","",'各会計、関係団体の財政状況及び健全化判断比率'!BS13)</f>
        <v>川口市勤労福祉サービスセンター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26</v>
      </c>
      <c r="CP41" s="367"/>
      <c r="CQ41" s="368" t="str">
        <f>IF('各会計、関係団体の財政状況及び健全化判断比率'!BS14="","",'各会計、関係団体の財政状況及び健全化判断比率'!BS14)</f>
        <v>川口市スポーツ協会</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27</v>
      </c>
      <c r="CP42" s="367"/>
      <c r="CQ42" s="368" t="str">
        <f>IF('各会計、関係団体の財政状況及び健全化判断比率'!BS15="","",'各会計、関係団体の財政状況及び健全化判断比率'!BS15)</f>
        <v>川口総合文化センター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28</v>
      </c>
      <c r="CP43" s="367"/>
      <c r="CQ43" s="368" t="str">
        <f>IF('各会計、関係団体の財政状況及び健全化判断比率'!BS16="","",'各会計、関係団体の財政状況及び健全化判断比率'!BS16)</f>
        <v>川口緑化センター</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U26yG/aEiUSSPRGwqvO+yARWe9UT4Ss0ZLMnUHUUxDIuEhG7jFtVYQAZlsJ+Iqsx3Mr5J8SsAshI1NlbwP96w==" saltValue="rcGYNw/hd0lozVJ4KwxD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v>8.36</v>
      </c>
      <c r="G34" s="33">
        <v>8.98</v>
      </c>
      <c r="H34" s="33">
        <v>7.28</v>
      </c>
      <c r="I34" s="33">
        <v>7.47</v>
      </c>
      <c r="J34" s="34">
        <v>7.44</v>
      </c>
      <c r="K34" s="22"/>
      <c r="L34" s="22"/>
      <c r="M34" s="22"/>
      <c r="N34" s="22"/>
      <c r="O34" s="22"/>
      <c r="P34" s="22"/>
    </row>
    <row r="35" spans="1:16" ht="39" customHeight="1" x14ac:dyDescent="0.15">
      <c r="A35" s="22"/>
      <c r="B35" s="35"/>
      <c r="C35" s="1145" t="s">
        <v>541</v>
      </c>
      <c r="D35" s="1146"/>
      <c r="E35" s="1147"/>
      <c r="F35" s="36">
        <v>3.44</v>
      </c>
      <c r="G35" s="37">
        <v>3.53</v>
      </c>
      <c r="H35" s="37">
        <v>4.04</v>
      </c>
      <c r="I35" s="37">
        <v>4.74</v>
      </c>
      <c r="J35" s="38">
        <v>4.47</v>
      </c>
      <c r="K35" s="22"/>
      <c r="L35" s="22"/>
      <c r="M35" s="22"/>
      <c r="N35" s="22"/>
      <c r="O35" s="22"/>
      <c r="P35" s="22"/>
    </row>
    <row r="36" spans="1:16" ht="39" customHeight="1" x14ac:dyDescent="0.15">
      <c r="A36" s="22"/>
      <c r="B36" s="35"/>
      <c r="C36" s="1145" t="s">
        <v>542</v>
      </c>
      <c r="D36" s="1146"/>
      <c r="E36" s="1147"/>
      <c r="F36" s="36">
        <v>1.58</v>
      </c>
      <c r="G36" s="37">
        <v>2.13</v>
      </c>
      <c r="H36" s="37">
        <v>2.59</v>
      </c>
      <c r="I36" s="37">
        <v>2.67</v>
      </c>
      <c r="J36" s="38">
        <v>2.4300000000000002</v>
      </c>
      <c r="K36" s="22"/>
      <c r="L36" s="22"/>
      <c r="M36" s="22"/>
      <c r="N36" s="22"/>
      <c r="O36" s="22"/>
      <c r="P36" s="22"/>
    </row>
    <row r="37" spans="1:16" ht="39" customHeight="1" x14ac:dyDescent="0.15">
      <c r="A37" s="22"/>
      <c r="B37" s="35"/>
      <c r="C37" s="1145" t="s">
        <v>543</v>
      </c>
      <c r="D37" s="1146"/>
      <c r="E37" s="1147"/>
      <c r="F37" s="36">
        <v>2.4500000000000002</v>
      </c>
      <c r="G37" s="37">
        <v>3.4</v>
      </c>
      <c r="H37" s="37">
        <v>3.26</v>
      </c>
      <c r="I37" s="37">
        <v>2.5499999999999998</v>
      </c>
      <c r="J37" s="38">
        <v>2.09</v>
      </c>
      <c r="K37" s="22"/>
      <c r="L37" s="22"/>
      <c r="M37" s="22"/>
      <c r="N37" s="22"/>
      <c r="O37" s="22"/>
      <c r="P37" s="22"/>
    </row>
    <row r="38" spans="1:16" ht="39" customHeight="1" x14ac:dyDescent="0.15">
      <c r="A38" s="22"/>
      <c r="B38" s="35"/>
      <c r="C38" s="1145" t="s">
        <v>544</v>
      </c>
      <c r="D38" s="1146"/>
      <c r="E38" s="1147"/>
      <c r="F38" s="36">
        <v>1.38</v>
      </c>
      <c r="G38" s="37">
        <v>1.1599999999999999</v>
      </c>
      <c r="H38" s="37">
        <v>1.33</v>
      </c>
      <c r="I38" s="37">
        <v>0.61</v>
      </c>
      <c r="J38" s="38">
        <v>0.5</v>
      </c>
      <c r="K38" s="22"/>
      <c r="L38" s="22"/>
      <c r="M38" s="22"/>
      <c r="N38" s="22"/>
      <c r="O38" s="22"/>
      <c r="P38" s="22"/>
    </row>
    <row r="39" spans="1:16" ht="39" customHeight="1" x14ac:dyDescent="0.15">
      <c r="A39" s="22"/>
      <c r="B39" s="35"/>
      <c r="C39" s="1145" t="s">
        <v>545</v>
      </c>
      <c r="D39" s="1146"/>
      <c r="E39" s="1147"/>
      <c r="F39" s="36">
        <v>0.45</v>
      </c>
      <c r="G39" s="37">
        <v>0.24</v>
      </c>
      <c r="H39" s="37">
        <v>0.23</v>
      </c>
      <c r="I39" s="37">
        <v>0.36</v>
      </c>
      <c r="J39" s="38">
        <v>0.26</v>
      </c>
      <c r="K39" s="22"/>
      <c r="L39" s="22"/>
      <c r="M39" s="22"/>
      <c r="N39" s="22"/>
      <c r="O39" s="22"/>
      <c r="P39" s="22"/>
    </row>
    <row r="40" spans="1:16" ht="39" customHeight="1" x14ac:dyDescent="0.15">
      <c r="A40" s="22"/>
      <c r="B40" s="35"/>
      <c r="C40" s="1145" t="s">
        <v>546</v>
      </c>
      <c r="D40" s="1146"/>
      <c r="E40" s="1147"/>
      <c r="F40" s="36">
        <v>7.0000000000000007E-2</v>
      </c>
      <c r="G40" s="37">
        <v>0.06</v>
      </c>
      <c r="H40" s="37">
        <v>0.11</v>
      </c>
      <c r="I40" s="37">
        <v>0.09</v>
      </c>
      <c r="J40" s="38">
        <v>0.05</v>
      </c>
      <c r="K40" s="22"/>
      <c r="L40" s="22"/>
      <c r="M40" s="22"/>
      <c r="N40" s="22"/>
      <c r="O40" s="22"/>
      <c r="P40" s="22"/>
    </row>
    <row r="41" spans="1:16" ht="39" customHeight="1" x14ac:dyDescent="0.15">
      <c r="A41" s="22"/>
      <c r="B41" s="35"/>
      <c r="C41" s="1145" t="s">
        <v>547</v>
      </c>
      <c r="D41" s="1146"/>
      <c r="E41" s="1147"/>
      <c r="F41" s="36">
        <v>0.03</v>
      </c>
      <c r="G41" s="37">
        <v>0.03</v>
      </c>
      <c r="H41" s="37">
        <v>0.03</v>
      </c>
      <c r="I41" s="37">
        <v>0.03</v>
      </c>
      <c r="J41" s="38">
        <v>0.03</v>
      </c>
      <c r="K41" s="22"/>
      <c r="L41" s="22"/>
      <c r="M41" s="22"/>
      <c r="N41" s="22"/>
      <c r="O41" s="22"/>
      <c r="P41" s="22"/>
    </row>
    <row r="42" spans="1:16" ht="39" customHeight="1" x14ac:dyDescent="0.15">
      <c r="A42" s="22"/>
      <c r="B42" s="39"/>
      <c r="C42" s="1145" t="s">
        <v>548</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549</v>
      </c>
      <c r="D43" s="1149"/>
      <c r="E43" s="1150"/>
      <c r="F43" s="41">
        <v>0.7</v>
      </c>
      <c r="G43" s="42">
        <v>0.47</v>
      </c>
      <c r="H43" s="42">
        <v>0.04</v>
      </c>
      <c r="I43" s="42">
        <v>0.04</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S3UO3/c7C/bZjrmtx11ra7su6r4+0DLtozZ63V55rK8Ptm69uJqIWPbmg3Kojiu1Ekfs9TKWhqkpHCeYVNpag==" saltValue="TZIJXspf+WKCAbsPkQLk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5" zoomScaleSheetLayoutView="55" workbookViewId="0">
      <selection activeCell="I55" sqref="I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14651</v>
      </c>
      <c r="L45" s="60">
        <v>14408</v>
      </c>
      <c r="M45" s="60">
        <v>14512</v>
      </c>
      <c r="N45" s="60">
        <v>14357</v>
      </c>
      <c r="O45" s="61">
        <v>14151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2019</v>
      </c>
      <c r="L48" s="64">
        <v>2259</v>
      </c>
      <c r="M48" s="64">
        <v>2140</v>
      </c>
      <c r="N48" s="64">
        <v>1986</v>
      </c>
      <c r="O48" s="65">
        <v>1742</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495</v>
      </c>
      <c r="L49" s="64" t="s">
        <v>495</v>
      </c>
      <c r="M49" s="64" t="s">
        <v>495</v>
      </c>
      <c r="N49" s="64" t="s">
        <v>495</v>
      </c>
      <c r="O49" s="65" t="s">
        <v>495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1183</v>
      </c>
      <c r="L50" s="64">
        <v>615</v>
      </c>
      <c r="M50" s="64">
        <v>173</v>
      </c>
      <c r="N50" s="64">
        <v>155</v>
      </c>
      <c r="O50" s="65">
        <v>22</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495</v>
      </c>
      <c r="M51" s="64" t="s">
        <v>495</v>
      </c>
      <c r="N51" s="64" t="s">
        <v>495</v>
      </c>
      <c r="O51" s="65" t="s">
        <v>495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13995</v>
      </c>
      <c r="L52" s="64">
        <v>14002</v>
      </c>
      <c r="M52" s="64">
        <v>14089</v>
      </c>
      <c r="N52" s="64">
        <v>14177</v>
      </c>
      <c r="O52" s="65">
        <v>14196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3858</v>
      </c>
      <c r="L53" s="69">
        <v>3280</v>
      </c>
      <c r="M53" s="69">
        <v>2736</v>
      </c>
      <c r="N53" s="69">
        <v>2321</v>
      </c>
      <c r="O53" s="70">
        <v>1719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0BPoMVyZ6XLNgp/3xsVo80CbcgyxxD5oB58wvNYYWIb05IdLcKom4V3n9wGvPD9fiU+4DbKIPnmjZiH8OOoiA==" saltValue="si/0hMefsP97rV+7bTJK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96" t="s">
        <v>30</v>
      </c>
      <c r="C41" s="1197"/>
      <c r="D41" s="105"/>
      <c r="E41" s="1198" t="s">
        <v>31</v>
      </c>
      <c r="F41" s="1198"/>
      <c r="G41" s="1198"/>
      <c r="H41" s="1199"/>
      <c r="I41" s="343">
        <v>169391</v>
      </c>
      <c r="J41" s="344">
        <v>174414</v>
      </c>
      <c r="K41" s="344">
        <v>174687</v>
      </c>
      <c r="L41" s="344">
        <v>173901</v>
      </c>
      <c r="M41" s="345">
        <v>186547</v>
      </c>
    </row>
    <row r="42" spans="2:13" ht="27.75" customHeight="1" x14ac:dyDescent="0.15">
      <c r="B42" s="1186"/>
      <c r="C42" s="1187"/>
      <c r="D42" s="106"/>
      <c r="E42" s="1190" t="s">
        <v>32</v>
      </c>
      <c r="F42" s="1190"/>
      <c r="G42" s="1190"/>
      <c r="H42" s="1191"/>
      <c r="I42" s="346">
        <v>5327</v>
      </c>
      <c r="J42" s="347">
        <v>4624</v>
      </c>
      <c r="K42" s="347">
        <v>4639</v>
      </c>
      <c r="L42" s="347">
        <v>4491</v>
      </c>
      <c r="M42" s="348">
        <v>3627</v>
      </c>
    </row>
    <row r="43" spans="2:13" ht="27.75" customHeight="1" x14ac:dyDescent="0.15">
      <c r="B43" s="1186"/>
      <c r="C43" s="1187"/>
      <c r="D43" s="106"/>
      <c r="E43" s="1190" t="s">
        <v>33</v>
      </c>
      <c r="F43" s="1190"/>
      <c r="G43" s="1190"/>
      <c r="H43" s="1191"/>
      <c r="I43" s="346">
        <v>23221</v>
      </c>
      <c r="J43" s="347">
        <v>19681</v>
      </c>
      <c r="K43" s="347">
        <v>20657</v>
      </c>
      <c r="L43" s="347">
        <v>21180</v>
      </c>
      <c r="M43" s="348">
        <v>20654</v>
      </c>
    </row>
    <row r="44" spans="2:13" ht="27.75" customHeight="1" x14ac:dyDescent="0.15">
      <c r="B44" s="1186"/>
      <c r="C44" s="1187"/>
      <c r="D44" s="106"/>
      <c r="E44" s="1190" t="s">
        <v>34</v>
      </c>
      <c r="F44" s="1190"/>
      <c r="G44" s="1190"/>
      <c r="H44" s="1191"/>
      <c r="I44" s="346" t="s">
        <v>495</v>
      </c>
      <c r="J44" s="347" t="s">
        <v>495</v>
      </c>
      <c r="K44" s="347" t="s">
        <v>495</v>
      </c>
      <c r="L44" s="347" t="s">
        <v>495</v>
      </c>
      <c r="M44" s="348" t="s">
        <v>495</v>
      </c>
    </row>
    <row r="45" spans="2:13" ht="27.75" customHeight="1" x14ac:dyDescent="0.15">
      <c r="B45" s="1186"/>
      <c r="C45" s="1187"/>
      <c r="D45" s="106"/>
      <c r="E45" s="1190" t="s">
        <v>35</v>
      </c>
      <c r="F45" s="1190"/>
      <c r="G45" s="1190"/>
      <c r="H45" s="1191"/>
      <c r="I45" s="346">
        <v>22099</v>
      </c>
      <c r="J45" s="347">
        <v>22698</v>
      </c>
      <c r="K45" s="347">
        <v>22680</v>
      </c>
      <c r="L45" s="347">
        <v>22984</v>
      </c>
      <c r="M45" s="348">
        <v>24419</v>
      </c>
    </row>
    <row r="46" spans="2:13" ht="27.75" customHeight="1" x14ac:dyDescent="0.15">
      <c r="B46" s="1186"/>
      <c r="C46" s="1187"/>
      <c r="D46" s="107"/>
      <c r="E46" s="1190" t="s">
        <v>36</v>
      </c>
      <c r="F46" s="1190"/>
      <c r="G46" s="1190"/>
      <c r="H46" s="1191"/>
      <c r="I46" s="346">
        <v>1300</v>
      </c>
      <c r="J46" s="347">
        <v>1335</v>
      </c>
      <c r="K46" s="347">
        <v>1078</v>
      </c>
      <c r="L46" s="347">
        <v>1300</v>
      </c>
      <c r="M46" s="348">
        <v>1217</v>
      </c>
    </row>
    <row r="47" spans="2:13" ht="27.75" customHeight="1" x14ac:dyDescent="0.15">
      <c r="B47" s="1186"/>
      <c r="C47" s="1187"/>
      <c r="D47" s="108"/>
      <c r="E47" s="1200" t="s">
        <v>37</v>
      </c>
      <c r="F47" s="1201"/>
      <c r="G47" s="1201"/>
      <c r="H47" s="1202"/>
      <c r="I47" s="346" t="s">
        <v>495</v>
      </c>
      <c r="J47" s="347" t="s">
        <v>495</v>
      </c>
      <c r="K47" s="347" t="s">
        <v>495</v>
      </c>
      <c r="L47" s="347" t="s">
        <v>495</v>
      </c>
      <c r="M47" s="348" t="s">
        <v>495</v>
      </c>
    </row>
    <row r="48" spans="2:13" ht="27.75" customHeight="1" x14ac:dyDescent="0.15">
      <c r="B48" s="1186"/>
      <c r="C48" s="1187"/>
      <c r="D48" s="106"/>
      <c r="E48" s="1190" t="s">
        <v>38</v>
      </c>
      <c r="F48" s="1190"/>
      <c r="G48" s="1190"/>
      <c r="H48" s="1191"/>
      <c r="I48" s="346" t="s">
        <v>495</v>
      </c>
      <c r="J48" s="347" t="s">
        <v>495</v>
      </c>
      <c r="K48" s="347" t="s">
        <v>495</v>
      </c>
      <c r="L48" s="347" t="s">
        <v>495</v>
      </c>
      <c r="M48" s="348" t="s">
        <v>495</v>
      </c>
    </row>
    <row r="49" spans="2:13" ht="27.75" customHeight="1" x14ac:dyDescent="0.15">
      <c r="B49" s="1188"/>
      <c r="C49" s="1189"/>
      <c r="D49" s="106"/>
      <c r="E49" s="1190" t="s">
        <v>39</v>
      </c>
      <c r="F49" s="1190"/>
      <c r="G49" s="1190"/>
      <c r="H49" s="1191"/>
      <c r="I49" s="346" t="s">
        <v>495</v>
      </c>
      <c r="J49" s="347" t="s">
        <v>495</v>
      </c>
      <c r="K49" s="347" t="s">
        <v>495</v>
      </c>
      <c r="L49" s="347" t="s">
        <v>495</v>
      </c>
      <c r="M49" s="348" t="s">
        <v>495</v>
      </c>
    </row>
    <row r="50" spans="2:13" ht="27.75" customHeight="1" x14ac:dyDescent="0.15">
      <c r="B50" s="1184" t="s">
        <v>40</v>
      </c>
      <c r="C50" s="1185"/>
      <c r="D50" s="109"/>
      <c r="E50" s="1190" t="s">
        <v>41</v>
      </c>
      <c r="F50" s="1190"/>
      <c r="G50" s="1190"/>
      <c r="H50" s="1191"/>
      <c r="I50" s="346">
        <v>41544</v>
      </c>
      <c r="J50" s="347">
        <v>47874</v>
      </c>
      <c r="K50" s="347">
        <v>48822</v>
      </c>
      <c r="L50" s="347">
        <v>48733</v>
      </c>
      <c r="M50" s="348">
        <v>44649</v>
      </c>
    </row>
    <row r="51" spans="2:13" ht="27.75" customHeight="1" x14ac:dyDescent="0.15">
      <c r="B51" s="1186"/>
      <c r="C51" s="1187"/>
      <c r="D51" s="106"/>
      <c r="E51" s="1190" t="s">
        <v>42</v>
      </c>
      <c r="F51" s="1190"/>
      <c r="G51" s="1190"/>
      <c r="H51" s="1191"/>
      <c r="I51" s="346">
        <v>50112</v>
      </c>
      <c r="J51" s="347">
        <v>49281</v>
      </c>
      <c r="K51" s="347">
        <v>48659</v>
      </c>
      <c r="L51" s="347">
        <v>48557</v>
      </c>
      <c r="M51" s="348">
        <v>49759</v>
      </c>
    </row>
    <row r="52" spans="2:13" ht="27.75" customHeight="1" x14ac:dyDescent="0.15">
      <c r="B52" s="1188"/>
      <c r="C52" s="1189"/>
      <c r="D52" s="106"/>
      <c r="E52" s="1190" t="s">
        <v>43</v>
      </c>
      <c r="F52" s="1190"/>
      <c r="G52" s="1190"/>
      <c r="H52" s="1191"/>
      <c r="I52" s="346">
        <v>118150</v>
      </c>
      <c r="J52" s="347">
        <v>120671</v>
      </c>
      <c r="K52" s="347">
        <v>119212</v>
      </c>
      <c r="L52" s="347">
        <v>116686</v>
      </c>
      <c r="M52" s="348">
        <v>118580</v>
      </c>
    </row>
    <row r="53" spans="2:13" ht="27.75" customHeight="1" thickBot="1" x14ac:dyDescent="0.2">
      <c r="B53" s="1192" t="s">
        <v>19</v>
      </c>
      <c r="C53" s="1193"/>
      <c r="D53" s="110"/>
      <c r="E53" s="1194" t="s">
        <v>44</v>
      </c>
      <c r="F53" s="1194"/>
      <c r="G53" s="1194"/>
      <c r="H53" s="1195"/>
      <c r="I53" s="349">
        <v>11534</v>
      </c>
      <c r="J53" s="350">
        <v>4926</v>
      </c>
      <c r="K53" s="350">
        <v>7047</v>
      </c>
      <c r="L53" s="350">
        <v>9881</v>
      </c>
      <c r="M53" s="351">
        <v>23477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iKrj1D4Lc5z2qeq7VYW+WhFGHvIhNV3AX538Rc8YiD4bnzBR9s3fUN7kApYO5mkUgeM6/99xqJr3+OLMkzAaA==" saltValue="hPs5O4YzkyLEL6NJr8aD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13527</v>
      </c>
      <c r="G55" s="352">
        <v>13255</v>
      </c>
      <c r="H55" s="353">
        <v>14624</v>
      </c>
    </row>
    <row r="56" spans="2:8" ht="52.5" customHeight="1" x14ac:dyDescent="0.15">
      <c r="B56" s="122"/>
      <c r="C56" s="1213" t="s">
        <v>47</v>
      </c>
      <c r="D56" s="1213"/>
      <c r="E56" s="1214"/>
      <c r="F56" s="354">
        <v>3284</v>
      </c>
      <c r="G56" s="354">
        <v>3691</v>
      </c>
      <c r="H56" s="355">
        <v>3635</v>
      </c>
    </row>
    <row r="57" spans="2:8" ht="53.25" customHeight="1" x14ac:dyDescent="0.15">
      <c r="B57" s="122"/>
      <c r="C57" s="1215" t="s">
        <v>48</v>
      </c>
      <c r="D57" s="1215"/>
      <c r="E57" s="1216"/>
      <c r="F57" s="356">
        <v>29602</v>
      </c>
      <c r="G57" s="356">
        <v>29671</v>
      </c>
      <c r="H57" s="357">
        <v>24478</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46413</v>
      </c>
      <c r="G63" s="362">
        <v>46617</v>
      </c>
      <c r="H63" s="363">
        <v>42737</v>
      </c>
    </row>
    <row r="64" spans="2:8" x14ac:dyDescent="0.15"/>
  </sheetData>
  <sheetProtection algorithmName="SHA-512" hashValue="5+6rYIivsq7yGegVK48Srm2VsRYrVv7WMP3AFoxTz2KmjbeXm9eFQR0cTyfFys09dW3lmp3q1dBm2d/qUeCwhw==" saltValue="GHYAhZ2Vt7ygZDFD0uaA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532</v>
      </c>
      <c r="G2" s="139"/>
      <c r="H2" s="140"/>
    </row>
    <row r="3" spans="1:8" x14ac:dyDescent="0.15">
      <c r="A3" s="136" t="s">
        <v>525</v>
      </c>
      <c r="B3" s="141"/>
      <c r="C3" s="142"/>
      <c r="D3" s="143">
        <v>51127</v>
      </c>
      <c r="E3" s="144"/>
      <c r="F3" s="145">
        <v>52191</v>
      </c>
      <c r="G3" s="146"/>
      <c r="H3" s="147"/>
    </row>
    <row r="4" spans="1:8" x14ac:dyDescent="0.15">
      <c r="A4" s="148"/>
      <c r="B4" s="149"/>
      <c r="C4" s="150"/>
      <c r="D4" s="151">
        <v>32965</v>
      </c>
      <c r="E4" s="152"/>
      <c r="F4" s="153">
        <v>26807</v>
      </c>
      <c r="G4" s="154"/>
      <c r="H4" s="155"/>
    </row>
    <row r="5" spans="1:8" x14ac:dyDescent="0.15">
      <c r="A5" s="136" t="s">
        <v>527</v>
      </c>
      <c r="B5" s="141"/>
      <c r="C5" s="142"/>
      <c r="D5" s="143">
        <v>42196</v>
      </c>
      <c r="E5" s="144"/>
      <c r="F5" s="145">
        <v>48105</v>
      </c>
      <c r="G5" s="146"/>
      <c r="H5" s="147"/>
    </row>
    <row r="6" spans="1:8" x14ac:dyDescent="0.15">
      <c r="A6" s="148"/>
      <c r="B6" s="149"/>
      <c r="C6" s="150"/>
      <c r="D6" s="151">
        <v>28615</v>
      </c>
      <c r="E6" s="152"/>
      <c r="F6" s="153">
        <v>24072</v>
      </c>
      <c r="G6" s="154"/>
      <c r="H6" s="155"/>
    </row>
    <row r="7" spans="1:8" x14ac:dyDescent="0.15">
      <c r="A7" s="136" t="s">
        <v>528</v>
      </c>
      <c r="B7" s="141"/>
      <c r="C7" s="142"/>
      <c r="D7" s="143">
        <v>48104</v>
      </c>
      <c r="E7" s="144"/>
      <c r="F7" s="145">
        <v>47446</v>
      </c>
      <c r="G7" s="146"/>
      <c r="H7" s="147"/>
    </row>
    <row r="8" spans="1:8" x14ac:dyDescent="0.15">
      <c r="A8" s="148"/>
      <c r="B8" s="149"/>
      <c r="C8" s="150"/>
      <c r="D8" s="151">
        <v>28234</v>
      </c>
      <c r="E8" s="152"/>
      <c r="F8" s="153">
        <v>24371</v>
      </c>
      <c r="G8" s="154"/>
      <c r="H8" s="155"/>
    </row>
    <row r="9" spans="1:8" x14ac:dyDescent="0.15">
      <c r="A9" s="136" t="s">
        <v>529</v>
      </c>
      <c r="B9" s="141"/>
      <c r="C9" s="142"/>
      <c r="D9" s="143">
        <v>41257</v>
      </c>
      <c r="E9" s="144"/>
      <c r="F9" s="145">
        <v>48387</v>
      </c>
      <c r="G9" s="146"/>
      <c r="H9" s="147"/>
    </row>
    <row r="10" spans="1:8" x14ac:dyDescent="0.15">
      <c r="A10" s="148"/>
      <c r="B10" s="149"/>
      <c r="C10" s="150"/>
      <c r="D10" s="151">
        <v>25882</v>
      </c>
      <c r="E10" s="152"/>
      <c r="F10" s="153">
        <v>25592</v>
      </c>
      <c r="G10" s="154"/>
      <c r="H10" s="155"/>
    </row>
    <row r="11" spans="1:8" x14ac:dyDescent="0.15">
      <c r="A11" s="136" t="s">
        <v>530</v>
      </c>
      <c r="B11" s="141"/>
      <c r="C11" s="142"/>
      <c r="D11" s="143">
        <v>67098</v>
      </c>
      <c r="E11" s="144"/>
      <c r="F11" s="145">
        <v>49684</v>
      </c>
      <c r="G11" s="146"/>
      <c r="H11" s="147"/>
    </row>
    <row r="12" spans="1:8" x14ac:dyDescent="0.15">
      <c r="A12" s="148"/>
      <c r="B12" s="149"/>
      <c r="C12" s="156"/>
      <c r="D12" s="151">
        <v>48217</v>
      </c>
      <c r="E12" s="152"/>
      <c r="F12" s="153">
        <v>28303</v>
      </c>
      <c r="G12" s="154"/>
      <c r="H12" s="155"/>
    </row>
    <row r="13" spans="1:8" x14ac:dyDescent="0.15">
      <c r="A13" s="136"/>
      <c r="B13" s="141"/>
      <c r="C13" s="157"/>
      <c r="D13" s="158">
        <v>49956</v>
      </c>
      <c r="E13" s="159"/>
      <c r="F13" s="160">
        <v>49163</v>
      </c>
      <c r="G13" s="161"/>
      <c r="H13" s="147"/>
    </row>
    <row r="14" spans="1:8" x14ac:dyDescent="0.15">
      <c r="A14" s="148"/>
      <c r="B14" s="149"/>
      <c r="C14" s="150"/>
      <c r="D14" s="151">
        <v>32783</v>
      </c>
      <c r="E14" s="152"/>
      <c r="F14" s="153">
        <v>25829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8.4499999999999993</v>
      </c>
      <c r="C19" s="162">
        <f>ROUND(VALUE(SUBSTITUTE(実質収支比率等に係る経年分析!G$48,"▲","-")),2)</f>
        <v>9.0500000000000007</v>
      </c>
      <c r="D19" s="162">
        <f>ROUND(VALUE(SUBSTITUTE(実質収支比率等に係る経年分析!H$48,"▲","-")),2)</f>
        <v>7.39</v>
      </c>
      <c r="E19" s="162">
        <f>ROUND(VALUE(SUBSTITUTE(実質収支比率等に係る経年分析!I$48,"▲","-")),2)</f>
        <v>7.57</v>
      </c>
      <c r="F19" s="162">
        <f>ROUND(VALUE(SUBSTITUTE(実質収支比率等に係る経年分析!J$48,"▲","-")),2)</f>
        <v>7.5</v>
      </c>
    </row>
    <row r="20" spans="1:11" x14ac:dyDescent="0.15">
      <c r="A20" s="162" t="s">
        <v>54</v>
      </c>
      <c r="B20" s="162">
        <f>ROUND(VALUE(SUBSTITUTE(実質収支比率等に係る経年分析!F$47,"▲","-")),2)</f>
        <v>10.08</v>
      </c>
      <c r="C20" s="162">
        <f>ROUND(VALUE(SUBSTITUTE(実質収支比率等に係る経年分析!G$47,"▲","-")),2)</f>
        <v>12.54</v>
      </c>
      <c r="D20" s="162">
        <f>ROUND(VALUE(SUBSTITUTE(実質収支比率等に係る経年分析!H$47,"▲","-")),2)</f>
        <v>11.85</v>
      </c>
      <c r="E20" s="162">
        <f>ROUND(VALUE(SUBSTITUTE(実質収支比率等に係る経年分析!I$47,"▲","-")),2)</f>
        <v>11.44</v>
      </c>
      <c r="F20" s="162">
        <f>ROUND(VALUE(SUBSTITUTE(実質収支比率等に係る経年分析!J$47,"▲","-")),2)</f>
        <v>12.26</v>
      </c>
    </row>
    <row r="21" spans="1:11" x14ac:dyDescent="0.15">
      <c r="A21" s="162" t="s">
        <v>55</v>
      </c>
      <c r="B21" s="162">
        <f>IF(ISNUMBER(VALUE(SUBSTITUTE(実質収支比率等に係る経年分析!F$49,"▲","-"))),ROUND(VALUE(SUBSTITUTE(実質収支比率等に係る経年分析!F$49,"▲","-")),2),NA())</f>
        <v>-2.72</v>
      </c>
      <c r="C21" s="162">
        <f>IF(ISNUMBER(VALUE(SUBSTITUTE(実質収支比率等に係る経年分析!G$49,"▲","-"))),ROUND(VALUE(SUBSTITUTE(実質収支比率等に係る経年分析!G$49,"▲","-")),2),NA())</f>
        <v>3.95</v>
      </c>
      <c r="D21" s="162">
        <f>IF(ISNUMBER(VALUE(SUBSTITUTE(実質収支比率等に係る経年分析!H$49,"▲","-"))),ROUND(VALUE(SUBSTITUTE(実質収支比率等に係る経年分析!H$49,"▲","-")),2),NA())</f>
        <v>-2.7</v>
      </c>
      <c r="E21" s="162">
        <f>IF(ISNUMBER(VALUE(SUBSTITUTE(実質収支比率等に係る経年分析!I$49,"▲","-"))),ROUND(VALUE(SUBSTITUTE(実質収支比率等に係る経年分析!I$49,"▲","-")),2),NA())</f>
        <v>0.04</v>
      </c>
      <c r="F21" s="162">
        <f>IF(ISNUMBER(VALUE(SUBSTITUTE(実質収支比率等に係る経年分析!J$49,"▲","-"))),ROUND(VALUE(SUBSTITUTE(実質収支比率等に係る経年分析!J$49,"▲","-")),2),NA())</f>
        <v>1.3</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母子父子寡婦福祉資金貸付事業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小型自動車競走事業特別会計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0.26</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1.1599999999999999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15">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2.4500000000000002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2.5499999999999998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2.4300000000000002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3.44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8.36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7.44</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13995</v>
      </c>
      <c r="E42" s="164"/>
      <c r="F42" s="164"/>
      <c r="G42" s="164">
        <f>'実質公債費比率（分子）の構造'!L$52</f>
        <v>14002</v>
      </c>
      <c r="H42" s="164"/>
      <c r="I42" s="164"/>
      <c r="J42" s="164">
        <f>'実質公債費比率（分子）の構造'!M$52</f>
        <v>14089</v>
      </c>
      <c r="K42" s="164"/>
      <c r="L42" s="164"/>
      <c r="M42" s="164">
        <f>'実質公債費比率（分子）の構造'!N$52</f>
        <v>14177</v>
      </c>
      <c r="N42" s="164"/>
      <c r="O42" s="164"/>
      <c r="P42" s="164">
        <f>'実質公債費比率（分子）の構造'!O$52</f>
        <v>14196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f>'実質公債費比率（分子）の構造'!K$50</f>
        <v>1183</v>
      </c>
      <c r="C44" s="164"/>
      <c r="D44" s="164"/>
      <c r="E44" s="164">
        <f>'実質公債費比率（分子）の構造'!L$50</f>
        <v>615</v>
      </c>
      <c r="F44" s="164"/>
      <c r="G44" s="164"/>
      <c r="H44" s="164">
        <f>'実質公債費比率（分子）の構造'!M$50</f>
        <v>173</v>
      </c>
      <c r="I44" s="164"/>
      <c r="J44" s="164"/>
      <c r="K44" s="164">
        <f>'実質公債費比率（分子）の構造'!N$50</f>
        <v>155</v>
      </c>
      <c r="L44" s="164"/>
      <c r="M44" s="164"/>
      <c r="N44" s="164">
        <f>'実質公債費比率（分子）の構造'!O$50</f>
        <v>22</v>
      </c>
      <c r="O44" s="164"/>
      <c r="P44" s="164"/>
    </row>
    <row r="45" spans="1:16" x14ac:dyDescent="0.15">
      <c r="A45" s="164" t="s">
        <v>64</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65</v>
      </c>
      <c r="B46" s="164">
        <f>'実質公債費比率（分子）の構造'!K$48</f>
        <v>2019</v>
      </c>
      <c r="C46" s="164"/>
      <c r="D46" s="164"/>
      <c r="E46" s="164">
        <f>'実質公債費比率（分子）の構造'!L$48</f>
        <v>2259</v>
      </c>
      <c r="F46" s="164"/>
      <c r="G46" s="164"/>
      <c r="H46" s="164">
        <f>'実質公債費比率（分子）の構造'!M$48</f>
        <v>2140</v>
      </c>
      <c r="I46" s="164"/>
      <c r="J46" s="164"/>
      <c r="K46" s="164">
        <f>'実質公債費比率（分子）の構造'!N$48</f>
        <v>1986</v>
      </c>
      <c r="L46" s="164"/>
      <c r="M46" s="164"/>
      <c r="N46" s="164">
        <f>'実質公債費比率（分子）の構造'!O$48</f>
        <v>1742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14651</v>
      </c>
      <c r="C49" s="164"/>
      <c r="D49" s="164"/>
      <c r="E49" s="164">
        <f>'実質公債費比率（分子）の構造'!L$45</f>
        <v>14408</v>
      </c>
      <c r="F49" s="164"/>
      <c r="G49" s="164"/>
      <c r="H49" s="164">
        <f>'実質公債費比率（分子）の構造'!M$45</f>
        <v>14512</v>
      </c>
      <c r="I49" s="164"/>
      <c r="J49" s="164"/>
      <c r="K49" s="164">
        <f>'実質公債費比率（分子）の構造'!N$45</f>
        <v>14357</v>
      </c>
      <c r="L49" s="164"/>
      <c r="M49" s="164"/>
      <c r="N49" s="164">
        <f>'実質公債費比率（分子）の構造'!O$45</f>
        <v>14151</v>
      </c>
      <c r="O49" s="164"/>
      <c r="P49" s="164"/>
    </row>
    <row r="50" spans="1:16" x14ac:dyDescent="0.15">
      <c r="A50" s="164" t="s">
        <v>68</v>
      </c>
      <c r="B50" s="164" t="e">
        <f>NA()</f>
        <v>#N/A</v>
      </c>
      <c r="C50" s="164">
        <f>IF(ISNUMBER('実質公債費比率（分子）の構造'!K$53),'実質公債費比率（分子）の構造'!K$53,NA())</f>
        <v>3858</v>
      </c>
      <c r="D50" s="164" t="e">
        <f>NA()</f>
        <v>#N/A</v>
      </c>
      <c r="E50" s="164" t="e">
        <f>NA()</f>
        <v>#N/A</v>
      </c>
      <c r="F50" s="164">
        <f>IF(ISNUMBER('実質公債費比率（分子）の構造'!L$53),'実質公債費比率（分子）の構造'!L$53,NA())</f>
        <v>3280</v>
      </c>
      <c r="G50" s="164" t="e">
        <f>NA()</f>
        <v>#N/A</v>
      </c>
      <c r="H50" s="164" t="e">
        <f>NA()</f>
        <v>#N/A</v>
      </c>
      <c r="I50" s="164">
        <f>IF(ISNUMBER('実質公債費比率（分子）の構造'!M$53),'実質公債費比率（分子）の構造'!M$53,NA())</f>
        <v>2736</v>
      </c>
      <c r="J50" s="164" t="e">
        <f>NA()</f>
        <v>#N/A</v>
      </c>
      <c r="K50" s="164" t="e">
        <f>NA()</f>
        <v>#N/A</v>
      </c>
      <c r="L50" s="164">
        <f>IF(ISNUMBER('実質公債費比率（分子）の構造'!N$53),'実質公債費比率（分子）の構造'!N$53,NA())</f>
        <v>2321</v>
      </c>
      <c r="M50" s="164" t="e">
        <f>NA()</f>
        <v>#N/A</v>
      </c>
      <c r="N50" s="164" t="e">
        <f>NA()</f>
        <v>#N/A</v>
      </c>
      <c r="O50" s="164">
        <f>IF(ISNUMBER('実質公債費比率（分子）の構造'!O$53),'実質公債費比率（分子）の構造'!O$53,NA())</f>
        <v>1719</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118150</v>
      </c>
      <c r="E56" s="163"/>
      <c r="F56" s="163"/>
      <c r="G56" s="163">
        <f>'将来負担比率（分子）の構造'!J$52</f>
        <v>120671</v>
      </c>
      <c r="H56" s="163"/>
      <c r="I56" s="163"/>
      <c r="J56" s="163">
        <f>'将来負担比率（分子）の構造'!K$52</f>
        <v>119212</v>
      </c>
      <c r="K56" s="163"/>
      <c r="L56" s="163"/>
      <c r="M56" s="163">
        <f>'将来負担比率（分子）の構造'!L$52</f>
        <v>116686</v>
      </c>
      <c r="N56" s="163"/>
      <c r="O56" s="163"/>
      <c r="P56" s="163">
        <f>'将来負担比率（分子）の構造'!M$52</f>
        <v>118580</v>
      </c>
    </row>
    <row r="57" spans="1:16" x14ac:dyDescent="0.15">
      <c r="A57" s="163" t="s">
        <v>42</v>
      </c>
      <c r="B57" s="163"/>
      <c r="C57" s="163"/>
      <c r="D57" s="163">
        <f>'将来負担比率（分子）の構造'!I$51</f>
        <v>50112</v>
      </c>
      <c r="E57" s="163"/>
      <c r="F57" s="163"/>
      <c r="G57" s="163">
        <f>'将来負担比率（分子）の構造'!J$51</f>
        <v>49281</v>
      </c>
      <c r="H57" s="163"/>
      <c r="I57" s="163"/>
      <c r="J57" s="163">
        <f>'将来負担比率（分子）の構造'!K$51</f>
        <v>48659</v>
      </c>
      <c r="K57" s="163"/>
      <c r="L57" s="163"/>
      <c r="M57" s="163">
        <f>'将来負担比率（分子）の構造'!L$51</f>
        <v>48557</v>
      </c>
      <c r="N57" s="163"/>
      <c r="O57" s="163"/>
      <c r="P57" s="163">
        <f>'将来負担比率（分子）の構造'!M$51</f>
        <v>49759</v>
      </c>
    </row>
    <row r="58" spans="1:16" x14ac:dyDescent="0.15">
      <c r="A58" s="163" t="s">
        <v>41</v>
      </c>
      <c r="B58" s="163"/>
      <c r="C58" s="163"/>
      <c r="D58" s="163">
        <f>'将来負担比率（分子）の構造'!I$50</f>
        <v>41544</v>
      </c>
      <c r="E58" s="163"/>
      <c r="F58" s="163"/>
      <c r="G58" s="163">
        <f>'将来負担比率（分子）の構造'!J$50</f>
        <v>47874</v>
      </c>
      <c r="H58" s="163"/>
      <c r="I58" s="163"/>
      <c r="J58" s="163">
        <f>'将来負担比率（分子）の構造'!K$50</f>
        <v>48822</v>
      </c>
      <c r="K58" s="163"/>
      <c r="L58" s="163"/>
      <c r="M58" s="163">
        <f>'将来負担比率（分子）の構造'!L$50</f>
        <v>48733</v>
      </c>
      <c r="N58" s="163"/>
      <c r="O58" s="163"/>
      <c r="P58" s="163">
        <f>'将来負担比率（分子）の構造'!M$50</f>
        <v>44649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1300</v>
      </c>
      <c r="C61" s="163"/>
      <c r="D61" s="163"/>
      <c r="E61" s="163">
        <f>'将来負担比率（分子）の構造'!J$46</f>
        <v>1335</v>
      </c>
      <c r="F61" s="163"/>
      <c r="G61" s="163"/>
      <c r="H61" s="163">
        <f>'将来負担比率（分子）の構造'!K$46</f>
        <v>1078</v>
      </c>
      <c r="I61" s="163"/>
      <c r="J61" s="163"/>
      <c r="K61" s="163">
        <f>'将来負担比率（分子）の構造'!L$46</f>
        <v>1300</v>
      </c>
      <c r="L61" s="163"/>
      <c r="M61" s="163"/>
      <c r="N61" s="163">
        <f>'将来負担比率（分子）の構造'!M$46</f>
        <v>1217</v>
      </c>
      <c r="O61" s="163"/>
      <c r="P61" s="163"/>
    </row>
    <row r="62" spans="1:16" x14ac:dyDescent="0.15">
      <c r="A62" s="163" t="s">
        <v>35</v>
      </c>
      <c r="B62" s="163">
        <f>'将来負担比率（分子）の構造'!I$45</f>
        <v>22099</v>
      </c>
      <c r="C62" s="163"/>
      <c r="D62" s="163"/>
      <c r="E62" s="163">
        <f>'将来負担比率（分子）の構造'!J$45</f>
        <v>22698</v>
      </c>
      <c r="F62" s="163"/>
      <c r="G62" s="163"/>
      <c r="H62" s="163">
        <f>'将来負担比率（分子）の構造'!K$45</f>
        <v>22680</v>
      </c>
      <c r="I62" s="163"/>
      <c r="J62" s="163"/>
      <c r="K62" s="163">
        <f>'将来負担比率（分子）の構造'!L$45</f>
        <v>22984</v>
      </c>
      <c r="L62" s="163"/>
      <c r="M62" s="163"/>
      <c r="N62" s="163">
        <f>'将来負担比率（分子）の構造'!M$45</f>
        <v>24419</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23221</v>
      </c>
      <c r="C64" s="163"/>
      <c r="D64" s="163"/>
      <c r="E64" s="163">
        <f>'将来負担比率（分子）の構造'!J$43</f>
        <v>19681</v>
      </c>
      <c r="F64" s="163"/>
      <c r="G64" s="163"/>
      <c r="H64" s="163">
        <f>'将来負担比率（分子）の構造'!K$43</f>
        <v>20657</v>
      </c>
      <c r="I64" s="163"/>
      <c r="J64" s="163"/>
      <c r="K64" s="163">
        <f>'将来負担比率（分子）の構造'!L$43</f>
        <v>21180</v>
      </c>
      <c r="L64" s="163"/>
      <c r="M64" s="163"/>
      <c r="N64" s="163">
        <f>'将来負担比率（分子）の構造'!M$43</f>
        <v>20654</v>
      </c>
      <c r="O64" s="163"/>
      <c r="P64" s="163"/>
    </row>
    <row r="65" spans="1:16" x14ac:dyDescent="0.15">
      <c r="A65" s="163" t="s">
        <v>32</v>
      </c>
      <c r="B65" s="163">
        <f>'将来負担比率（分子）の構造'!I$42</f>
        <v>5327</v>
      </c>
      <c r="C65" s="163"/>
      <c r="D65" s="163"/>
      <c r="E65" s="163">
        <f>'将来負担比率（分子）の構造'!J$42</f>
        <v>4624</v>
      </c>
      <c r="F65" s="163"/>
      <c r="G65" s="163"/>
      <c r="H65" s="163">
        <f>'将来負担比率（分子）の構造'!K$42</f>
        <v>4639</v>
      </c>
      <c r="I65" s="163"/>
      <c r="J65" s="163"/>
      <c r="K65" s="163">
        <f>'将来負担比率（分子）の構造'!L$42</f>
        <v>4491</v>
      </c>
      <c r="L65" s="163"/>
      <c r="M65" s="163"/>
      <c r="N65" s="163">
        <f>'将来負担比率（分子）の構造'!M$42</f>
        <v>3627</v>
      </c>
      <c r="O65" s="163"/>
      <c r="P65" s="163"/>
    </row>
    <row r="66" spans="1:16" x14ac:dyDescent="0.15">
      <c r="A66" s="163" t="s">
        <v>31</v>
      </c>
      <c r="B66" s="163">
        <f>'将来負担比率（分子）の構造'!I$41</f>
        <v>169391</v>
      </c>
      <c r="C66" s="163"/>
      <c r="D66" s="163"/>
      <c r="E66" s="163">
        <f>'将来負担比率（分子）の構造'!J$41</f>
        <v>174414</v>
      </c>
      <c r="F66" s="163"/>
      <c r="G66" s="163"/>
      <c r="H66" s="163">
        <f>'将来負担比率（分子）の構造'!K$41</f>
        <v>174687</v>
      </c>
      <c r="I66" s="163"/>
      <c r="J66" s="163"/>
      <c r="K66" s="163">
        <f>'将来負担比率（分子）の構造'!L$41</f>
        <v>173901</v>
      </c>
      <c r="L66" s="163"/>
      <c r="M66" s="163"/>
      <c r="N66" s="163">
        <f>'将来負担比率（分子）の構造'!M$41</f>
        <v>186547</v>
      </c>
      <c r="O66" s="163"/>
      <c r="P66" s="163"/>
    </row>
    <row r="67" spans="1:16" x14ac:dyDescent="0.15">
      <c r="A67" s="163" t="s">
        <v>72</v>
      </c>
      <c r="B67" s="163" t="e">
        <f>NA()</f>
        <v>#N/A</v>
      </c>
      <c r="C67" s="163">
        <f>IF(ISNUMBER('将来負担比率（分子）の構造'!I$53), IF('将来負担比率（分子）の構造'!I$53 &lt; 0, 0, '将来負担比率（分子）の構造'!I$53), NA())</f>
        <v>11534</v>
      </c>
      <c r="D67" s="163" t="e">
        <f>NA()</f>
        <v>#N/A</v>
      </c>
      <c r="E67" s="163" t="e">
        <f>NA()</f>
        <v>#N/A</v>
      </c>
      <c r="F67" s="163">
        <f>IF(ISNUMBER('将来負担比率（分子）の構造'!J$53), IF('将来負担比率（分子）の構造'!J$53 &lt; 0, 0, '将来負担比率（分子）の構造'!J$53), NA())</f>
        <v>4926</v>
      </c>
      <c r="G67" s="163" t="e">
        <f>NA()</f>
        <v>#N/A</v>
      </c>
      <c r="H67" s="163" t="e">
        <f>NA()</f>
        <v>#N/A</v>
      </c>
      <c r="I67" s="163">
        <f>IF(ISNUMBER('将来負担比率（分子）の構造'!K$53), IF('将来負担比率（分子）の構造'!K$53 &lt; 0, 0, '将来負担比率（分子）の構造'!K$53), NA())</f>
        <v>7047</v>
      </c>
      <c r="J67" s="163" t="e">
        <f>NA()</f>
        <v>#N/A</v>
      </c>
      <c r="K67" s="163" t="e">
        <f>NA()</f>
        <v>#N/A</v>
      </c>
      <c r="L67" s="163">
        <f>IF(ISNUMBER('将来負担比率（分子）の構造'!L$53), IF('将来負担比率（分子）の構造'!L$53 &lt; 0, 0, '将来負担比率（分子）の構造'!L$53), NA())</f>
        <v>9881</v>
      </c>
      <c r="M67" s="163" t="e">
        <f>NA()</f>
        <v>#N/A</v>
      </c>
      <c r="N67" s="163" t="e">
        <f>NA()</f>
        <v>#N/A</v>
      </c>
      <c r="O67" s="163">
        <f>IF(ISNUMBER('将来負担比率（分子）の構造'!M$53), IF('将来負担比率（分子）の構造'!M$53 &lt; 0, 0, '将来負担比率（分子）の構造'!M$53), NA())</f>
        <v>23477</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13527</v>
      </c>
      <c r="C72" s="167">
        <f>基金残高に係る経年分析!G55</f>
        <v>13255</v>
      </c>
      <c r="D72" s="167">
        <f>基金残高に係る経年分析!H55</f>
        <v>14624</v>
      </c>
    </row>
    <row r="73" spans="1:16" x14ac:dyDescent="0.15">
      <c r="A73" s="166" t="s">
        <v>75</v>
      </c>
      <c r="B73" s="167">
        <f>基金残高に係る経年分析!F56</f>
        <v>3284</v>
      </c>
      <c r="C73" s="167">
        <f>基金残高に係る経年分析!G56</f>
        <v>3691</v>
      </c>
      <c r="D73" s="167">
        <f>基金残高に係る経年分析!H56</f>
        <v>3635</v>
      </c>
    </row>
    <row r="74" spans="1:16" x14ac:dyDescent="0.15">
      <c r="A74" s="166" t="s">
        <v>76</v>
      </c>
      <c r="B74" s="167">
        <f>基金残高に係る経年分析!F57</f>
        <v>29602</v>
      </c>
      <c r="C74" s="167">
        <f>基金残高に係る経年分析!G57</f>
        <v>29671</v>
      </c>
      <c r="D74" s="167">
        <f>基金残高に係る経年分析!H57</f>
        <v>24478</v>
      </c>
    </row>
  </sheetData>
  <sheetProtection algorithmName="SHA-512" hashValue="5FlChyU3DqJBwsHmKIZC6aknCrucHIfgagtSrSOQJw+lXZv8PUeKxJsNwpxNhxt1CslxWp3pHBTp1YYYtPfNTQ==" saltValue="0pf+46/hsaT8JSdPQVUh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8"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103160614</v>
      </c>
      <c r="S5" s="677"/>
      <c r="T5" s="677"/>
      <c r="U5" s="677"/>
      <c r="V5" s="677"/>
      <c r="W5" s="677"/>
      <c r="X5" s="677"/>
      <c r="Y5" s="702"/>
      <c r="Z5" s="715">
        <v>39.700000000000003</v>
      </c>
      <c r="AA5" s="715"/>
      <c r="AB5" s="715"/>
      <c r="AC5" s="715"/>
      <c r="AD5" s="716">
        <v>93635705</v>
      </c>
      <c r="AE5" s="716"/>
      <c r="AF5" s="716"/>
      <c r="AG5" s="716"/>
      <c r="AH5" s="716"/>
      <c r="AI5" s="716"/>
      <c r="AJ5" s="716"/>
      <c r="AK5" s="716"/>
      <c r="AL5" s="703">
        <v>75.7</v>
      </c>
      <c r="AM5" s="685"/>
      <c r="AN5" s="685"/>
      <c r="AO5" s="704"/>
      <c r="AP5" s="679" t="s">
        <v>217</v>
      </c>
      <c r="AQ5" s="680"/>
      <c r="AR5" s="680"/>
      <c r="AS5" s="680"/>
      <c r="AT5" s="680"/>
      <c r="AU5" s="680"/>
      <c r="AV5" s="680"/>
      <c r="AW5" s="680"/>
      <c r="AX5" s="680"/>
      <c r="AY5" s="680"/>
      <c r="AZ5" s="680"/>
      <c r="BA5" s="680"/>
      <c r="BB5" s="680"/>
      <c r="BC5" s="680"/>
      <c r="BD5" s="680"/>
      <c r="BE5" s="680"/>
      <c r="BF5" s="681"/>
      <c r="BG5" s="621">
        <v>92216218</v>
      </c>
      <c r="BH5" s="622"/>
      <c r="BI5" s="622"/>
      <c r="BJ5" s="622"/>
      <c r="BK5" s="622"/>
      <c r="BL5" s="622"/>
      <c r="BM5" s="622"/>
      <c r="BN5" s="623"/>
      <c r="BO5" s="659">
        <v>89.4</v>
      </c>
      <c r="BP5" s="659"/>
      <c r="BQ5" s="659"/>
      <c r="BR5" s="659"/>
      <c r="BS5" s="660">
        <v>792657</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996359</v>
      </c>
      <c r="S6" s="622"/>
      <c r="T6" s="622"/>
      <c r="U6" s="622"/>
      <c r="V6" s="622"/>
      <c r="W6" s="622"/>
      <c r="X6" s="622"/>
      <c r="Y6" s="623"/>
      <c r="Z6" s="659">
        <v>0.4</v>
      </c>
      <c r="AA6" s="659"/>
      <c r="AB6" s="659"/>
      <c r="AC6" s="659"/>
      <c r="AD6" s="660">
        <v>996359</v>
      </c>
      <c r="AE6" s="660"/>
      <c r="AF6" s="660"/>
      <c r="AG6" s="660"/>
      <c r="AH6" s="660"/>
      <c r="AI6" s="660"/>
      <c r="AJ6" s="660"/>
      <c r="AK6" s="660"/>
      <c r="AL6" s="624">
        <v>0.8</v>
      </c>
      <c r="AM6" s="625"/>
      <c r="AN6" s="625"/>
      <c r="AO6" s="661"/>
      <c r="AP6" s="618" t="s">
        <v>222</v>
      </c>
      <c r="AQ6" s="619"/>
      <c r="AR6" s="619"/>
      <c r="AS6" s="619"/>
      <c r="AT6" s="619"/>
      <c r="AU6" s="619"/>
      <c r="AV6" s="619"/>
      <c r="AW6" s="619"/>
      <c r="AX6" s="619"/>
      <c r="AY6" s="619"/>
      <c r="AZ6" s="619"/>
      <c r="BA6" s="619"/>
      <c r="BB6" s="619"/>
      <c r="BC6" s="619"/>
      <c r="BD6" s="619"/>
      <c r="BE6" s="619"/>
      <c r="BF6" s="620"/>
      <c r="BG6" s="621">
        <v>92216218</v>
      </c>
      <c r="BH6" s="622"/>
      <c r="BI6" s="622"/>
      <c r="BJ6" s="622"/>
      <c r="BK6" s="622"/>
      <c r="BL6" s="622"/>
      <c r="BM6" s="622"/>
      <c r="BN6" s="623"/>
      <c r="BO6" s="659">
        <v>89.4</v>
      </c>
      <c r="BP6" s="659"/>
      <c r="BQ6" s="659"/>
      <c r="BR6" s="659"/>
      <c r="BS6" s="660">
        <v>792657</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886462</v>
      </c>
      <c r="CS6" s="622"/>
      <c r="CT6" s="622"/>
      <c r="CU6" s="622"/>
      <c r="CV6" s="622"/>
      <c r="CW6" s="622"/>
      <c r="CX6" s="622"/>
      <c r="CY6" s="623"/>
      <c r="CZ6" s="703">
        <v>0.4</v>
      </c>
      <c r="DA6" s="685"/>
      <c r="DB6" s="685"/>
      <c r="DC6" s="705"/>
      <c r="DD6" s="627" t="s">
        <v>123</v>
      </c>
      <c r="DE6" s="622"/>
      <c r="DF6" s="622"/>
      <c r="DG6" s="622"/>
      <c r="DH6" s="622"/>
      <c r="DI6" s="622"/>
      <c r="DJ6" s="622"/>
      <c r="DK6" s="622"/>
      <c r="DL6" s="622"/>
      <c r="DM6" s="622"/>
      <c r="DN6" s="622"/>
      <c r="DO6" s="622"/>
      <c r="DP6" s="623"/>
      <c r="DQ6" s="627">
        <v>877469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47546</v>
      </c>
      <c r="S7" s="622"/>
      <c r="T7" s="622"/>
      <c r="U7" s="622"/>
      <c r="V7" s="622"/>
      <c r="W7" s="622"/>
      <c r="X7" s="622"/>
      <c r="Y7" s="623"/>
      <c r="Z7" s="659">
        <v>0</v>
      </c>
      <c r="AA7" s="659"/>
      <c r="AB7" s="659"/>
      <c r="AC7" s="659"/>
      <c r="AD7" s="660">
        <v>47546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46316823</v>
      </c>
      <c r="BH7" s="622"/>
      <c r="BI7" s="622"/>
      <c r="BJ7" s="622"/>
      <c r="BK7" s="622"/>
      <c r="BL7" s="622"/>
      <c r="BM7" s="622"/>
      <c r="BN7" s="623"/>
      <c r="BO7" s="659">
        <v>44.9</v>
      </c>
      <c r="BP7" s="659"/>
      <c r="BQ7" s="659"/>
      <c r="BR7" s="659"/>
      <c r="BS7" s="660">
        <v>792657</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27354628</v>
      </c>
      <c r="CS7" s="622"/>
      <c r="CT7" s="622"/>
      <c r="CU7" s="622"/>
      <c r="CV7" s="622"/>
      <c r="CW7" s="622"/>
      <c r="CX7" s="622"/>
      <c r="CY7" s="623"/>
      <c r="CZ7" s="659">
        <v>11</v>
      </c>
      <c r="DA7" s="659"/>
      <c r="DB7" s="659"/>
      <c r="DC7" s="659"/>
      <c r="DD7" s="627">
        <v>12756935</v>
      </c>
      <c r="DE7" s="622"/>
      <c r="DF7" s="622"/>
      <c r="DG7" s="622"/>
      <c r="DH7" s="622"/>
      <c r="DI7" s="622"/>
      <c r="DJ7" s="622"/>
      <c r="DK7" s="622"/>
      <c r="DL7" s="622"/>
      <c r="DM7" s="622"/>
      <c r="DN7" s="622"/>
      <c r="DO7" s="622"/>
      <c r="DP7" s="623"/>
      <c r="DQ7" s="627">
        <v>12144631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907956</v>
      </c>
      <c r="S8" s="622"/>
      <c r="T8" s="622"/>
      <c r="U8" s="622"/>
      <c r="V8" s="622"/>
      <c r="W8" s="622"/>
      <c r="X8" s="622"/>
      <c r="Y8" s="623"/>
      <c r="Z8" s="659">
        <v>0.3</v>
      </c>
      <c r="AA8" s="659"/>
      <c r="AB8" s="659"/>
      <c r="AC8" s="659"/>
      <c r="AD8" s="660">
        <v>907956</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1006217</v>
      </c>
      <c r="BH8" s="622"/>
      <c r="BI8" s="622"/>
      <c r="BJ8" s="622"/>
      <c r="BK8" s="622"/>
      <c r="BL8" s="622"/>
      <c r="BM8" s="622"/>
      <c r="BN8" s="623"/>
      <c r="BO8" s="659">
        <v>1</v>
      </c>
      <c r="BP8" s="659"/>
      <c r="BQ8" s="659"/>
      <c r="BR8" s="659"/>
      <c r="BS8" s="660" t="s">
        <v>123</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115455936</v>
      </c>
      <c r="CS8" s="622"/>
      <c r="CT8" s="622"/>
      <c r="CU8" s="622"/>
      <c r="CV8" s="622"/>
      <c r="CW8" s="622"/>
      <c r="CX8" s="622"/>
      <c r="CY8" s="623"/>
      <c r="CZ8" s="659">
        <v>46.6</v>
      </c>
      <c r="DA8" s="659"/>
      <c r="DB8" s="659"/>
      <c r="DC8" s="659"/>
      <c r="DD8" s="627">
        <v>1349991</v>
      </c>
      <c r="DE8" s="622"/>
      <c r="DF8" s="622"/>
      <c r="DG8" s="622"/>
      <c r="DH8" s="622"/>
      <c r="DI8" s="622"/>
      <c r="DJ8" s="622"/>
      <c r="DK8" s="622"/>
      <c r="DL8" s="622"/>
      <c r="DM8" s="622"/>
      <c r="DN8" s="622"/>
      <c r="DO8" s="622"/>
      <c r="DP8" s="623"/>
      <c r="DQ8" s="627">
        <v>58400089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1305543</v>
      </c>
      <c r="S9" s="622"/>
      <c r="T9" s="622"/>
      <c r="U9" s="622"/>
      <c r="V9" s="622"/>
      <c r="W9" s="622"/>
      <c r="X9" s="622"/>
      <c r="Y9" s="623"/>
      <c r="Z9" s="659">
        <v>0.5</v>
      </c>
      <c r="AA9" s="659"/>
      <c r="AB9" s="659"/>
      <c r="AC9" s="659"/>
      <c r="AD9" s="660">
        <v>1305543</v>
      </c>
      <c r="AE9" s="660"/>
      <c r="AF9" s="660"/>
      <c r="AG9" s="660"/>
      <c r="AH9" s="660"/>
      <c r="AI9" s="660"/>
      <c r="AJ9" s="660"/>
      <c r="AK9" s="660"/>
      <c r="AL9" s="624">
        <v>1.1000000000000001</v>
      </c>
      <c r="AM9" s="625"/>
      <c r="AN9" s="625"/>
      <c r="AO9" s="661"/>
      <c r="AP9" s="618" t="s">
        <v>231</v>
      </c>
      <c r="AQ9" s="619"/>
      <c r="AR9" s="619"/>
      <c r="AS9" s="619"/>
      <c r="AT9" s="619"/>
      <c r="AU9" s="619"/>
      <c r="AV9" s="619"/>
      <c r="AW9" s="619"/>
      <c r="AX9" s="619"/>
      <c r="AY9" s="619"/>
      <c r="AZ9" s="619"/>
      <c r="BA9" s="619"/>
      <c r="BB9" s="619"/>
      <c r="BC9" s="619"/>
      <c r="BD9" s="619"/>
      <c r="BE9" s="619"/>
      <c r="BF9" s="620"/>
      <c r="BG9" s="621">
        <v>40449295</v>
      </c>
      <c r="BH9" s="622"/>
      <c r="BI9" s="622"/>
      <c r="BJ9" s="622"/>
      <c r="BK9" s="622"/>
      <c r="BL9" s="622"/>
      <c r="BM9" s="622"/>
      <c r="BN9" s="623"/>
      <c r="BO9" s="659">
        <v>39.200000000000003</v>
      </c>
      <c r="BP9" s="659"/>
      <c r="BQ9" s="659"/>
      <c r="BR9" s="659"/>
      <c r="BS9" s="660" t="s">
        <v>123</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25610647</v>
      </c>
      <c r="CS9" s="622"/>
      <c r="CT9" s="622"/>
      <c r="CU9" s="622"/>
      <c r="CV9" s="622"/>
      <c r="CW9" s="622"/>
      <c r="CX9" s="622"/>
      <c r="CY9" s="623"/>
      <c r="CZ9" s="659">
        <v>10.3</v>
      </c>
      <c r="DA9" s="659"/>
      <c r="DB9" s="659"/>
      <c r="DC9" s="659"/>
      <c r="DD9" s="627">
        <v>3788494</v>
      </c>
      <c r="DE9" s="622"/>
      <c r="DF9" s="622"/>
      <c r="DG9" s="622"/>
      <c r="DH9" s="622"/>
      <c r="DI9" s="622"/>
      <c r="DJ9" s="622"/>
      <c r="DK9" s="622"/>
      <c r="DL9" s="622"/>
      <c r="DM9" s="622"/>
      <c r="DN9" s="622"/>
      <c r="DO9" s="622"/>
      <c r="DP9" s="623"/>
      <c r="DQ9" s="627">
        <v>17750387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1649612</v>
      </c>
      <c r="BH10" s="622"/>
      <c r="BI10" s="622"/>
      <c r="BJ10" s="622"/>
      <c r="BK10" s="622"/>
      <c r="BL10" s="622"/>
      <c r="BM10" s="622"/>
      <c r="BN10" s="623"/>
      <c r="BO10" s="659">
        <v>1.6</v>
      </c>
      <c r="BP10" s="659"/>
      <c r="BQ10" s="659"/>
      <c r="BR10" s="659"/>
      <c r="BS10" s="660" t="s">
        <v>123</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278818</v>
      </c>
      <c r="CS10" s="622"/>
      <c r="CT10" s="622"/>
      <c r="CU10" s="622"/>
      <c r="CV10" s="622"/>
      <c r="CW10" s="622"/>
      <c r="CX10" s="622"/>
      <c r="CY10" s="623"/>
      <c r="CZ10" s="659">
        <v>0.1</v>
      </c>
      <c r="DA10" s="659"/>
      <c r="DB10" s="659"/>
      <c r="DC10" s="659"/>
      <c r="DD10" s="627">
        <v>44104</v>
      </c>
      <c r="DE10" s="622"/>
      <c r="DF10" s="622"/>
      <c r="DG10" s="622"/>
      <c r="DH10" s="622"/>
      <c r="DI10" s="622"/>
      <c r="DJ10" s="622"/>
      <c r="DK10" s="622"/>
      <c r="DL10" s="622"/>
      <c r="DM10" s="622"/>
      <c r="DN10" s="622"/>
      <c r="DO10" s="622"/>
      <c r="DP10" s="623"/>
      <c r="DQ10" s="627">
        <v>270945</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13859988</v>
      </c>
      <c r="S11" s="622"/>
      <c r="T11" s="622"/>
      <c r="U11" s="622"/>
      <c r="V11" s="622"/>
      <c r="W11" s="622"/>
      <c r="X11" s="622"/>
      <c r="Y11" s="623"/>
      <c r="Z11" s="624">
        <v>5.3</v>
      </c>
      <c r="AA11" s="625"/>
      <c r="AB11" s="625"/>
      <c r="AC11" s="626"/>
      <c r="AD11" s="627">
        <v>13859988</v>
      </c>
      <c r="AE11" s="622"/>
      <c r="AF11" s="622"/>
      <c r="AG11" s="622"/>
      <c r="AH11" s="622"/>
      <c r="AI11" s="622"/>
      <c r="AJ11" s="622"/>
      <c r="AK11" s="623"/>
      <c r="AL11" s="624">
        <v>11.2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3211699</v>
      </c>
      <c r="BH11" s="622"/>
      <c r="BI11" s="622"/>
      <c r="BJ11" s="622"/>
      <c r="BK11" s="622"/>
      <c r="BL11" s="622"/>
      <c r="BM11" s="622"/>
      <c r="BN11" s="623"/>
      <c r="BO11" s="659">
        <v>3.1</v>
      </c>
      <c r="BP11" s="659"/>
      <c r="BQ11" s="659"/>
      <c r="BR11" s="659"/>
      <c r="BS11" s="660">
        <v>792657</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1167620</v>
      </c>
      <c r="CS11" s="622"/>
      <c r="CT11" s="622"/>
      <c r="CU11" s="622"/>
      <c r="CV11" s="622"/>
      <c r="CW11" s="622"/>
      <c r="CX11" s="622"/>
      <c r="CY11" s="623"/>
      <c r="CZ11" s="659">
        <v>0.5</v>
      </c>
      <c r="DA11" s="659"/>
      <c r="DB11" s="659"/>
      <c r="DC11" s="659"/>
      <c r="DD11" s="627">
        <v>375184</v>
      </c>
      <c r="DE11" s="622"/>
      <c r="DF11" s="622"/>
      <c r="DG11" s="622"/>
      <c r="DH11" s="622"/>
      <c r="DI11" s="622"/>
      <c r="DJ11" s="622"/>
      <c r="DK11" s="622"/>
      <c r="DL11" s="622"/>
      <c r="DM11" s="622"/>
      <c r="DN11" s="622"/>
      <c r="DO11" s="622"/>
      <c r="DP11" s="623"/>
      <c r="DQ11" s="627">
        <v>924614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8730</v>
      </c>
      <c r="S12" s="622"/>
      <c r="T12" s="622"/>
      <c r="U12" s="622"/>
      <c r="V12" s="622"/>
      <c r="W12" s="622"/>
      <c r="X12" s="622"/>
      <c r="Y12" s="623"/>
      <c r="Z12" s="659">
        <v>0</v>
      </c>
      <c r="AA12" s="659"/>
      <c r="AB12" s="659"/>
      <c r="AC12" s="659"/>
      <c r="AD12" s="660">
        <v>8730</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40513923</v>
      </c>
      <c r="BH12" s="622"/>
      <c r="BI12" s="622"/>
      <c r="BJ12" s="622"/>
      <c r="BK12" s="622"/>
      <c r="BL12" s="622"/>
      <c r="BM12" s="622"/>
      <c r="BN12" s="623"/>
      <c r="BO12" s="659">
        <v>39.299999999999997</v>
      </c>
      <c r="BP12" s="659"/>
      <c r="BQ12" s="659"/>
      <c r="BR12" s="659"/>
      <c r="BS12" s="660" t="s">
        <v>123</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756789</v>
      </c>
      <c r="CS12" s="622"/>
      <c r="CT12" s="622"/>
      <c r="CU12" s="622"/>
      <c r="CV12" s="622"/>
      <c r="CW12" s="622"/>
      <c r="CX12" s="622"/>
      <c r="CY12" s="623"/>
      <c r="CZ12" s="659">
        <v>0.3</v>
      </c>
      <c r="DA12" s="659"/>
      <c r="DB12" s="659"/>
      <c r="DC12" s="659"/>
      <c r="DD12" s="627">
        <v>97420</v>
      </c>
      <c r="DE12" s="622"/>
      <c r="DF12" s="622"/>
      <c r="DG12" s="622"/>
      <c r="DH12" s="622"/>
      <c r="DI12" s="622"/>
      <c r="DJ12" s="622"/>
      <c r="DK12" s="622"/>
      <c r="DL12" s="622"/>
      <c r="DM12" s="622"/>
      <c r="DN12" s="622"/>
      <c r="DO12" s="622"/>
      <c r="DP12" s="623"/>
      <c r="DQ12" s="627">
        <v>745212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40455860</v>
      </c>
      <c r="BH13" s="622"/>
      <c r="BI13" s="622"/>
      <c r="BJ13" s="622"/>
      <c r="BK13" s="622"/>
      <c r="BL13" s="622"/>
      <c r="BM13" s="622"/>
      <c r="BN13" s="623"/>
      <c r="BO13" s="659">
        <v>39.200000000000003</v>
      </c>
      <c r="BP13" s="659"/>
      <c r="BQ13" s="659"/>
      <c r="BR13" s="659"/>
      <c r="BS13" s="660" t="s">
        <v>123</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24083676</v>
      </c>
      <c r="CS13" s="622"/>
      <c r="CT13" s="622"/>
      <c r="CU13" s="622"/>
      <c r="CV13" s="622"/>
      <c r="CW13" s="622"/>
      <c r="CX13" s="622"/>
      <c r="CY13" s="623"/>
      <c r="CZ13" s="659">
        <v>9.6999999999999993</v>
      </c>
      <c r="DA13" s="659"/>
      <c r="DB13" s="659"/>
      <c r="DC13" s="659"/>
      <c r="DD13" s="627">
        <v>12442920</v>
      </c>
      <c r="DE13" s="622"/>
      <c r="DF13" s="622"/>
      <c r="DG13" s="622"/>
      <c r="DH13" s="622"/>
      <c r="DI13" s="622"/>
      <c r="DJ13" s="622"/>
      <c r="DK13" s="622"/>
      <c r="DL13" s="622"/>
      <c r="DM13" s="622"/>
      <c r="DN13" s="622"/>
      <c r="DO13" s="622"/>
      <c r="DP13" s="623"/>
      <c r="DQ13" s="627">
        <v>12770532</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808760</v>
      </c>
      <c r="BH14" s="622"/>
      <c r="BI14" s="622"/>
      <c r="BJ14" s="622"/>
      <c r="BK14" s="622"/>
      <c r="BL14" s="622"/>
      <c r="BM14" s="622"/>
      <c r="BN14" s="623"/>
      <c r="BO14" s="659">
        <v>0.8</v>
      </c>
      <c r="BP14" s="659"/>
      <c r="BQ14" s="659"/>
      <c r="BR14" s="659"/>
      <c r="BS14" s="660" t="s">
        <v>123</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7652357</v>
      </c>
      <c r="CS14" s="622"/>
      <c r="CT14" s="622"/>
      <c r="CU14" s="622"/>
      <c r="CV14" s="622"/>
      <c r="CW14" s="622"/>
      <c r="CX14" s="622"/>
      <c r="CY14" s="623"/>
      <c r="CZ14" s="659">
        <v>3.1</v>
      </c>
      <c r="DA14" s="659"/>
      <c r="DB14" s="659"/>
      <c r="DC14" s="659"/>
      <c r="DD14" s="627">
        <v>1495493</v>
      </c>
      <c r="DE14" s="622"/>
      <c r="DF14" s="622"/>
      <c r="DG14" s="622"/>
      <c r="DH14" s="622"/>
      <c r="DI14" s="622"/>
      <c r="DJ14" s="622"/>
      <c r="DK14" s="622"/>
      <c r="DL14" s="622"/>
      <c r="DM14" s="622"/>
      <c r="DN14" s="622"/>
      <c r="DO14" s="622"/>
      <c r="DP14" s="623"/>
      <c r="DQ14" s="627">
        <v>6309326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210566</v>
      </c>
      <c r="S15" s="622"/>
      <c r="T15" s="622"/>
      <c r="U15" s="622"/>
      <c r="V15" s="622"/>
      <c r="W15" s="622"/>
      <c r="X15" s="622"/>
      <c r="Y15" s="623"/>
      <c r="Z15" s="659">
        <v>0.1</v>
      </c>
      <c r="AA15" s="659"/>
      <c r="AB15" s="659"/>
      <c r="AC15" s="659"/>
      <c r="AD15" s="660">
        <v>210566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4576712</v>
      </c>
      <c r="BH15" s="622"/>
      <c r="BI15" s="622"/>
      <c r="BJ15" s="622"/>
      <c r="BK15" s="622"/>
      <c r="BL15" s="622"/>
      <c r="BM15" s="622"/>
      <c r="BN15" s="623"/>
      <c r="BO15" s="659">
        <v>4.4000000000000004</v>
      </c>
      <c r="BP15" s="659"/>
      <c r="BQ15" s="659"/>
      <c r="BR15" s="659"/>
      <c r="BS15" s="660" t="s">
        <v>123</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30510299</v>
      </c>
      <c r="CS15" s="622"/>
      <c r="CT15" s="622"/>
      <c r="CU15" s="622"/>
      <c r="CV15" s="622"/>
      <c r="CW15" s="622"/>
      <c r="CX15" s="622"/>
      <c r="CY15" s="623"/>
      <c r="CZ15" s="659">
        <v>12.3</v>
      </c>
      <c r="DA15" s="659"/>
      <c r="DB15" s="659"/>
      <c r="DC15" s="659"/>
      <c r="DD15" s="627">
        <v>8407992</v>
      </c>
      <c r="DE15" s="622"/>
      <c r="DF15" s="622"/>
      <c r="DG15" s="622"/>
      <c r="DH15" s="622"/>
      <c r="DI15" s="622"/>
      <c r="DJ15" s="622"/>
      <c r="DK15" s="622"/>
      <c r="DL15" s="622"/>
      <c r="DM15" s="622"/>
      <c r="DN15" s="622"/>
      <c r="DO15" s="622"/>
      <c r="DP15" s="623"/>
      <c r="DQ15" s="627">
        <v>19224950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982447</v>
      </c>
      <c r="S16" s="622"/>
      <c r="T16" s="622"/>
      <c r="U16" s="622"/>
      <c r="V16" s="622"/>
      <c r="W16" s="622"/>
      <c r="X16" s="622"/>
      <c r="Y16" s="623"/>
      <c r="Z16" s="659">
        <v>0.4</v>
      </c>
      <c r="AA16" s="659"/>
      <c r="AB16" s="659"/>
      <c r="AC16" s="659"/>
      <c r="AD16" s="660">
        <v>982447</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t="s">
        <v>123</v>
      </c>
      <c r="CS16" s="622"/>
      <c r="CT16" s="622"/>
      <c r="CU16" s="622"/>
      <c r="CV16" s="622"/>
      <c r="CW16" s="622"/>
      <c r="CX16" s="622"/>
      <c r="CY16" s="623"/>
      <c r="CZ16" s="659" t="s">
        <v>123</v>
      </c>
      <c r="DA16" s="659"/>
      <c r="DB16" s="659"/>
      <c r="DC16" s="659"/>
      <c r="DD16" s="627" t="s">
        <v>123</v>
      </c>
      <c r="DE16" s="622"/>
      <c r="DF16" s="622"/>
      <c r="DG16" s="622"/>
      <c r="DH16" s="622"/>
      <c r="DI16" s="622"/>
      <c r="DJ16" s="622"/>
      <c r="DK16" s="622"/>
      <c r="DL16" s="622"/>
      <c r="DM16" s="622"/>
      <c r="DN16" s="622"/>
      <c r="DO16" s="622"/>
      <c r="DP16" s="623"/>
      <c r="DQ16" s="627" t="s">
        <v>123</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3561156</v>
      </c>
      <c r="S17" s="622"/>
      <c r="T17" s="622"/>
      <c r="U17" s="622"/>
      <c r="V17" s="622"/>
      <c r="W17" s="622"/>
      <c r="X17" s="622"/>
      <c r="Y17" s="623"/>
      <c r="Z17" s="659">
        <v>1.4</v>
      </c>
      <c r="AA17" s="659"/>
      <c r="AB17" s="659"/>
      <c r="AC17" s="659"/>
      <c r="AD17" s="660">
        <v>3561156</v>
      </c>
      <c r="AE17" s="660"/>
      <c r="AF17" s="660"/>
      <c r="AG17" s="660"/>
      <c r="AH17" s="660"/>
      <c r="AI17" s="660"/>
      <c r="AJ17" s="660"/>
      <c r="AK17" s="660"/>
      <c r="AL17" s="624">
        <v>2.9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14146963</v>
      </c>
      <c r="CS17" s="622"/>
      <c r="CT17" s="622"/>
      <c r="CU17" s="622"/>
      <c r="CV17" s="622"/>
      <c r="CW17" s="622"/>
      <c r="CX17" s="622"/>
      <c r="CY17" s="623"/>
      <c r="CZ17" s="659">
        <v>5.7</v>
      </c>
      <c r="DA17" s="659"/>
      <c r="DB17" s="659"/>
      <c r="DC17" s="659"/>
      <c r="DD17" s="627" t="s">
        <v>123</v>
      </c>
      <c r="DE17" s="622"/>
      <c r="DF17" s="622"/>
      <c r="DG17" s="622"/>
      <c r="DH17" s="622"/>
      <c r="DI17" s="622"/>
      <c r="DJ17" s="622"/>
      <c r="DK17" s="622"/>
      <c r="DL17" s="622"/>
      <c r="DM17" s="622"/>
      <c r="DN17" s="622"/>
      <c r="DO17" s="622"/>
      <c r="DP17" s="623"/>
      <c r="DQ17" s="627">
        <v>13940853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700033</v>
      </c>
      <c r="S18" s="622"/>
      <c r="T18" s="622"/>
      <c r="U18" s="622"/>
      <c r="V18" s="622"/>
      <c r="W18" s="622"/>
      <c r="X18" s="622"/>
      <c r="Y18" s="623"/>
      <c r="Z18" s="659">
        <v>0.3</v>
      </c>
      <c r="AA18" s="659"/>
      <c r="AB18" s="659"/>
      <c r="AC18" s="659"/>
      <c r="AD18" s="660">
        <v>700033</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2819522</v>
      </c>
      <c r="S19" s="622"/>
      <c r="T19" s="622"/>
      <c r="U19" s="622"/>
      <c r="V19" s="622"/>
      <c r="W19" s="622"/>
      <c r="X19" s="622"/>
      <c r="Y19" s="623"/>
      <c r="Z19" s="659">
        <v>1.1000000000000001</v>
      </c>
      <c r="AA19" s="659"/>
      <c r="AB19" s="659"/>
      <c r="AC19" s="659"/>
      <c r="AD19" s="660">
        <v>2819522</v>
      </c>
      <c r="AE19" s="660"/>
      <c r="AF19" s="660"/>
      <c r="AG19" s="660"/>
      <c r="AH19" s="660"/>
      <c r="AI19" s="660"/>
      <c r="AJ19" s="660"/>
      <c r="AK19" s="660"/>
      <c r="AL19" s="624">
        <v>2.2999999999999998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10944396</v>
      </c>
      <c r="BH19" s="622"/>
      <c r="BI19" s="622"/>
      <c r="BJ19" s="622"/>
      <c r="BK19" s="622"/>
      <c r="BL19" s="622"/>
      <c r="BM19" s="622"/>
      <c r="BN19" s="623"/>
      <c r="BO19" s="659">
        <v>10.6</v>
      </c>
      <c r="BP19" s="659"/>
      <c r="BQ19" s="659"/>
      <c r="BR19" s="659"/>
      <c r="BS19" s="660" t="s">
        <v>123</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41601</v>
      </c>
      <c r="S20" s="622"/>
      <c r="T20" s="622"/>
      <c r="U20" s="622"/>
      <c r="V20" s="622"/>
      <c r="W20" s="622"/>
      <c r="X20" s="622"/>
      <c r="Y20" s="623"/>
      <c r="Z20" s="659">
        <v>0</v>
      </c>
      <c r="AA20" s="659"/>
      <c r="AB20" s="659"/>
      <c r="AC20" s="659"/>
      <c r="AD20" s="660">
        <v>41601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10944396</v>
      </c>
      <c r="BH20" s="622"/>
      <c r="BI20" s="622"/>
      <c r="BJ20" s="622"/>
      <c r="BK20" s="622"/>
      <c r="BL20" s="622"/>
      <c r="BM20" s="622"/>
      <c r="BN20" s="623"/>
      <c r="BO20" s="659">
        <v>10.6</v>
      </c>
      <c r="BP20" s="659"/>
      <c r="BQ20" s="659"/>
      <c r="BR20" s="659"/>
      <c r="BS20" s="660" t="s">
        <v>123</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247904195</v>
      </c>
      <c r="CS20" s="622"/>
      <c r="CT20" s="622"/>
      <c r="CU20" s="622"/>
      <c r="CV20" s="622"/>
      <c r="CW20" s="622"/>
      <c r="CX20" s="622"/>
      <c r="CY20" s="623"/>
      <c r="CZ20" s="659">
        <v>100</v>
      </c>
      <c r="DA20" s="659"/>
      <c r="DB20" s="659"/>
      <c r="DC20" s="659"/>
      <c r="DD20" s="627">
        <v>40758533</v>
      </c>
      <c r="DE20" s="622"/>
      <c r="DF20" s="622"/>
      <c r="DG20" s="622"/>
      <c r="DH20" s="622"/>
      <c r="DI20" s="622"/>
      <c r="DJ20" s="622"/>
      <c r="DK20" s="622"/>
      <c r="DL20" s="622"/>
      <c r="DM20" s="622"/>
      <c r="DN20" s="622"/>
      <c r="DO20" s="622"/>
      <c r="DP20" s="623"/>
      <c r="DQ20" s="627">
        <v>143359008</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8262356</v>
      </c>
      <c r="S21" s="622"/>
      <c r="T21" s="622"/>
      <c r="U21" s="622"/>
      <c r="V21" s="622"/>
      <c r="W21" s="622"/>
      <c r="X21" s="622"/>
      <c r="Y21" s="623"/>
      <c r="Z21" s="659">
        <v>3.2</v>
      </c>
      <c r="AA21" s="659"/>
      <c r="AB21" s="659"/>
      <c r="AC21" s="659"/>
      <c r="AD21" s="660">
        <v>7052182</v>
      </c>
      <c r="AE21" s="660"/>
      <c r="AF21" s="660"/>
      <c r="AG21" s="660"/>
      <c r="AH21" s="660"/>
      <c r="AI21" s="660"/>
      <c r="AJ21" s="660"/>
      <c r="AK21" s="660"/>
      <c r="AL21" s="624">
        <v>5.7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7052182</v>
      </c>
      <c r="S22" s="622"/>
      <c r="T22" s="622"/>
      <c r="U22" s="622"/>
      <c r="V22" s="622"/>
      <c r="W22" s="622"/>
      <c r="X22" s="622"/>
      <c r="Y22" s="623"/>
      <c r="Z22" s="659">
        <v>2.7</v>
      </c>
      <c r="AA22" s="659"/>
      <c r="AB22" s="659"/>
      <c r="AC22" s="659"/>
      <c r="AD22" s="660">
        <v>7052182</v>
      </c>
      <c r="AE22" s="660"/>
      <c r="AF22" s="660"/>
      <c r="AG22" s="660"/>
      <c r="AH22" s="660"/>
      <c r="AI22" s="660"/>
      <c r="AJ22" s="660"/>
      <c r="AK22" s="660"/>
      <c r="AL22" s="624">
        <v>5.7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v>1419487</v>
      </c>
      <c r="BH22" s="622"/>
      <c r="BI22" s="622"/>
      <c r="BJ22" s="622"/>
      <c r="BK22" s="622"/>
      <c r="BL22" s="622"/>
      <c r="BM22" s="622"/>
      <c r="BN22" s="623"/>
      <c r="BO22" s="659">
        <v>1.4</v>
      </c>
      <c r="BP22" s="659"/>
      <c r="BQ22" s="659"/>
      <c r="BR22" s="659"/>
      <c r="BS22" s="660" t="s">
        <v>123</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1210083</v>
      </c>
      <c r="S23" s="622"/>
      <c r="T23" s="622"/>
      <c r="U23" s="622"/>
      <c r="V23" s="622"/>
      <c r="W23" s="622"/>
      <c r="X23" s="622"/>
      <c r="Y23" s="623"/>
      <c r="Z23" s="659">
        <v>0.5</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9524909</v>
      </c>
      <c r="BH23" s="622"/>
      <c r="BI23" s="622"/>
      <c r="BJ23" s="622"/>
      <c r="BK23" s="622"/>
      <c r="BL23" s="622"/>
      <c r="BM23" s="622"/>
      <c r="BN23" s="623"/>
      <c r="BO23" s="659">
        <v>9.1999999999999993</v>
      </c>
      <c r="BP23" s="659"/>
      <c r="BQ23" s="659"/>
      <c r="BR23" s="659"/>
      <c r="BS23" s="660" t="s">
        <v>123</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91</v>
      </c>
      <c r="S24" s="622"/>
      <c r="T24" s="622"/>
      <c r="U24" s="622"/>
      <c r="V24" s="622"/>
      <c r="W24" s="622"/>
      <c r="X24" s="622"/>
      <c r="Y24" s="623"/>
      <c r="Z24" s="659">
        <v>0</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128082619</v>
      </c>
      <c r="CS24" s="677"/>
      <c r="CT24" s="677"/>
      <c r="CU24" s="677"/>
      <c r="CV24" s="677"/>
      <c r="CW24" s="677"/>
      <c r="CX24" s="677"/>
      <c r="CY24" s="702"/>
      <c r="CZ24" s="703">
        <v>51.7</v>
      </c>
      <c r="DA24" s="685"/>
      <c r="DB24" s="685"/>
      <c r="DC24" s="705"/>
      <c r="DD24" s="701">
        <v>72252614</v>
      </c>
      <c r="DE24" s="677"/>
      <c r="DF24" s="677"/>
      <c r="DG24" s="677"/>
      <c r="DH24" s="677"/>
      <c r="DI24" s="677"/>
      <c r="DJ24" s="677"/>
      <c r="DK24" s="702"/>
      <c r="DL24" s="701">
        <v>64351636</v>
      </c>
      <c r="DM24" s="677"/>
      <c r="DN24" s="677"/>
      <c r="DO24" s="677"/>
      <c r="DP24" s="677"/>
      <c r="DQ24" s="677"/>
      <c r="DR24" s="677"/>
      <c r="DS24" s="677"/>
      <c r="DT24" s="677"/>
      <c r="DU24" s="677"/>
      <c r="DV24" s="702"/>
      <c r="DW24" s="703">
        <v>51.8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133303261</v>
      </c>
      <c r="S25" s="622"/>
      <c r="T25" s="622"/>
      <c r="U25" s="622"/>
      <c r="V25" s="622"/>
      <c r="W25" s="622"/>
      <c r="X25" s="622"/>
      <c r="Y25" s="623"/>
      <c r="Z25" s="659">
        <v>51.3</v>
      </c>
      <c r="AA25" s="659"/>
      <c r="AB25" s="659"/>
      <c r="AC25" s="659"/>
      <c r="AD25" s="660">
        <v>122568178</v>
      </c>
      <c r="AE25" s="660"/>
      <c r="AF25" s="660"/>
      <c r="AG25" s="660"/>
      <c r="AH25" s="660"/>
      <c r="AI25" s="660"/>
      <c r="AJ25" s="660"/>
      <c r="AK25" s="660"/>
      <c r="AL25" s="624">
        <v>99.1</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32625187</v>
      </c>
      <c r="CS25" s="634"/>
      <c r="CT25" s="634"/>
      <c r="CU25" s="634"/>
      <c r="CV25" s="634"/>
      <c r="CW25" s="634"/>
      <c r="CX25" s="634"/>
      <c r="CY25" s="635"/>
      <c r="CZ25" s="624">
        <v>13.2</v>
      </c>
      <c r="DA25" s="636"/>
      <c r="DB25" s="636"/>
      <c r="DC25" s="637"/>
      <c r="DD25" s="627">
        <v>28792855</v>
      </c>
      <c r="DE25" s="634"/>
      <c r="DF25" s="634"/>
      <c r="DG25" s="634"/>
      <c r="DH25" s="634"/>
      <c r="DI25" s="634"/>
      <c r="DJ25" s="634"/>
      <c r="DK25" s="635"/>
      <c r="DL25" s="627">
        <v>28320293</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50479</v>
      </c>
      <c r="S26" s="622"/>
      <c r="T26" s="622"/>
      <c r="U26" s="622"/>
      <c r="V26" s="622"/>
      <c r="W26" s="622"/>
      <c r="X26" s="622"/>
      <c r="Y26" s="623"/>
      <c r="Z26" s="659">
        <v>0</v>
      </c>
      <c r="AA26" s="659"/>
      <c r="AB26" s="659"/>
      <c r="AC26" s="659"/>
      <c r="AD26" s="660">
        <v>50479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23995250</v>
      </c>
      <c r="CS26" s="622"/>
      <c r="CT26" s="622"/>
      <c r="CU26" s="622"/>
      <c r="CV26" s="622"/>
      <c r="CW26" s="622"/>
      <c r="CX26" s="622"/>
      <c r="CY26" s="623"/>
      <c r="CZ26" s="624">
        <v>9.6999999999999993</v>
      </c>
      <c r="DA26" s="636"/>
      <c r="DB26" s="636"/>
      <c r="DC26" s="637"/>
      <c r="DD26" s="627">
        <v>20189160</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1173609</v>
      </c>
      <c r="S27" s="622"/>
      <c r="T27" s="622"/>
      <c r="U27" s="622"/>
      <c r="V27" s="622"/>
      <c r="W27" s="622"/>
      <c r="X27" s="622"/>
      <c r="Y27" s="623"/>
      <c r="Z27" s="659">
        <v>0.5</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103160614</v>
      </c>
      <c r="BH27" s="622"/>
      <c r="BI27" s="622"/>
      <c r="BJ27" s="622"/>
      <c r="BK27" s="622"/>
      <c r="BL27" s="622"/>
      <c r="BM27" s="622"/>
      <c r="BN27" s="623"/>
      <c r="BO27" s="659">
        <v>100</v>
      </c>
      <c r="BP27" s="659"/>
      <c r="BQ27" s="659"/>
      <c r="BR27" s="659"/>
      <c r="BS27" s="660">
        <v>792657</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81310469</v>
      </c>
      <c r="CS27" s="634"/>
      <c r="CT27" s="634"/>
      <c r="CU27" s="634"/>
      <c r="CV27" s="634"/>
      <c r="CW27" s="634"/>
      <c r="CX27" s="634"/>
      <c r="CY27" s="635"/>
      <c r="CZ27" s="624">
        <v>32.799999999999997</v>
      </c>
      <c r="DA27" s="636"/>
      <c r="DB27" s="636"/>
      <c r="DC27" s="637"/>
      <c r="DD27" s="627">
        <v>29518906</v>
      </c>
      <c r="DE27" s="634"/>
      <c r="DF27" s="634"/>
      <c r="DG27" s="634"/>
      <c r="DH27" s="634"/>
      <c r="DI27" s="634"/>
      <c r="DJ27" s="634"/>
      <c r="DK27" s="635"/>
      <c r="DL27" s="627">
        <v>22090490</v>
      </c>
      <c r="DM27" s="634"/>
      <c r="DN27" s="634"/>
      <c r="DO27" s="634"/>
      <c r="DP27" s="634"/>
      <c r="DQ27" s="634"/>
      <c r="DR27" s="634"/>
      <c r="DS27" s="634"/>
      <c r="DT27" s="634"/>
      <c r="DU27" s="634"/>
      <c r="DV27" s="635"/>
      <c r="DW27" s="624">
        <v>17.8</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3694145</v>
      </c>
      <c r="S28" s="622"/>
      <c r="T28" s="622"/>
      <c r="U28" s="622"/>
      <c r="V28" s="622"/>
      <c r="W28" s="622"/>
      <c r="X28" s="622"/>
      <c r="Y28" s="623"/>
      <c r="Z28" s="659">
        <v>1.4</v>
      </c>
      <c r="AA28" s="659"/>
      <c r="AB28" s="659"/>
      <c r="AC28" s="659"/>
      <c r="AD28" s="660">
        <v>830142</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14146963</v>
      </c>
      <c r="CS28" s="622"/>
      <c r="CT28" s="622"/>
      <c r="CU28" s="622"/>
      <c r="CV28" s="622"/>
      <c r="CW28" s="622"/>
      <c r="CX28" s="622"/>
      <c r="CY28" s="623"/>
      <c r="CZ28" s="624">
        <v>5.7</v>
      </c>
      <c r="DA28" s="636"/>
      <c r="DB28" s="636"/>
      <c r="DC28" s="637"/>
      <c r="DD28" s="627">
        <v>13940853</v>
      </c>
      <c r="DE28" s="622"/>
      <c r="DF28" s="622"/>
      <c r="DG28" s="622"/>
      <c r="DH28" s="622"/>
      <c r="DI28" s="622"/>
      <c r="DJ28" s="622"/>
      <c r="DK28" s="623"/>
      <c r="DL28" s="627">
        <v>13940853</v>
      </c>
      <c r="DM28" s="622"/>
      <c r="DN28" s="622"/>
      <c r="DO28" s="622"/>
      <c r="DP28" s="622"/>
      <c r="DQ28" s="622"/>
      <c r="DR28" s="622"/>
      <c r="DS28" s="622"/>
      <c r="DT28" s="622"/>
      <c r="DU28" s="622"/>
      <c r="DV28" s="623"/>
      <c r="DW28" s="624">
        <v>11.2</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1358791</v>
      </c>
      <c r="S29" s="622"/>
      <c r="T29" s="622"/>
      <c r="U29" s="622"/>
      <c r="V29" s="622"/>
      <c r="W29" s="622"/>
      <c r="X29" s="622"/>
      <c r="Y29" s="623"/>
      <c r="Z29" s="659">
        <v>0.5</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67</v>
      </c>
      <c r="CG29" s="619"/>
      <c r="CH29" s="619"/>
      <c r="CI29" s="619"/>
      <c r="CJ29" s="619"/>
      <c r="CK29" s="619"/>
      <c r="CL29" s="619"/>
      <c r="CM29" s="619"/>
      <c r="CN29" s="619"/>
      <c r="CO29" s="619"/>
      <c r="CP29" s="619"/>
      <c r="CQ29" s="620"/>
      <c r="CR29" s="621">
        <v>14146963</v>
      </c>
      <c r="CS29" s="634"/>
      <c r="CT29" s="634"/>
      <c r="CU29" s="634"/>
      <c r="CV29" s="634"/>
      <c r="CW29" s="634"/>
      <c r="CX29" s="634"/>
      <c r="CY29" s="635"/>
      <c r="CZ29" s="624">
        <v>5.7</v>
      </c>
      <c r="DA29" s="636"/>
      <c r="DB29" s="636"/>
      <c r="DC29" s="637"/>
      <c r="DD29" s="627">
        <v>13940853</v>
      </c>
      <c r="DE29" s="634"/>
      <c r="DF29" s="634"/>
      <c r="DG29" s="634"/>
      <c r="DH29" s="634"/>
      <c r="DI29" s="634"/>
      <c r="DJ29" s="634"/>
      <c r="DK29" s="635"/>
      <c r="DL29" s="627">
        <v>13940853</v>
      </c>
      <c r="DM29" s="634"/>
      <c r="DN29" s="634"/>
      <c r="DO29" s="634"/>
      <c r="DP29" s="634"/>
      <c r="DQ29" s="634"/>
      <c r="DR29" s="634"/>
      <c r="DS29" s="634"/>
      <c r="DT29" s="634"/>
      <c r="DU29" s="634"/>
      <c r="DV29" s="635"/>
      <c r="DW29" s="624">
        <v>11.2</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57499424</v>
      </c>
      <c r="S30" s="622"/>
      <c r="T30" s="622"/>
      <c r="U30" s="622"/>
      <c r="V30" s="622"/>
      <c r="W30" s="622"/>
      <c r="X30" s="622"/>
      <c r="Y30" s="623"/>
      <c r="Z30" s="659">
        <v>22.1</v>
      </c>
      <c r="AA30" s="659"/>
      <c r="AB30" s="659"/>
      <c r="AC30" s="659"/>
      <c r="AD30" s="660" t="s">
        <v>123</v>
      </c>
      <c r="AE30" s="660"/>
      <c r="AF30" s="660"/>
      <c r="AG30" s="660"/>
      <c r="AH30" s="660"/>
      <c r="AI30" s="660"/>
      <c r="AJ30" s="660"/>
      <c r="AK30" s="660"/>
      <c r="AL30" s="624" t="s">
        <v>123</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13535112</v>
      </c>
      <c r="CS30" s="622"/>
      <c r="CT30" s="622"/>
      <c r="CU30" s="622"/>
      <c r="CV30" s="622"/>
      <c r="CW30" s="622"/>
      <c r="CX30" s="622"/>
      <c r="CY30" s="623"/>
      <c r="CZ30" s="624">
        <v>5.5</v>
      </c>
      <c r="DA30" s="636"/>
      <c r="DB30" s="636"/>
      <c r="DC30" s="637"/>
      <c r="DD30" s="627">
        <v>13336449</v>
      </c>
      <c r="DE30" s="622"/>
      <c r="DF30" s="622"/>
      <c r="DG30" s="622"/>
      <c r="DH30" s="622"/>
      <c r="DI30" s="622"/>
      <c r="DJ30" s="622"/>
      <c r="DK30" s="623"/>
      <c r="DL30" s="627">
        <v>13336449</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99.2</v>
      </c>
      <c r="BH31" s="684"/>
      <c r="BI31" s="684"/>
      <c r="BJ31" s="684"/>
      <c r="BK31" s="684"/>
      <c r="BL31" s="684"/>
      <c r="BM31" s="685">
        <v>98.3</v>
      </c>
      <c r="BN31" s="684"/>
      <c r="BO31" s="684"/>
      <c r="BP31" s="684"/>
      <c r="BQ31" s="686"/>
      <c r="BR31" s="683">
        <v>99.2</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611851</v>
      </c>
      <c r="CS31" s="634"/>
      <c r="CT31" s="634"/>
      <c r="CU31" s="634"/>
      <c r="CV31" s="634"/>
      <c r="CW31" s="634"/>
      <c r="CX31" s="634"/>
      <c r="CY31" s="635"/>
      <c r="CZ31" s="624">
        <v>0.2</v>
      </c>
      <c r="DA31" s="636"/>
      <c r="DB31" s="636"/>
      <c r="DC31" s="637"/>
      <c r="DD31" s="627">
        <v>604404</v>
      </c>
      <c r="DE31" s="634"/>
      <c r="DF31" s="634"/>
      <c r="DG31" s="634"/>
      <c r="DH31" s="634"/>
      <c r="DI31" s="634"/>
      <c r="DJ31" s="634"/>
      <c r="DK31" s="635"/>
      <c r="DL31" s="627">
        <v>604404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14506108</v>
      </c>
      <c r="S32" s="622"/>
      <c r="T32" s="622"/>
      <c r="U32" s="622"/>
      <c r="V32" s="622"/>
      <c r="W32" s="622"/>
      <c r="X32" s="622"/>
      <c r="Y32" s="623"/>
      <c r="Z32" s="659">
        <v>5.6</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4"/>
      <c r="AU32" s="202" t="s">
        <v>303</v>
      </c>
      <c r="AX32" s="618" t="s">
        <v>304</v>
      </c>
      <c r="AY32" s="619"/>
      <c r="AZ32" s="619"/>
      <c r="BA32" s="619"/>
      <c r="BB32" s="619"/>
      <c r="BC32" s="619"/>
      <c r="BD32" s="619"/>
      <c r="BE32" s="619"/>
      <c r="BF32" s="620"/>
      <c r="BG32" s="687">
        <v>98.9</v>
      </c>
      <c r="BH32" s="634"/>
      <c r="BI32" s="634"/>
      <c r="BJ32" s="634"/>
      <c r="BK32" s="634"/>
      <c r="BL32" s="634"/>
      <c r="BM32" s="625">
        <v>97.4</v>
      </c>
      <c r="BN32" s="634"/>
      <c r="BO32" s="634"/>
      <c r="BP32" s="634"/>
      <c r="BQ32" s="657"/>
      <c r="BR32" s="687">
        <v>98.9</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976811</v>
      </c>
      <c r="S33" s="622"/>
      <c r="T33" s="622"/>
      <c r="U33" s="622"/>
      <c r="V33" s="622"/>
      <c r="W33" s="622"/>
      <c r="X33" s="622"/>
      <c r="Y33" s="623"/>
      <c r="Z33" s="659">
        <v>0.4</v>
      </c>
      <c r="AA33" s="659"/>
      <c r="AB33" s="659"/>
      <c r="AC33" s="659"/>
      <c r="AD33" s="660">
        <v>252899</v>
      </c>
      <c r="AE33" s="660"/>
      <c r="AF33" s="660"/>
      <c r="AG33" s="660"/>
      <c r="AH33" s="660"/>
      <c r="AI33" s="660"/>
      <c r="AJ33" s="660"/>
      <c r="AK33" s="660"/>
      <c r="AL33" s="624">
        <v>0.2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99.5</v>
      </c>
      <c r="BH33" s="606"/>
      <c r="BI33" s="606"/>
      <c r="BJ33" s="606"/>
      <c r="BK33" s="606"/>
      <c r="BL33" s="606"/>
      <c r="BM33" s="652">
        <v>99</v>
      </c>
      <c r="BN33" s="606"/>
      <c r="BO33" s="606"/>
      <c r="BP33" s="606"/>
      <c r="BQ33" s="669"/>
      <c r="BR33" s="682">
        <v>99.5</v>
      </c>
      <c r="BS33" s="606"/>
      <c r="BT33" s="606"/>
      <c r="BU33" s="606"/>
      <c r="BV33" s="606"/>
      <c r="BW33" s="606"/>
      <c r="BX33" s="652">
        <v>99</v>
      </c>
      <c r="BY33" s="606"/>
      <c r="BZ33" s="606"/>
      <c r="CA33" s="606"/>
      <c r="CB33" s="669"/>
      <c r="CD33" s="618" t="s">
        <v>308</v>
      </c>
      <c r="CE33" s="619"/>
      <c r="CF33" s="619"/>
      <c r="CG33" s="619"/>
      <c r="CH33" s="619"/>
      <c r="CI33" s="619"/>
      <c r="CJ33" s="619"/>
      <c r="CK33" s="619"/>
      <c r="CL33" s="619"/>
      <c r="CM33" s="619"/>
      <c r="CN33" s="619"/>
      <c r="CO33" s="619"/>
      <c r="CP33" s="619"/>
      <c r="CQ33" s="620"/>
      <c r="CR33" s="621">
        <v>79063043</v>
      </c>
      <c r="CS33" s="634"/>
      <c r="CT33" s="634"/>
      <c r="CU33" s="634"/>
      <c r="CV33" s="634"/>
      <c r="CW33" s="634"/>
      <c r="CX33" s="634"/>
      <c r="CY33" s="635"/>
      <c r="CZ33" s="624">
        <v>31.9</v>
      </c>
      <c r="DA33" s="636"/>
      <c r="DB33" s="636"/>
      <c r="DC33" s="637"/>
      <c r="DD33" s="627">
        <v>63719556</v>
      </c>
      <c r="DE33" s="634"/>
      <c r="DF33" s="634"/>
      <c r="DG33" s="634"/>
      <c r="DH33" s="634"/>
      <c r="DI33" s="634"/>
      <c r="DJ33" s="634"/>
      <c r="DK33" s="635"/>
      <c r="DL33" s="627">
        <v>58089070</v>
      </c>
      <c r="DM33" s="634"/>
      <c r="DN33" s="634"/>
      <c r="DO33" s="634"/>
      <c r="DP33" s="634"/>
      <c r="DQ33" s="634"/>
      <c r="DR33" s="634"/>
      <c r="DS33" s="634"/>
      <c r="DT33" s="634"/>
      <c r="DU33" s="634"/>
      <c r="DV33" s="635"/>
      <c r="DW33" s="624">
        <v>46.7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192828</v>
      </c>
      <c r="S34" s="622"/>
      <c r="T34" s="622"/>
      <c r="U34" s="622"/>
      <c r="V34" s="622"/>
      <c r="W34" s="622"/>
      <c r="X34" s="622"/>
      <c r="Y34" s="623"/>
      <c r="Z34" s="659">
        <v>0.1</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39493491</v>
      </c>
      <c r="CS34" s="622"/>
      <c r="CT34" s="622"/>
      <c r="CU34" s="622"/>
      <c r="CV34" s="622"/>
      <c r="CW34" s="622"/>
      <c r="CX34" s="622"/>
      <c r="CY34" s="623"/>
      <c r="CZ34" s="624">
        <v>15.9</v>
      </c>
      <c r="DA34" s="636"/>
      <c r="DB34" s="636"/>
      <c r="DC34" s="637"/>
      <c r="DD34" s="627">
        <v>31303729</v>
      </c>
      <c r="DE34" s="622"/>
      <c r="DF34" s="622"/>
      <c r="DG34" s="622"/>
      <c r="DH34" s="622"/>
      <c r="DI34" s="622"/>
      <c r="DJ34" s="622"/>
      <c r="DK34" s="623"/>
      <c r="DL34" s="627">
        <v>30299593</v>
      </c>
      <c r="DM34" s="622"/>
      <c r="DN34" s="622"/>
      <c r="DO34" s="622"/>
      <c r="DP34" s="622"/>
      <c r="DQ34" s="622"/>
      <c r="DR34" s="622"/>
      <c r="DS34" s="622"/>
      <c r="DT34" s="622"/>
      <c r="DU34" s="622"/>
      <c r="DV34" s="623"/>
      <c r="DW34" s="624">
        <v>24.4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5826150</v>
      </c>
      <c r="S35" s="622"/>
      <c r="T35" s="622"/>
      <c r="U35" s="622"/>
      <c r="V35" s="622"/>
      <c r="W35" s="622"/>
      <c r="X35" s="622"/>
      <c r="Y35" s="623"/>
      <c r="Z35" s="659">
        <v>2.2000000000000002</v>
      </c>
      <c r="AA35" s="659"/>
      <c r="AB35" s="659"/>
      <c r="AC35" s="659"/>
      <c r="AD35" s="660" t="s">
        <v>123</v>
      </c>
      <c r="AE35" s="660"/>
      <c r="AF35" s="660"/>
      <c r="AG35" s="660"/>
      <c r="AH35" s="660"/>
      <c r="AI35" s="660"/>
      <c r="AJ35" s="660"/>
      <c r="AK35" s="660"/>
      <c r="AL35" s="624" t="s">
        <v>123</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4560956</v>
      </c>
      <c r="CS35" s="634"/>
      <c r="CT35" s="634"/>
      <c r="CU35" s="634"/>
      <c r="CV35" s="634"/>
      <c r="CW35" s="634"/>
      <c r="CX35" s="634"/>
      <c r="CY35" s="635"/>
      <c r="CZ35" s="624">
        <v>1.8</v>
      </c>
      <c r="DA35" s="636"/>
      <c r="DB35" s="636"/>
      <c r="DC35" s="637"/>
      <c r="DD35" s="627">
        <v>2224288</v>
      </c>
      <c r="DE35" s="634"/>
      <c r="DF35" s="634"/>
      <c r="DG35" s="634"/>
      <c r="DH35" s="634"/>
      <c r="DI35" s="634"/>
      <c r="DJ35" s="634"/>
      <c r="DK35" s="635"/>
      <c r="DL35" s="627">
        <v>2030624</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9368532</v>
      </c>
      <c r="S36" s="622"/>
      <c r="T36" s="622"/>
      <c r="U36" s="622"/>
      <c r="V36" s="622"/>
      <c r="W36" s="622"/>
      <c r="X36" s="622"/>
      <c r="Y36" s="623"/>
      <c r="Z36" s="659">
        <v>3.6</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6">
        <v>24996852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t="s">
        <v>123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13038955</v>
      </c>
      <c r="CS36" s="622"/>
      <c r="CT36" s="622"/>
      <c r="CU36" s="622"/>
      <c r="CV36" s="622"/>
      <c r="CW36" s="622"/>
      <c r="CX36" s="622"/>
      <c r="CY36" s="623"/>
      <c r="CZ36" s="624">
        <v>5.3</v>
      </c>
      <c r="DA36" s="636"/>
      <c r="DB36" s="636"/>
      <c r="DC36" s="637"/>
      <c r="DD36" s="627">
        <v>12270167</v>
      </c>
      <c r="DE36" s="622"/>
      <c r="DF36" s="622"/>
      <c r="DG36" s="622"/>
      <c r="DH36" s="622"/>
      <c r="DI36" s="622"/>
      <c r="DJ36" s="622"/>
      <c r="DK36" s="623"/>
      <c r="DL36" s="627">
        <v>10090012</v>
      </c>
      <c r="DM36" s="622"/>
      <c r="DN36" s="622"/>
      <c r="DO36" s="622"/>
      <c r="DP36" s="622"/>
      <c r="DQ36" s="622"/>
      <c r="DR36" s="622"/>
      <c r="DS36" s="622"/>
      <c r="DT36" s="622"/>
      <c r="DU36" s="622"/>
      <c r="DV36" s="623"/>
      <c r="DW36" s="624">
        <v>8.1</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5739974</v>
      </c>
      <c r="S37" s="622"/>
      <c r="T37" s="622"/>
      <c r="U37" s="622"/>
      <c r="V37" s="622"/>
      <c r="W37" s="622"/>
      <c r="X37" s="622"/>
      <c r="Y37" s="623"/>
      <c r="Z37" s="659">
        <v>2.2000000000000002</v>
      </c>
      <c r="AA37" s="659"/>
      <c r="AB37" s="659"/>
      <c r="AC37" s="659"/>
      <c r="AD37" s="660">
        <v>2874</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2600000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-1735180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27656</v>
      </c>
      <c r="CS37" s="634"/>
      <c r="CT37" s="634"/>
      <c r="CU37" s="634"/>
      <c r="CV37" s="634"/>
      <c r="CW37" s="634"/>
      <c r="CX37" s="634"/>
      <c r="CY37" s="635"/>
      <c r="CZ37" s="624">
        <v>0</v>
      </c>
      <c r="DA37" s="636"/>
      <c r="DB37" s="636"/>
      <c r="DC37" s="637"/>
      <c r="DD37" s="627">
        <v>27656</v>
      </c>
      <c r="DE37" s="634"/>
      <c r="DF37" s="634"/>
      <c r="DG37" s="634"/>
      <c r="DH37" s="634"/>
      <c r="DI37" s="634"/>
      <c r="DJ37" s="634"/>
      <c r="DK37" s="635"/>
      <c r="DL37" s="627">
        <v>27656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26178345</v>
      </c>
      <c r="S38" s="622"/>
      <c r="T38" s="622"/>
      <c r="U38" s="622"/>
      <c r="V38" s="622"/>
      <c r="W38" s="622"/>
      <c r="X38" s="622"/>
      <c r="Y38" s="623"/>
      <c r="Z38" s="659">
        <v>10.1</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2374097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77113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19878605</v>
      </c>
      <c r="CS38" s="622"/>
      <c r="CT38" s="622"/>
      <c r="CU38" s="622"/>
      <c r="CV38" s="622"/>
      <c r="CW38" s="622"/>
      <c r="CX38" s="622"/>
      <c r="CY38" s="623"/>
      <c r="CZ38" s="624">
        <v>8</v>
      </c>
      <c r="DA38" s="636"/>
      <c r="DB38" s="636"/>
      <c r="DC38" s="637"/>
      <c r="DD38" s="627">
        <v>17037648</v>
      </c>
      <c r="DE38" s="622"/>
      <c r="DF38" s="622"/>
      <c r="DG38" s="622"/>
      <c r="DH38" s="622"/>
      <c r="DI38" s="622"/>
      <c r="DJ38" s="622"/>
      <c r="DK38" s="623"/>
      <c r="DL38" s="627">
        <v>15624809</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v>1123956</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108502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1740565</v>
      </c>
      <c r="CS39" s="634"/>
      <c r="CT39" s="634"/>
      <c r="CU39" s="634"/>
      <c r="CV39" s="634"/>
      <c r="CW39" s="634"/>
      <c r="CX39" s="634"/>
      <c r="CY39" s="635"/>
      <c r="CZ39" s="624">
        <v>0.7</v>
      </c>
      <c r="DA39" s="636"/>
      <c r="DB39" s="636"/>
      <c r="DC39" s="637"/>
      <c r="DD39" s="627">
        <v>661692</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574294</v>
      </c>
      <c r="S40" s="622"/>
      <c r="T40" s="622"/>
      <c r="U40" s="622"/>
      <c r="V40" s="622"/>
      <c r="W40" s="622"/>
      <c r="X40" s="622"/>
      <c r="Y40" s="623"/>
      <c r="Z40" s="659">
        <v>0.2</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v>248676</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350471</v>
      </c>
      <c r="CS40" s="622"/>
      <c r="CT40" s="622"/>
      <c r="CU40" s="622"/>
      <c r="CV40" s="622"/>
      <c r="CW40" s="622"/>
      <c r="CX40" s="622"/>
      <c r="CY40" s="623"/>
      <c r="CZ40" s="624">
        <v>0.1</v>
      </c>
      <c r="DA40" s="636"/>
      <c r="DB40" s="636"/>
      <c r="DC40" s="637"/>
      <c r="DD40" s="627">
        <v>222032</v>
      </c>
      <c r="DE40" s="622"/>
      <c r="DF40" s="622"/>
      <c r="DG40" s="622"/>
      <c r="DH40" s="622"/>
      <c r="DI40" s="622"/>
      <c r="DJ40" s="622"/>
      <c r="DK40" s="623"/>
      <c r="DL40" s="627">
        <v>44032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259868457</v>
      </c>
      <c r="S41" s="646"/>
      <c r="T41" s="646"/>
      <c r="U41" s="646"/>
      <c r="V41" s="646"/>
      <c r="W41" s="646"/>
      <c r="X41" s="646"/>
      <c r="Y41" s="649"/>
      <c r="Z41" s="650">
        <v>100</v>
      </c>
      <c r="AA41" s="650"/>
      <c r="AB41" s="650"/>
      <c r="AC41" s="650"/>
      <c r="AD41" s="651">
        <v>123704572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5233902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13416221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308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40758533</v>
      </c>
      <c r="CS42" s="634"/>
      <c r="CT42" s="634"/>
      <c r="CU42" s="634"/>
      <c r="CV42" s="634"/>
      <c r="CW42" s="634"/>
      <c r="CX42" s="634"/>
      <c r="CY42" s="635"/>
      <c r="CZ42" s="624">
        <v>16.399999999999999</v>
      </c>
      <c r="DA42" s="636"/>
      <c r="DB42" s="636"/>
      <c r="DC42" s="637"/>
      <c r="DD42" s="627">
        <v>7386838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457632</v>
      </c>
      <c r="CS43" s="634"/>
      <c r="CT43" s="634"/>
      <c r="CU43" s="634"/>
      <c r="CV43" s="634"/>
      <c r="CW43" s="634"/>
      <c r="CX43" s="634"/>
      <c r="CY43" s="635"/>
      <c r="CZ43" s="624">
        <v>0.2</v>
      </c>
      <c r="DA43" s="636"/>
      <c r="DB43" s="636"/>
      <c r="DC43" s="637"/>
      <c r="DD43" s="627">
        <v>457632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40758533</v>
      </c>
      <c r="CS44" s="622"/>
      <c r="CT44" s="622"/>
      <c r="CU44" s="622"/>
      <c r="CV44" s="622"/>
      <c r="CW44" s="622"/>
      <c r="CX44" s="622"/>
      <c r="CY44" s="623"/>
      <c r="CZ44" s="624">
        <v>16.399999999999999</v>
      </c>
      <c r="DA44" s="625"/>
      <c r="DB44" s="625"/>
      <c r="DC44" s="626"/>
      <c r="DD44" s="627">
        <v>7386838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11305104</v>
      </c>
      <c r="CS45" s="634"/>
      <c r="CT45" s="634"/>
      <c r="CU45" s="634"/>
      <c r="CV45" s="634"/>
      <c r="CW45" s="634"/>
      <c r="CX45" s="634"/>
      <c r="CY45" s="635"/>
      <c r="CZ45" s="624">
        <v>4.5999999999999996</v>
      </c>
      <c r="DA45" s="636"/>
      <c r="DB45" s="636"/>
      <c r="DC45" s="637"/>
      <c r="DD45" s="627">
        <v>878182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29289019</v>
      </c>
      <c r="CS46" s="622"/>
      <c r="CT46" s="622"/>
      <c r="CU46" s="622"/>
      <c r="CV46" s="622"/>
      <c r="CW46" s="622"/>
      <c r="CX46" s="622"/>
      <c r="CY46" s="623"/>
      <c r="CZ46" s="624">
        <v>11.8</v>
      </c>
      <c r="DA46" s="625"/>
      <c r="DB46" s="625"/>
      <c r="DC46" s="626"/>
      <c r="DD46" s="627">
        <v>6398846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123</v>
      </c>
      <c r="CS47" s="634"/>
      <c r="CT47" s="634"/>
      <c r="CU47" s="634"/>
      <c r="CV47" s="634"/>
      <c r="CW47" s="634"/>
      <c r="CX47" s="634"/>
      <c r="CY47" s="635"/>
      <c r="CZ47" s="624" t="s">
        <v>123</v>
      </c>
      <c r="DA47" s="636"/>
      <c r="DB47" s="636"/>
      <c r="DC47" s="637"/>
      <c r="DD47" s="627" t="s">
        <v>123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247904195</v>
      </c>
      <c r="CS49" s="606"/>
      <c r="CT49" s="606"/>
      <c r="CU49" s="606"/>
      <c r="CV49" s="606"/>
      <c r="CW49" s="606"/>
      <c r="CX49" s="606"/>
      <c r="CY49" s="607"/>
      <c r="CZ49" s="608">
        <v>100</v>
      </c>
      <c r="DA49" s="609"/>
      <c r="DB49" s="609"/>
      <c r="DC49" s="610"/>
      <c r="DD49" s="611">
        <v>143359008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d6hE8oLe7is3hANgRMvQHWfberUnwZuwt9Z6Li0bLUp1B+5RcqAPMCGPrwD4ro4LQooyHkxdlR/Lus1sv4iKQ==" saltValue="Ve0bHsw7TWGzmwNVjdl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U73" zoomScale="70" zoomScaleNormal="2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259801</v>
      </c>
      <c r="R7" s="1103"/>
      <c r="S7" s="1103"/>
      <c r="T7" s="1103"/>
      <c r="U7" s="1103"/>
      <c r="V7" s="1103">
        <v>247944</v>
      </c>
      <c r="W7" s="1103"/>
      <c r="X7" s="1103"/>
      <c r="Y7" s="1103"/>
      <c r="Z7" s="1103"/>
      <c r="AA7" s="1103">
        <v>11857</v>
      </c>
      <c r="AB7" s="1103"/>
      <c r="AC7" s="1103"/>
      <c r="AD7" s="1103"/>
      <c r="AE7" s="1104"/>
      <c r="AF7" s="1105">
        <v>8883</v>
      </c>
      <c r="AG7" s="1106"/>
      <c r="AH7" s="1106"/>
      <c r="AI7" s="1106"/>
      <c r="AJ7" s="1107"/>
      <c r="AK7" s="1108">
        <v>5773</v>
      </c>
      <c r="AL7" s="1109"/>
      <c r="AM7" s="1109"/>
      <c r="AN7" s="1109"/>
      <c r="AO7" s="1109"/>
      <c r="AP7" s="1109">
        <v>164601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562</v>
      </c>
      <c r="BT7" s="1100"/>
      <c r="BU7" s="1100"/>
      <c r="BV7" s="1100"/>
      <c r="BW7" s="1100"/>
      <c r="BX7" s="1100"/>
      <c r="BY7" s="1100"/>
      <c r="BZ7" s="1100"/>
      <c r="CA7" s="1100"/>
      <c r="CB7" s="1100"/>
      <c r="CC7" s="1100"/>
      <c r="CD7" s="1100"/>
      <c r="CE7" s="1100"/>
      <c r="CF7" s="1100"/>
      <c r="CG7" s="1112"/>
      <c r="CH7" s="1096">
        <v>3263</v>
      </c>
      <c r="CI7" s="1097"/>
      <c r="CJ7" s="1097"/>
      <c r="CK7" s="1097"/>
      <c r="CL7" s="1098"/>
      <c r="CM7" s="1096">
        <v>30087</v>
      </c>
      <c r="CN7" s="1097"/>
      <c r="CO7" s="1097"/>
      <c r="CP7" s="1097"/>
      <c r="CQ7" s="1098"/>
      <c r="CR7" s="1096">
        <v>24259</v>
      </c>
      <c r="CS7" s="1097"/>
      <c r="CT7" s="1097"/>
      <c r="CU7" s="1097"/>
      <c r="CV7" s="1098"/>
      <c r="CW7" s="1096" t="s">
        <v>495</v>
      </c>
      <c r="CX7" s="1097"/>
      <c r="CY7" s="1097"/>
      <c r="CZ7" s="1097"/>
      <c r="DA7" s="1098"/>
      <c r="DB7" s="1096">
        <v>1040</v>
      </c>
      <c r="DC7" s="1097"/>
      <c r="DD7" s="1097"/>
      <c r="DE7" s="1097"/>
      <c r="DF7" s="1098"/>
      <c r="DG7" s="1096" t="s">
        <v>495</v>
      </c>
      <c r="DH7" s="1097"/>
      <c r="DI7" s="1097"/>
      <c r="DJ7" s="1097"/>
      <c r="DK7" s="1098"/>
      <c r="DL7" s="1096" t="s">
        <v>495</v>
      </c>
      <c r="DM7" s="1097"/>
      <c r="DN7" s="1097"/>
      <c r="DO7" s="1097"/>
      <c r="DP7" s="1098"/>
      <c r="DQ7" s="1096" t="s">
        <v>495</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250</v>
      </c>
      <c r="R8" s="1039"/>
      <c r="S8" s="1039"/>
      <c r="T8" s="1039"/>
      <c r="U8" s="1039"/>
      <c r="V8" s="1039">
        <v>250</v>
      </c>
      <c r="W8" s="1039"/>
      <c r="X8" s="1039"/>
      <c r="Y8" s="1039"/>
      <c r="Z8" s="1039"/>
      <c r="AA8" s="1039" t="s">
        <v>495</v>
      </c>
      <c r="AB8" s="1039"/>
      <c r="AC8" s="1039"/>
      <c r="AD8" s="1039"/>
      <c r="AE8" s="1040"/>
      <c r="AF8" s="1035" t="s">
        <v>123</v>
      </c>
      <c r="AG8" s="1036"/>
      <c r="AH8" s="1036"/>
      <c r="AI8" s="1036"/>
      <c r="AJ8" s="1037"/>
      <c r="AK8" s="1080">
        <v>220</v>
      </c>
      <c r="AL8" s="1081"/>
      <c r="AM8" s="1081"/>
      <c r="AN8" s="1081"/>
      <c r="AO8" s="1081"/>
      <c r="AP8" s="1081" t="s">
        <v>495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561</v>
      </c>
      <c r="BS8" s="992" t="s">
        <v>563</v>
      </c>
      <c r="BT8" s="993"/>
      <c r="BU8" s="993"/>
      <c r="BV8" s="993"/>
      <c r="BW8" s="993"/>
      <c r="BX8" s="993"/>
      <c r="BY8" s="993"/>
      <c r="BZ8" s="993"/>
      <c r="CA8" s="993"/>
      <c r="CB8" s="993"/>
      <c r="CC8" s="993"/>
      <c r="CD8" s="993"/>
      <c r="CE8" s="993"/>
      <c r="CF8" s="993"/>
      <c r="CG8" s="1014"/>
      <c r="CH8" s="989">
        <v>5772</v>
      </c>
      <c r="CI8" s="990"/>
      <c r="CJ8" s="990"/>
      <c r="CK8" s="990"/>
      <c r="CL8" s="991"/>
      <c r="CM8" s="989">
        <v>124538</v>
      </c>
      <c r="CN8" s="990"/>
      <c r="CO8" s="990"/>
      <c r="CP8" s="990"/>
      <c r="CQ8" s="991"/>
      <c r="CR8" s="989">
        <v>67</v>
      </c>
      <c r="CS8" s="990"/>
      <c r="CT8" s="990"/>
      <c r="CU8" s="990"/>
      <c r="CV8" s="991"/>
      <c r="CW8" s="989" t="s">
        <v>495</v>
      </c>
      <c r="CX8" s="990"/>
      <c r="CY8" s="990"/>
      <c r="CZ8" s="990"/>
      <c r="DA8" s="991"/>
      <c r="DB8" s="989" t="s">
        <v>495</v>
      </c>
      <c r="DC8" s="990"/>
      <c r="DD8" s="990"/>
      <c r="DE8" s="990"/>
      <c r="DF8" s="991"/>
      <c r="DG8" s="989" t="s">
        <v>495</v>
      </c>
      <c r="DH8" s="990"/>
      <c r="DI8" s="990"/>
      <c r="DJ8" s="990"/>
      <c r="DK8" s="991"/>
      <c r="DL8" s="989">
        <v>102</v>
      </c>
      <c r="DM8" s="990"/>
      <c r="DN8" s="990"/>
      <c r="DO8" s="990"/>
      <c r="DP8" s="991"/>
      <c r="DQ8" s="989">
        <v>2</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171</v>
      </c>
      <c r="R9" s="1039"/>
      <c r="S9" s="1039"/>
      <c r="T9" s="1039"/>
      <c r="U9" s="1039"/>
      <c r="V9" s="1039">
        <v>106</v>
      </c>
      <c r="W9" s="1039"/>
      <c r="X9" s="1039"/>
      <c r="Y9" s="1039"/>
      <c r="Z9" s="1039"/>
      <c r="AA9" s="1039">
        <v>65</v>
      </c>
      <c r="AB9" s="1039"/>
      <c r="AC9" s="1039"/>
      <c r="AD9" s="1039"/>
      <c r="AE9" s="1040"/>
      <c r="AF9" s="1035">
        <v>65</v>
      </c>
      <c r="AG9" s="1036"/>
      <c r="AH9" s="1036"/>
      <c r="AI9" s="1036"/>
      <c r="AJ9" s="1037"/>
      <c r="AK9" s="1080">
        <v>2</v>
      </c>
      <c r="AL9" s="1081"/>
      <c r="AM9" s="1081"/>
      <c r="AN9" s="1081"/>
      <c r="AO9" s="1081"/>
      <c r="AP9" s="1081">
        <v>332</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561</v>
      </c>
      <c r="BS9" s="992" t="s">
        <v>564</v>
      </c>
      <c r="BT9" s="993"/>
      <c r="BU9" s="993"/>
      <c r="BV9" s="993"/>
      <c r="BW9" s="993"/>
      <c r="BX9" s="993"/>
      <c r="BY9" s="993"/>
      <c r="BZ9" s="993"/>
      <c r="CA9" s="993"/>
      <c r="CB9" s="993"/>
      <c r="CC9" s="993"/>
      <c r="CD9" s="993"/>
      <c r="CE9" s="993"/>
      <c r="CF9" s="993"/>
      <c r="CG9" s="1014"/>
      <c r="CH9" s="989">
        <v>-26</v>
      </c>
      <c r="CI9" s="990"/>
      <c r="CJ9" s="990"/>
      <c r="CK9" s="990"/>
      <c r="CL9" s="991"/>
      <c r="CM9" s="989">
        <v>836</v>
      </c>
      <c r="CN9" s="990"/>
      <c r="CO9" s="990"/>
      <c r="CP9" s="990"/>
      <c r="CQ9" s="991"/>
      <c r="CR9" s="989" t="s">
        <v>495</v>
      </c>
      <c r="CS9" s="990"/>
      <c r="CT9" s="990"/>
      <c r="CU9" s="990"/>
      <c r="CV9" s="991"/>
      <c r="CW9" s="989" t="s">
        <v>495</v>
      </c>
      <c r="CX9" s="990"/>
      <c r="CY9" s="990"/>
      <c r="CZ9" s="990"/>
      <c r="DA9" s="991"/>
      <c r="DB9" s="989" t="s">
        <v>495</v>
      </c>
      <c r="DC9" s="990"/>
      <c r="DD9" s="990"/>
      <c r="DE9" s="990"/>
      <c r="DF9" s="991"/>
      <c r="DG9" s="989" t="s">
        <v>495</v>
      </c>
      <c r="DH9" s="990"/>
      <c r="DI9" s="990"/>
      <c r="DJ9" s="990"/>
      <c r="DK9" s="991"/>
      <c r="DL9" s="989" t="s">
        <v>495</v>
      </c>
      <c r="DM9" s="990"/>
      <c r="DN9" s="990"/>
      <c r="DO9" s="990"/>
      <c r="DP9" s="991"/>
      <c r="DQ9" s="989" t="s">
        <v>495</v>
      </c>
      <c r="DR9" s="990"/>
      <c r="DS9" s="990"/>
      <c r="DT9" s="990"/>
      <c r="DU9" s="991"/>
      <c r="DV9" s="992"/>
      <c r="DW9" s="993"/>
      <c r="DX9" s="993"/>
      <c r="DY9" s="993"/>
      <c r="DZ9" s="994"/>
      <c r="EA9" s="222"/>
    </row>
    <row r="10" spans="1:131" s="223" customFormat="1" ht="26.25" customHeight="1" x14ac:dyDescent="0.15">
      <c r="A10" s="226">
        <v>4</v>
      </c>
      <c r="B10" s="1030" t="s">
        <v>378</v>
      </c>
      <c r="C10" s="1031"/>
      <c r="D10" s="1031"/>
      <c r="E10" s="1031"/>
      <c r="F10" s="1031"/>
      <c r="G10" s="1031"/>
      <c r="H10" s="1031"/>
      <c r="I10" s="1031"/>
      <c r="J10" s="1031"/>
      <c r="K10" s="1031"/>
      <c r="L10" s="1031"/>
      <c r="M10" s="1031"/>
      <c r="N10" s="1031"/>
      <c r="O10" s="1031"/>
      <c r="P10" s="1032"/>
      <c r="Q10" s="1038">
        <v>8054</v>
      </c>
      <c r="R10" s="1039"/>
      <c r="S10" s="1039"/>
      <c r="T10" s="1039"/>
      <c r="U10" s="1039"/>
      <c r="V10" s="1039">
        <v>8011</v>
      </c>
      <c r="W10" s="1039"/>
      <c r="X10" s="1039"/>
      <c r="Y10" s="1039"/>
      <c r="Z10" s="1039"/>
      <c r="AA10" s="1039">
        <v>43</v>
      </c>
      <c r="AB10" s="1039"/>
      <c r="AC10" s="1039"/>
      <c r="AD10" s="1039"/>
      <c r="AE10" s="1040"/>
      <c r="AF10" s="1035" t="s">
        <v>123</v>
      </c>
      <c r="AG10" s="1036"/>
      <c r="AH10" s="1036"/>
      <c r="AI10" s="1036"/>
      <c r="AJ10" s="1037"/>
      <c r="AK10" s="1080">
        <v>4159</v>
      </c>
      <c r="AL10" s="1081"/>
      <c r="AM10" s="1081"/>
      <c r="AN10" s="1081"/>
      <c r="AO10" s="1081"/>
      <c r="AP10" s="1081">
        <v>21614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561</v>
      </c>
      <c r="BS10" s="992" t="s">
        <v>565</v>
      </c>
      <c r="BT10" s="993"/>
      <c r="BU10" s="993"/>
      <c r="BV10" s="993"/>
      <c r="BW10" s="993"/>
      <c r="BX10" s="993"/>
      <c r="BY10" s="993"/>
      <c r="BZ10" s="993"/>
      <c r="CA10" s="993"/>
      <c r="CB10" s="993"/>
      <c r="CC10" s="993"/>
      <c r="CD10" s="993"/>
      <c r="CE10" s="993"/>
      <c r="CF10" s="993"/>
      <c r="CG10" s="1014"/>
      <c r="CH10" s="989">
        <v>70</v>
      </c>
      <c r="CI10" s="990"/>
      <c r="CJ10" s="990"/>
      <c r="CK10" s="990"/>
      <c r="CL10" s="991"/>
      <c r="CM10" s="989">
        <v>368</v>
      </c>
      <c r="CN10" s="990"/>
      <c r="CO10" s="990"/>
      <c r="CP10" s="990"/>
      <c r="CQ10" s="991"/>
      <c r="CR10" s="989">
        <v>5</v>
      </c>
      <c r="CS10" s="990"/>
      <c r="CT10" s="990"/>
      <c r="CU10" s="990"/>
      <c r="CV10" s="991"/>
      <c r="CW10" s="989" t="s">
        <v>495</v>
      </c>
      <c r="CX10" s="990"/>
      <c r="CY10" s="990"/>
      <c r="CZ10" s="990"/>
      <c r="DA10" s="991"/>
      <c r="DB10" s="989">
        <v>2980</v>
      </c>
      <c r="DC10" s="990"/>
      <c r="DD10" s="990"/>
      <c r="DE10" s="990"/>
      <c r="DF10" s="991"/>
      <c r="DG10" s="989">
        <v>2127</v>
      </c>
      <c r="DH10" s="990"/>
      <c r="DI10" s="990"/>
      <c r="DJ10" s="990"/>
      <c r="DK10" s="991"/>
      <c r="DL10" s="989" t="s">
        <v>495</v>
      </c>
      <c r="DM10" s="990"/>
      <c r="DN10" s="990"/>
      <c r="DO10" s="990"/>
      <c r="DP10" s="991"/>
      <c r="DQ10" s="989">
        <v>1215</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566</v>
      </c>
      <c r="BT11" s="993"/>
      <c r="BU11" s="993"/>
      <c r="BV11" s="993"/>
      <c r="BW11" s="993"/>
      <c r="BX11" s="993"/>
      <c r="BY11" s="993"/>
      <c r="BZ11" s="993"/>
      <c r="CA11" s="993"/>
      <c r="CB11" s="993"/>
      <c r="CC11" s="993"/>
      <c r="CD11" s="993"/>
      <c r="CE11" s="993"/>
      <c r="CF11" s="993"/>
      <c r="CG11" s="1014"/>
      <c r="CH11" s="989">
        <v>-10</v>
      </c>
      <c r="CI11" s="990"/>
      <c r="CJ11" s="990"/>
      <c r="CK11" s="990"/>
      <c r="CL11" s="991"/>
      <c r="CM11" s="989">
        <v>100</v>
      </c>
      <c r="CN11" s="990"/>
      <c r="CO11" s="990"/>
      <c r="CP11" s="990"/>
      <c r="CQ11" s="991"/>
      <c r="CR11" s="989">
        <v>100</v>
      </c>
      <c r="CS11" s="990"/>
      <c r="CT11" s="990"/>
      <c r="CU11" s="990"/>
      <c r="CV11" s="991"/>
      <c r="CW11" s="989">
        <v>80</v>
      </c>
      <c r="CX11" s="990"/>
      <c r="CY11" s="990"/>
      <c r="CZ11" s="990"/>
      <c r="DA11" s="991"/>
      <c r="DB11" s="989" t="s">
        <v>495</v>
      </c>
      <c r="DC11" s="990"/>
      <c r="DD11" s="990"/>
      <c r="DE11" s="990"/>
      <c r="DF11" s="991"/>
      <c r="DG11" s="989" t="s">
        <v>495</v>
      </c>
      <c r="DH11" s="990"/>
      <c r="DI11" s="990"/>
      <c r="DJ11" s="990"/>
      <c r="DK11" s="991"/>
      <c r="DL11" s="989" t="s">
        <v>495</v>
      </c>
      <c r="DM11" s="990"/>
      <c r="DN11" s="990"/>
      <c r="DO11" s="990"/>
      <c r="DP11" s="991"/>
      <c r="DQ11" s="989" t="s">
        <v>495</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567</v>
      </c>
      <c r="BT12" s="993"/>
      <c r="BU12" s="993"/>
      <c r="BV12" s="993"/>
      <c r="BW12" s="993"/>
      <c r="BX12" s="993"/>
      <c r="BY12" s="993"/>
      <c r="BZ12" s="993"/>
      <c r="CA12" s="993"/>
      <c r="CB12" s="993"/>
      <c r="CC12" s="993"/>
      <c r="CD12" s="993"/>
      <c r="CE12" s="993"/>
      <c r="CF12" s="993"/>
      <c r="CG12" s="1014"/>
      <c r="CH12" s="989">
        <v>-43</v>
      </c>
      <c r="CI12" s="990"/>
      <c r="CJ12" s="990"/>
      <c r="CK12" s="990"/>
      <c r="CL12" s="991"/>
      <c r="CM12" s="989">
        <v>717</v>
      </c>
      <c r="CN12" s="990"/>
      <c r="CO12" s="990"/>
      <c r="CP12" s="990"/>
      <c r="CQ12" s="991"/>
      <c r="CR12" s="989">
        <v>51</v>
      </c>
      <c r="CS12" s="990"/>
      <c r="CT12" s="990"/>
      <c r="CU12" s="990"/>
      <c r="CV12" s="991"/>
      <c r="CW12" s="989" t="s">
        <v>495</v>
      </c>
      <c r="CX12" s="990"/>
      <c r="CY12" s="990"/>
      <c r="CZ12" s="990"/>
      <c r="DA12" s="991"/>
      <c r="DB12" s="989" t="s">
        <v>495</v>
      </c>
      <c r="DC12" s="990"/>
      <c r="DD12" s="990"/>
      <c r="DE12" s="990"/>
      <c r="DF12" s="991"/>
      <c r="DG12" s="989" t="s">
        <v>495</v>
      </c>
      <c r="DH12" s="990"/>
      <c r="DI12" s="990"/>
      <c r="DJ12" s="990"/>
      <c r="DK12" s="991"/>
      <c r="DL12" s="989" t="s">
        <v>495</v>
      </c>
      <c r="DM12" s="990"/>
      <c r="DN12" s="990"/>
      <c r="DO12" s="990"/>
      <c r="DP12" s="991"/>
      <c r="DQ12" s="989" t="s">
        <v>495</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568</v>
      </c>
      <c r="BT13" s="993"/>
      <c r="BU13" s="993"/>
      <c r="BV13" s="993"/>
      <c r="BW13" s="993"/>
      <c r="BX13" s="993"/>
      <c r="BY13" s="993"/>
      <c r="BZ13" s="993"/>
      <c r="CA13" s="993"/>
      <c r="CB13" s="993"/>
      <c r="CC13" s="993"/>
      <c r="CD13" s="993"/>
      <c r="CE13" s="993"/>
      <c r="CF13" s="993"/>
      <c r="CG13" s="1014"/>
      <c r="CH13" s="989">
        <v>-5</v>
      </c>
      <c r="CI13" s="990"/>
      <c r="CJ13" s="990"/>
      <c r="CK13" s="990"/>
      <c r="CL13" s="991"/>
      <c r="CM13" s="989">
        <v>842</v>
      </c>
      <c r="CN13" s="990"/>
      <c r="CO13" s="990"/>
      <c r="CP13" s="990"/>
      <c r="CQ13" s="991"/>
      <c r="CR13" s="989">
        <v>50</v>
      </c>
      <c r="CS13" s="990"/>
      <c r="CT13" s="990"/>
      <c r="CU13" s="990"/>
      <c r="CV13" s="991"/>
      <c r="CW13" s="989">
        <v>77</v>
      </c>
      <c r="CX13" s="990"/>
      <c r="CY13" s="990"/>
      <c r="CZ13" s="990"/>
      <c r="DA13" s="991"/>
      <c r="DB13" s="989" t="s">
        <v>495</v>
      </c>
      <c r="DC13" s="990"/>
      <c r="DD13" s="990"/>
      <c r="DE13" s="990"/>
      <c r="DF13" s="991"/>
      <c r="DG13" s="989" t="s">
        <v>495</v>
      </c>
      <c r="DH13" s="990"/>
      <c r="DI13" s="990"/>
      <c r="DJ13" s="990"/>
      <c r="DK13" s="991"/>
      <c r="DL13" s="989" t="s">
        <v>495</v>
      </c>
      <c r="DM13" s="990"/>
      <c r="DN13" s="990"/>
      <c r="DO13" s="990"/>
      <c r="DP13" s="991"/>
      <c r="DQ13" s="989" t="s">
        <v>495</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569</v>
      </c>
      <c r="BT14" s="993"/>
      <c r="BU14" s="993"/>
      <c r="BV14" s="993"/>
      <c r="BW14" s="993"/>
      <c r="BX14" s="993"/>
      <c r="BY14" s="993"/>
      <c r="BZ14" s="993"/>
      <c r="CA14" s="993"/>
      <c r="CB14" s="993"/>
      <c r="CC14" s="993"/>
      <c r="CD14" s="993"/>
      <c r="CE14" s="993"/>
      <c r="CF14" s="993"/>
      <c r="CG14" s="1014"/>
      <c r="CH14" s="989">
        <v>1</v>
      </c>
      <c r="CI14" s="990"/>
      <c r="CJ14" s="990"/>
      <c r="CK14" s="990"/>
      <c r="CL14" s="991"/>
      <c r="CM14" s="989">
        <v>192</v>
      </c>
      <c r="CN14" s="990"/>
      <c r="CO14" s="990"/>
      <c r="CP14" s="990"/>
      <c r="CQ14" s="991"/>
      <c r="CR14" s="989">
        <v>55</v>
      </c>
      <c r="CS14" s="990"/>
      <c r="CT14" s="990"/>
      <c r="CU14" s="990"/>
      <c r="CV14" s="991"/>
      <c r="CW14" s="989">
        <v>61</v>
      </c>
      <c r="CX14" s="990"/>
      <c r="CY14" s="990"/>
      <c r="CZ14" s="990"/>
      <c r="DA14" s="991"/>
      <c r="DB14" s="989" t="s">
        <v>495</v>
      </c>
      <c r="DC14" s="990"/>
      <c r="DD14" s="990"/>
      <c r="DE14" s="990"/>
      <c r="DF14" s="991"/>
      <c r="DG14" s="989" t="s">
        <v>495</v>
      </c>
      <c r="DH14" s="990"/>
      <c r="DI14" s="990"/>
      <c r="DJ14" s="990"/>
      <c r="DK14" s="991"/>
      <c r="DL14" s="989" t="s">
        <v>495</v>
      </c>
      <c r="DM14" s="990"/>
      <c r="DN14" s="990"/>
      <c r="DO14" s="990"/>
      <c r="DP14" s="991"/>
      <c r="DQ14" s="989" t="s">
        <v>495</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570</v>
      </c>
      <c r="BT15" s="993"/>
      <c r="BU15" s="993"/>
      <c r="BV15" s="993"/>
      <c r="BW15" s="993"/>
      <c r="BX15" s="993"/>
      <c r="BY15" s="993"/>
      <c r="BZ15" s="993"/>
      <c r="CA15" s="993"/>
      <c r="CB15" s="993"/>
      <c r="CC15" s="993"/>
      <c r="CD15" s="993"/>
      <c r="CE15" s="993"/>
      <c r="CF15" s="993"/>
      <c r="CG15" s="1014"/>
      <c r="CH15" s="989">
        <v>1</v>
      </c>
      <c r="CI15" s="990"/>
      <c r="CJ15" s="990"/>
      <c r="CK15" s="990"/>
      <c r="CL15" s="991"/>
      <c r="CM15" s="989">
        <v>811</v>
      </c>
      <c r="CN15" s="990"/>
      <c r="CO15" s="990"/>
      <c r="CP15" s="990"/>
      <c r="CQ15" s="991"/>
      <c r="CR15" s="989">
        <v>500</v>
      </c>
      <c r="CS15" s="990"/>
      <c r="CT15" s="990"/>
      <c r="CU15" s="990"/>
      <c r="CV15" s="991"/>
      <c r="CW15" s="989" t="s">
        <v>495</v>
      </c>
      <c r="CX15" s="990"/>
      <c r="CY15" s="990"/>
      <c r="CZ15" s="990"/>
      <c r="DA15" s="991"/>
      <c r="DB15" s="989" t="s">
        <v>495</v>
      </c>
      <c r="DC15" s="990"/>
      <c r="DD15" s="990"/>
      <c r="DE15" s="990"/>
      <c r="DF15" s="991"/>
      <c r="DG15" s="989" t="s">
        <v>495</v>
      </c>
      <c r="DH15" s="990"/>
      <c r="DI15" s="990"/>
      <c r="DJ15" s="990"/>
      <c r="DK15" s="991"/>
      <c r="DL15" s="989" t="s">
        <v>495</v>
      </c>
      <c r="DM15" s="990"/>
      <c r="DN15" s="990"/>
      <c r="DO15" s="990"/>
      <c r="DP15" s="991"/>
      <c r="DQ15" s="989" t="s">
        <v>495</v>
      </c>
      <c r="DR15" s="990"/>
      <c r="DS15" s="990"/>
      <c r="DT15" s="990"/>
      <c r="DU15" s="991"/>
      <c r="DV15" s="992" t="s">
        <v>574</v>
      </c>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571</v>
      </c>
      <c r="BT16" s="993"/>
      <c r="BU16" s="993"/>
      <c r="BV16" s="993"/>
      <c r="BW16" s="993"/>
      <c r="BX16" s="993"/>
      <c r="BY16" s="993"/>
      <c r="BZ16" s="993"/>
      <c r="CA16" s="993"/>
      <c r="CB16" s="993"/>
      <c r="CC16" s="993"/>
      <c r="CD16" s="993"/>
      <c r="CE16" s="993"/>
      <c r="CF16" s="993"/>
      <c r="CG16" s="1014"/>
      <c r="CH16" s="989">
        <v>3</v>
      </c>
      <c r="CI16" s="990"/>
      <c r="CJ16" s="990"/>
      <c r="CK16" s="990"/>
      <c r="CL16" s="991"/>
      <c r="CM16" s="989">
        <v>248</v>
      </c>
      <c r="CN16" s="990"/>
      <c r="CO16" s="990"/>
      <c r="CP16" s="990"/>
      <c r="CQ16" s="991"/>
      <c r="CR16" s="989">
        <v>200</v>
      </c>
      <c r="CS16" s="990"/>
      <c r="CT16" s="990"/>
      <c r="CU16" s="990"/>
      <c r="CV16" s="991"/>
      <c r="CW16" s="989" t="s">
        <v>495</v>
      </c>
      <c r="CX16" s="990"/>
      <c r="CY16" s="990"/>
      <c r="CZ16" s="990"/>
      <c r="DA16" s="991"/>
      <c r="DB16" s="989" t="s">
        <v>495</v>
      </c>
      <c r="DC16" s="990"/>
      <c r="DD16" s="990"/>
      <c r="DE16" s="990"/>
      <c r="DF16" s="991"/>
      <c r="DG16" s="989" t="s">
        <v>495</v>
      </c>
      <c r="DH16" s="990"/>
      <c r="DI16" s="990"/>
      <c r="DJ16" s="990"/>
      <c r="DK16" s="991"/>
      <c r="DL16" s="989" t="s">
        <v>495</v>
      </c>
      <c r="DM16" s="990"/>
      <c r="DN16" s="990"/>
      <c r="DO16" s="990"/>
      <c r="DP16" s="991"/>
      <c r="DQ16" s="989" t="s">
        <v>495</v>
      </c>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572</v>
      </c>
      <c r="BT17" s="993"/>
      <c r="BU17" s="993"/>
      <c r="BV17" s="993"/>
      <c r="BW17" s="993"/>
      <c r="BX17" s="993"/>
      <c r="BY17" s="993"/>
      <c r="BZ17" s="993"/>
      <c r="CA17" s="993"/>
      <c r="CB17" s="993"/>
      <c r="CC17" s="993"/>
      <c r="CD17" s="993"/>
      <c r="CE17" s="993"/>
      <c r="CF17" s="993"/>
      <c r="CG17" s="1014"/>
      <c r="CH17" s="989">
        <v>7</v>
      </c>
      <c r="CI17" s="990"/>
      <c r="CJ17" s="990"/>
      <c r="CK17" s="990"/>
      <c r="CL17" s="991"/>
      <c r="CM17" s="989">
        <v>366</v>
      </c>
      <c r="CN17" s="990"/>
      <c r="CO17" s="990"/>
      <c r="CP17" s="990"/>
      <c r="CQ17" s="991"/>
      <c r="CR17" s="989">
        <v>30</v>
      </c>
      <c r="CS17" s="990"/>
      <c r="CT17" s="990"/>
      <c r="CU17" s="990"/>
      <c r="CV17" s="991"/>
      <c r="CW17" s="989" t="s">
        <v>495</v>
      </c>
      <c r="CX17" s="990"/>
      <c r="CY17" s="990"/>
      <c r="CZ17" s="990"/>
      <c r="DA17" s="991"/>
      <c r="DB17" s="989" t="s">
        <v>495</v>
      </c>
      <c r="DC17" s="990"/>
      <c r="DD17" s="990"/>
      <c r="DE17" s="990"/>
      <c r="DF17" s="991"/>
      <c r="DG17" s="989" t="s">
        <v>495</v>
      </c>
      <c r="DH17" s="990"/>
      <c r="DI17" s="990"/>
      <c r="DJ17" s="990"/>
      <c r="DK17" s="991"/>
      <c r="DL17" s="989" t="s">
        <v>495</v>
      </c>
      <c r="DM17" s="990"/>
      <c r="DN17" s="990"/>
      <c r="DO17" s="990"/>
      <c r="DP17" s="991"/>
      <c r="DQ17" s="989" t="s">
        <v>495</v>
      </c>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573</v>
      </c>
      <c r="BT18" s="993"/>
      <c r="BU18" s="993"/>
      <c r="BV18" s="993"/>
      <c r="BW18" s="993"/>
      <c r="BX18" s="993"/>
      <c r="BY18" s="993"/>
      <c r="BZ18" s="993"/>
      <c r="CA18" s="993"/>
      <c r="CB18" s="993"/>
      <c r="CC18" s="993"/>
      <c r="CD18" s="993"/>
      <c r="CE18" s="993"/>
      <c r="CF18" s="993"/>
      <c r="CG18" s="1014"/>
      <c r="CH18" s="989">
        <v>43</v>
      </c>
      <c r="CI18" s="990"/>
      <c r="CJ18" s="990"/>
      <c r="CK18" s="990"/>
      <c r="CL18" s="991"/>
      <c r="CM18" s="989">
        <v>437</v>
      </c>
      <c r="CN18" s="990"/>
      <c r="CO18" s="990"/>
      <c r="CP18" s="990"/>
      <c r="CQ18" s="991"/>
      <c r="CR18" s="989">
        <v>5</v>
      </c>
      <c r="CS18" s="990"/>
      <c r="CT18" s="990"/>
      <c r="CU18" s="990"/>
      <c r="CV18" s="991"/>
      <c r="CW18" s="989">
        <v>207</v>
      </c>
      <c r="CX18" s="990"/>
      <c r="CY18" s="990"/>
      <c r="CZ18" s="990"/>
      <c r="DA18" s="991"/>
      <c r="DB18" s="989" t="s">
        <v>495</v>
      </c>
      <c r="DC18" s="990"/>
      <c r="DD18" s="990"/>
      <c r="DE18" s="990"/>
      <c r="DF18" s="991"/>
      <c r="DG18" s="989" t="s">
        <v>495</v>
      </c>
      <c r="DH18" s="990"/>
      <c r="DI18" s="990"/>
      <c r="DJ18" s="990"/>
      <c r="DK18" s="991"/>
      <c r="DL18" s="989" t="s">
        <v>495</v>
      </c>
      <c r="DM18" s="990"/>
      <c r="DN18" s="990"/>
      <c r="DO18" s="990"/>
      <c r="DP18" s="991"/>
      <c r="DQ18" s="989" t="s">
        <v>495</v>
      </c>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v>263894</v>
      </c>
      <c r="R23" s="1061"/>
      <c r="S23" s="1061"/>
      <c r="T23" s="1061"/>
      <c r="U23" s="1061"/>
      <c r="V23" s="1061">
        <v>251930</v>
      </c>
      <c r="W23" s="1061"/>
      <c r="X23" s="1061"/>
      <c r="Y23" s="1061"/>
      <c r="Z23" s="1061"/>
      <c r="AA23" s="1061">
        <v>11964</v>
      </c>
      <c r="AB23" s="1061"/>
      <c r="AC23" s="1061"/>
      <c r="AD23" s="1061"/>
      <c r="AE23" s="1068"/>
      <c r="AF23" s="1069">
        <v>8948</v>
      </c>
      <c r="AG23" s="1061"/>
      <c r="AH23" s="1061"/>
      <c r="AI23" s="1061"/>
      <c r="AJ23" s="1070"/>
      <c r="AK23" s="1071"/>
      <c r="AL23" s="1072"/>
      <c r="AM23" s="1072"/>
      <c r="AN23" s="1072"/>
      <c r="AO23" s="1072"/>
      <c r="AP23" s="1061">
        <v>186547</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51170</v>
      </c>
      <c r="R28" s="1051"/>
      <c r="S28" s="1051"/>
      <c r="T28" s="1051"/>
      <c r="U28" s="1051"/>
      <c r="V28" s="1051">
        <v>51170</v>
      </c>
      <c r="W28" s="1051"/>
      <c r="X28" s="1051"/>
      <c r="Y28" s="1051"/>
      <c r="Z28" s="1051"/>
      <c r="AA28" s="1051" t="s">
        <v>495</v>
      </c>
      <c r="AB28" s="1051"/>
      <c r="AC28" s="1051"/>
      <c r="AD28" s="1051"/>
      <c r="AE28" s="1052"/>
      <c r="AF28" s="1053" t="s">
        <v>123</v>
      </c>
      <c r="AG28" s="1051"/>
      <c r="AH28" s="1051"/>
      <c r="AI28" s="1051"/>
      <c r="AJ28" s="1054"/>
      <c r="AK28" s="1042">
        <v>5234</v>
      </c>
      <c r="AL28" s="1043"/>
      <c r="AM28" s="1043"/>
      <c r="AN28" s="1043"/>
      <c r="AO28" s="1043"/>
      <c r="AP28" s="1043" t="s">
        <v>495</v>
      </c>
      <c r="AQ28" s="1043"/>
      <c r="AR28" s="1043"/>
      <c r="AS28" s="1043"/>
      <c r="AT28" s="1043"/>
      <c r="AU28" s="1043" t="s">
        <v>495</v>
      </c>
      <c r="AV28" s="1043"/>
      <c r="AW28" s="1043"/>
      <c r="AX28" s="1043"/>
      <c r="AY28" s="1043"/>
      <c r="AZ28" s="1044" t="s">
        <v>495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8727</v>
      </c>
      <c r="R29" s="1039"/>
      <c r="S29" s="1039"/>
      <c r="T29" s="1039"/>
      <c r="U29" s="1039"/>
      <c r="V29" s="1039">
        <v>8690</v>
      </c>
      <c r="W29" s="1039"/>
      <c r="X29" s="1039"/>
      <c r="Y29" s="1039"/>
      <c r="Z29" s="1039"/>
      <c r="AA29" s="1039">
        <v>37</v>
      </c>
      <c r="AB29" s="1039"/>
      <c r="AC29" s="1039"/>
      <c r="AD29" s="1039"/>
      <c r="AE29" s="1040"/>
      <c r="AF29" s="1035">
        <v>37</v>
      </c>
      <c r="AG29" s="1036"/>
      <c r="AH29" s="1036"/>
      <c r="AI29" s="1036"/>
      <c r="AJ29" s="1037"/>
      <c r="AK29" s="980">
        <v>1697</v>
      </c>
      <c r="AL29" s="971"/>
      <c r="AM29" s="971"/>
      <c r="AN29" s="971"/>
      <c r="AO29" s="971"/>
      <c r="AP29" s="971" t="s">
        <v>495</v>
      </c>
      <c r="AQ29" s="971"/>
      <c r="AR29" s="971"/>
      <c r="AS29" s="971"/>
      <c r="AT29" s="971"/>
      <c r="AU29" s="971" t="s">
        <v>495</v>
      </c>
      <c r="AV29" s="971"/>
      <c r="AW29" s="971"/>
      <c r="AX29" s="971"/>
      <c r="AY29" s="971"/>
      <c r="AZ29" s="1041" t="s">
        <v>495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45271</v>
      </c>
      <c r="R30" s="1039"/>
      <c r="S30" s="1039"/>
      <c r="T30" s="1039"/>
      <c r="U30" s="1039"/>
      <c r="V30" s="1039">
        <v>44674</v>
      </c>
      <c r="W30" s="1039"/>
      <c r="X30" s="1039"/>
      <c r="Y30" s="1039"/>
      <c r="Z30" s="1039"/>
      <c r="AA30" s="1039">
        <v>597</v>
      </c>
      <c r="AB30" s="1039"/>
      <c r="AC30" s="1039"/>
      <c r="AD30" s="1039"/>
      <c r="AE30" s="1040"/>
      <c r="AF30" s="1035">
        <v>597</v>
      </c>
      <c r="AG30" s="1036"/>
      <c r="AH30" s="1036"/>
      <c r="AI30" s="1036"/>
      <c r="AJ30" s="1037"/>
      <c r="AK30" s="980">
        <v>7376</v>
      </c>
      <c r="AL30" s="971"/>
      <c r="AM30" s="971"/>
      <c r="AN30" s="971"/>
      <c r="AO30" s="971"/>
      <c r="AP30" s="971" t="s">
        <v>495</v>
      </c>
      <c r="AQ30" s="971"/>
      <c r="AR30" s="971"/>
      <c r="AS30" s="971"/>
      <c r="AT30" s="971"/>
      <c r="AU30" s="971" t="s">
        <v>495</v>
      </c>
      <c r="AV30" s="971"/>
      <c r="AW30" s="971"/>
      <c r="AX30" s="971"/>
      <c r="AY30" s="971"/>
      <c r="AZ30" s="1041" t="s">
        <v>495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395</v>
      </c>
      <c r="C31" s="1031"/>
      <c r="D31" s="1031"/>
      <c r="E31" s="1031"/>
      <c r="F31" s="1031"/>
      <c r="G31" s="1031"/>
      <c r="H31" s="1031"/>
      <c r="I31" s="1031"/>
      <c r="J31" s="1031"/>
      <c r="K31" s="1031"/>
      <c r="L31" s="1031"/>
      <c r="M31" s="1031"/>
      <c r="N31" s="1031"/>
      <c r="O31" s="1031"/>
      <c r="P31" s="1032"/>
      <c r="Q31" s="1038">
        <v>28547</v>
      </c>
      <c r="R31" s="1039"/>
      <c r="S31" s="1039"/>
      <c r="T31" s="1039"/>
      <c r="U31" s="1039"/>
      <c r="V31" s="1039">
        <v>28229</v>
      </c>
      <c r="W31" s="1039"/>
      <c r="X31" s="1039"/>
      <c r="Y31" s="1039"/>
      <c r="Z31" s="1039"/>
      <c r="AA31" s="1039">
        <v>318</v>
      </c>
      <c r="AB31" s="1039"/>
      <c r="AC31" s="1039"/>
      <c r="AD31" s="1039"/>
      <c r="AE31" s="1040"/>
      <c r="AF31" s="1035">
        <v>318</v>
      </c>
      <c r="AG31" s="1036"/>
      <c r="AH31" s="1036"/>
      <c r="AI31" s="1036"/>
      <c r="AJ31" s="1037"/>
      <c r="AK31" s="980">
        <v>282</v>
      </c>
      <c r="AL31" s="971"/>
      <c r="AM31" s="971"/>
      <c r="AN31" s="971"/>
      <c r="AO31" s="971"/>
      <c r="AP31" s="971" t="s">
        <v>495</v>
      </c>
      <c r="AQ31" s="971"/>
      <c r="AR31" s="971"/>
      <c r="AS31" s="971"/>
      <c r="AT31" s="971"/>
      <c r="AU31" s="971" t="s">
        <v>495</v>
      </c>
      <c r="AV31" s="971"/>
      <c r="AW31" s="971"/>
      <c r="AX31" s="971"/>
      <c r="AY31" s="971"/>
      <c r="AZ31" s="1041" t="s">
        <v>495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207</v>
      </c>
      <c r="R32" s="1039"/>
      <c r="S32" s="1039"/>
      <c r="T32" s="1039"/>
      <c r="U32" s="1039"/>
      <c r="V32" s="1039">
        <v>194</v>
      </c>
      <c r="W32" s="1039"/>
      <c r="X32" s="1039"/>
      <c r="Y32" s="1039"/>
      <c r="Z32" s="1039"/>
      <c r="AA32" s="1039">
        <v>12</v>
      </c>
      <c r="AB32" s="1039"/>
      <c r="AC32" s="1039"/>
      <c r="AD32" s="1039"/>
      <c r="AE32" s="1040"/>
      <c r="AF32" s="1035">
        <v>12</v>
      </c>
      <c r="AG32" s="1036"/>
      <c r="AH32" s="1036"/>
      <c r="AI32" s="1036"/>
      <c r="AJ32" s="1037"/>
      <c r="AK32" s="980" t="s">
        <v>495</v>
      </c>
      <c r="AL32" s="971"/>
      <c r="AM32" s="971"/>
      <c r="AN32" s="971"/>
      <c r="AO32" s="971"/>
      <c r="AP32" s="971">
        <v>192</v>
      </c>
      <c r="AQ32" s="971"/>
      <c r="AR32" s="971"/>
      <c r="AS32" s="971"/>
      <c r="AT32" s="971"/>
      <c r="AU32" s="971" t="s">
        <v>495</v>
      </c>
      <c r="AV32" s="971"/>
      <c r="AW32" s="971"/>
      <c r="AX32" s="971"/>
      <c r="AY32" s="971"/>
      <c r="AZ32" s="1041" t="s">
        <v>495</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168</v>
      </c>
      <c r="R33" s="1039"/>
      <c r="S33" s="1039"/>
      <c r="T33" s="1039"/>
      <c r="U33" s="1039"/>
      <c r="V33" s="1039">
        <v>168</v>
      </c>
      <c r="W33" s="1039"/>
      <c r="X33" s="1039"/>
      <c r="Y33" s="1039"/>
      <c r="Z33" s="1039"/>
      <c r="AA33" s="1039" t="s">
        <v>495</v>
      </c>
      <c r="AB33" s="1039"/>
      <c r="AC33" s="1039"/>
      <c r="AD33" s="1039"/>
      <c r="AE33" s="1040"/>
      <c r="AF33" s="1035" t="s">
        <v>123</v>
      </c>
      <c r="AG33" s="1036"/>
      <c r="AH33" s="1036"/>
      <c r="AI33" s="1036"/>
      <c r="AJ33" s="1037"/>
      <c r="AK33" s="980">
        <v>48</v>
      </c>
      <c r="AL33" s="971"/>
      <c r="AM33" s="971"/>
      <c r="AN33" s="971"/>
      <c r="AO33" s="971"/>
      <c r="AP33" s="971">
        <v>71</v>
      </c>
      <c r="AQ33" s="971"/>
      <c r="AR33" s="971"/>
      <c r="AS33" s="971"/>
      <c r="AT33" s="971"/>
      <c r="AU33" s="971">
        <v>36</v>
      </c>
      <c r="AV33" s="971"/>
      <c r="AW33" s="971"/>
      <c r="AX33" s="971"/>
      <c r="AY33" s="971"/>
      <c r="AZ33" s="1041" t="s">
        <v>495</v>
      </c>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58</v>
      </c>
      <c r="R34" s="1039"/>
      <c r="S34" s="1039"/>
      <c r="T34" s="1039"/>
      <c r="U34" s="1039"/>
      <c r="V34" s="1039">
        <v>41</v>
      </c>
      <c r="W34" s="1039"/>
      <c r="X34" s="1039"/>
      <c r="Y34" s="1039"/>
      <c r="Z34" s="1039"/>
      <c r="AA34" s="1039">
        <v>16</v>
      </c>
      <c r="AB34" s="1039"/>
      <c r="AC34" s="1039"/>
      <c r="AD34" s="1039"/>
      <c r="AE34" s="1040"/>
      <c r="AF34" s="1035">
        <v>16</v>
      </c>
      <c r="AG34" s="1036"/>
      <c r="AH34" s="1036"/>
      <c r="AI34" s="1036"/>
      <c r="AJ34" s="1037"/>
      <c r="AK34" s="980">
        <v>7</v>
      </c>
      <c r="AL34" s="971"/>
      <c r="AM34" s="971"/>
      <c r="AN34" s="971"/>
      <c r="AO34" s="971"/>
      <c r="AP34" s="971" t="s">
        <v>495</v>
      </c>
      <c r="AQ34" s="971"/>
      <c r="AR34" s="971"/>
      <c r="AS34" s="971"/>
      <c r="AT34" s="971"/>
      <c r="AU34" s="971" t="s">
        <v>495</v>
      </c>
      <c r="AV34" s="971"/>
      <c r="AW34" s="971"/>
      <c r="AX34" s="971"/>
      <c r="AY34" s="971"/>
      <c r="AZ34" s="1041" t="s">
        <v>495</v>
      </c>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399</v>
      </c>
      <c r="C35" s="1031"/>
      <c r="D35" s="1031"/>
      <c r="E35" s="1031"/>
      <c r="F35" s="1031"/>
      <c r="G35" s="1031"/>
      <c r="H35" s="1031"/>
      <c r="I35" s="1031"/>
      <c r="J35" s="1031"/>
      <c r="K35" s="1031"/>
      <c r="L35" s="1031"/>
      <c r="M35" s="1031"/>
      <c r="N35" s="1031"/>
      <c r="O35" s="1031"/>
      <c r="P35" s="1032"/>
      <c r="Q35" s="1038">
        <v>13023</v>
      </c>
      <c r="R35" s="1039"/>
      <c r="S35" s="1039"/>
      <c r="T35" s="1039"/>
      <c r="U35" s="1039"/>
      <c r="V35" s="1039">
        <v>11147</v>
      </c>
      <c r="W35" s="1039"/>
      <c r="X35" s="1039"/>
      <c r="Y35" s="1039"/>
      <c r="Z35" s="1039"/>
      <c r="AA35" s="1039">
        <v>1877</v>
      </c>
      <c r="AB35" s="1039"/>
      <c r="AC35" s="1039"/>
      <c r="AD35" s="1039"/>
      <c r="AE35" s="1040"/>
      <c r="AF35" s="1035">
        <v>5336</v>
      </c>
      <c r="AG35" s="1036"/>
      <c r="AH35" s="1036"/>
      <c r="AI35" s="1036"/>
      <c r="AJ35" s="1037"/>
      <c r="AK35" s="980">
        <v>144</v>
      </c>
      <c r="AL35" s="971"/>
      <c r="AM35" s="971"/>
      <c r="AN35" s="971"/>
      <c r="AO35" s="971"/>
      <c r="AP35" s="971">
        <v>28924</v>
      </c>
      <c r="AQ35" s="971"/>
      <c r="AR35" s="971"/>
      <c r="AS35" s="971"/>
      <c r="AT35" s="971"/>
      <c r="AU35" s="971">
        <v>145</v>
      </c>
      <c r="AV35" s="971"/>
      <c r="AW35" s="971"/>
      <c r="AX35" s="971"/>
      <c r="AY35" s="971"/>
      <c r="AZ35" s="1041" t="s">
        <v>495</v>
      </c>
      <c r="BA35" s="1041"/>
      <c r="BB35" s="1041"/>
      <c r="BC35" s="1041"/>
      <c r="BD35" s="1041"/>
      <c r="BE35" s="972" t="s">
        <v>400</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401</v>
      </c>
      <c r="C36" s="1031"/>
      <c r="D36" s="1031"/>
      <c r="E36" s="1031"/>
      <c r="F36" s="1031"/>
      <c r="G36" s="1031"/>
      <c r="H36" s="1031"/>
      <c r="I36" s="1031"/>
      <c r="J36" s="1031"/>
      <c r="K36" s="1031"/>
      <c r="L36" s="1031"/>
      <c r="M36" s="1031"/>
      <c r="N36" s="1031"/>
      <c r="O36" s="1031"/>
      <c r="P36" s="1032"/>
      <c r="Q36" s="1038">
        <v>10690</v>
      </c>
      <c r="R36" s="1039"/>
      <c r="S36" s="1039"/>
      <c r="T36" s="1039"/>
      <c r="U36" s="1039"/>
      <c r="V36" s="1039">
        <v>9276</v>
      </c>
      <c r="W36" s="1039"/>
      <c r="X36" s="1039"/>
      <c r="Y36" s="1039"/>
      <c r="Z36" s="1039"/>
      <c r="AA36" s="1039">
        <v>1413</v>
      </c>
      <c r="AB36" s="1039"/>
      <c r="AC36" s="1039"/>
      <c r="AD36" s="1039"/>
      <c r="AE36" s="1040"/>
      <c r="AF36" s="1035">
        <v>2909</v>
      </c>
      <c r="AG36" s="1036"/>
      <c r="AH36" s="1036"/>
      <c r="AI36" s="1036"/>
      <c r="AJ36" s="1037"/>
      <c r="AK36" s="980">
        <v>2374</v>
      </c>
      <c r="AL36" s="971"/>
      <c r="AM36" s="971"/>
      <c r="AN36" s="971"/>
      <c r="AO36" s="971"/>
      <c r="AP36" s="971">
        <v>51743</v>
      </c>
      <c r="AQ36" s="971"/>
      <c r="AR36" s="971"/>
      <c r="AS36" s="971"/>
      <c r="AT36" s="971"/>
      <c r="AU36" s="971">
        <v>20076</v>
      </c>
      <c r="AV36" s="971"/>
      <c r="AW36" s="971"/>
      <c r="AX36" s="971"/>
      <c r="AY36" s="971"/>
      <c r="AZ36" s="1041" t="s">
        <v>495</v>
      </c>
      <c r="BA36" s="1041"/>
      <c r="BB36" s="1041"/>
      <c r="BC36" s="1041"/>
      <c r="BD36" s="1041"/>
      <c r="BE36" s="972" t="s">
        <v>400</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402</v>
      </c>
      <c r="C37" s="1031"/>
      <c r="D37" s="1031"/>
      <c r="E37" s="1031"/>
      <c r="F37" s="1031"/>
      <c r="G37" s="1031"/>
      <c r="H37" s="1031"/>
      <c r="I37" s="1031"/>
      <c r="J37" s="1031"/>
      <c r="K37" s="1031"/>
      <c r="L37" s="1031"/>
      <c r="M37" s="1031"/>
      <c r="N37" s="1031"/>
      <c r="O37" s="1031"/>
      <c r="P37" s="1032"/>
      <c r="Q37" s="1038">
        <v>19429</v>
      </c>
      <c r="R37" s="1039"/>
      <c r="S37" s="1039"/>
      <c r="T37" s="1039"/>
      <c r="U37" s="1039"/>
      <c r="V37" s="1039">
        <v>20172</v>
      </c>
      <c r="W37" s="1039"/>
      <c r="X37" s="1039"/>
      <c r="Y37" s="1039"/>
      <c r="Z37" s="1039"/>
      <c r="AA37" s="1039">
        <v>-743</v>
      </c>
      <c r="AB37" s="1039"/>
      <c r="AC37" s="1039"/>
      <c r="AD37" s="1039"/>
      <c r="AE37" s="1040"/>
      <c r="AF37" s="1035">
        <v>2495</v>
      </c>
      <c r="AG37" s="1036"/>
      <c r="AH37" s="1036"/>
      <c r="AI37" s="1036"/>
      <c r="AJ37" s="1037"/>
      <c r="AK37" s="980">
        <v>2600</v>
      </c>
      <c r="AL37" s="971"/>
      <c r="AM37" s="971"/>
      <c r="AN37" s="971"/>
      <c r="AO37" s="971"/>
      <c r="AP37" s="971">
        <v>615</v>
      </c>
      <c r="AQ37" s="971"/>
      <c r="AR37" s="971"/>
      <c r="AS37" s="971"/>
      <c r="AT37" s="971"/>
      <c r="AU37" s="971">
        <v>397</v>
      </c>
      <c r="AV37" s="971"/>
      <c r="AW37" s="971"/>
      <c r="AX37" s="971"/>
      <c r="AY37" s="971"/>
      <c r="AZ37" s="1041" t="s">
        <v>495</v>
      </c>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11721</v>
      </c>
      <c r="AG63" s="959"/>
      <c r="AH63" s="959"/>
      <c r="AI63" s="959"/>
      <c r="AJ63" s="1022"/>
      <c r="AK63" s="1023"/>
      <c r="AL63" s="963"/>
      <c r="AM63" s="963"/>
      <c r="AN63" s="963"/>
      <c r="AO63" s="963"/>
      <c r="AP63" s="959">
        <v>81545</v>
      </c>
      <c r="AQ63" s="959"/>
      <c r="AR63" s="959"/>
      <c r="AS63" s="959"/>
      <c r="AT63" s="959"/>
      <c r="AU63" s="959">
        <v>20654</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406</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407</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2263</v>
      </c>
      <c r="R68" s="982"/>
      <c r="S68" s="982"/>
      <c r="T68" s="982"/>
      <c r="U68" s="982"/>
      <c r="V68" s="982">
        <v>2225</v>
      </c>
      <c r="W68" s="982"/>
      <c r="X68" s="982"/>
      <c r="Y68" s="982"/>
      <c r="Z68" s="982"/>
      <c r="AA68" s="982">
        <v>38</v>
      </c>
      <c r="AB68" s="982"/>
      <c r="AC68" s="982"/>
      <c r="AD68" s="982"/>
      <c r="AE68" s="982"/>
      <c r="AF68" s="982">
        <v>38</v>
      </c>
      <c r="AG68" s="982"/>
      <c r="AH68" s="982"/>
      <c r="AI68" s="982"/>
      <c r="AJ68" s="982"/>
      <c r="AK68" s="982" t="s">
        <v>495</v>
      </c>
      <c r="AL68" s="982"/>
      <c r="AM68" s="982"/>
      <c r="AN68" s="982"/>
      <c r="AO68" s="982"/>
      <c r="AP68" s="982" t="s">
        <v>495</v>
      </c>
      <c r="AQ68" s="982"/>
      <c r="AR68" s="982"/>
      <c r="AS68" s="982"/>
      <c r="AT68" s="982"/>
      <c r="AU68" s="982" t="s">
        <v>495</v>
      </c>
      <c r="AV68" s="982"/>
      <c r="AW68" s="982"/>
      <c r="AX68" s="982"/>
      <c r="AY68" s="982"/>
      <c r="AZ68" s="983" t="s">
        <v>558</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924950</v>
      </c>
      <c r="R69" s="971"/>
      <c r="S69" s="971"/>
      <c r="T69" s="971"/>
      <c r="U69" s="971"/>
      <c r="V69" s="971">
        <v>909345</v>
      </c>
      <c r="W69" s="971"/>
      <c r="X69" s="971"/>
      <c r="Y69" s="971"/>
      <c r="Z69" s="971"/>
      <c r="AA69" s="971">
        <v>15606</v>
      </c>
      <c r="AB69" s="971"/>
      <c r="AC69" s="971"/>
      <c r="AD69" s="971"/>
      <c r="AE69" s="971"/>
      <c r="AF69" s="971">
        <v>15606</v>
      </c>
      <c r="AG69" s="971"/>
      <c r="AH69" s="971"/>
      <c r="AI69" s="971"/>
      <c r="AJ69" s="971"/>
      <c r="AK69" s="971">
        <v>9690</v>
      </c>
      <c r="AL69" s="971"/>
      <c r="AM69" s="971"/>
      <c r="AN69" s="971"/>
      <c r="AO69" s="971"/>
      <c r="AP69" s="971" t="s">
        <v>495</v>
      </c>
      <c r="AQ69" s="971"/>
      <c r="AR69" s="971"/>
      <c r="AS69" s="971"/>
      <c r="AT69" s="971"/>
      <c r="AU69" s="971" t="s">
        <v>495</v>
      </c>
      <c r="AV69" s="971"/>
      <c r="AW69" s="971"/>
      <c r="AX69" s="971"/>
      <c r="AY69" s="971"/>
      <c r="AZ69" s="972" t="s">
        <v>559</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308</v>
      </c>
      <c r="R70" s="971"/>
      <c r="S70" s="971"/>
      <c r="T70" s="971"/>
      <c r="U70" s="971"/>
      <c r="V70" s="971">
        <v>290</v>
      </c>
      <c r="W70" s="971"/>
      <c r="X70" s="971"/>
      <c r="Y70" s="971"/>
      <c r="Z70" s="971"/>
      <c r="AA70" s="971">
        <v>18</v>
      </c>
      <c r="AB70" s="971"/>
      <c r="AC70" s="971"/>
      <c r="AD70" s="971"/>
      <c r="AE70" s="971"/>
      <c r="AF70" s="971">
        <v>18</v>
      </c>
      <c r="AG70" s="971"/>
      <c r="AH70" s="971"/>
      <c r="AI70" s="971"/>
      <c r="AJ70" s="971"/>
      <c r="AK70" s="971">
        <v>7</v>
      </c>
      <c r="AL70" s="971"/>
      <c r="AM70" s="971"/>
      <c r="AN70" s="971"/>
      <c r="AO70" s="971"/>
      <c r="AP70" s="971" t="s">
        <v>495</v>
      </c>
      <c r="AQ70" s="971"/>
      <c r="AR70" s="971"/>
      <c r="AS70" s="971"/>
      <c r="AT70" s="971"/>
      <c r="AU70" s="971" t="s">
        <v>495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66679</v>
      </c>
      <c r="R71" s="971"/>
      <c r="S71" s="971"/>
      <c r="T71" s="971"/>
      <c r="U71" s="971"/>
      <c r="V71" s="971">
        <v>62991</v>
      </c>
      <c r="W71" s="971"/>
      <c r="X71" s="971"/>
      <c r="Y71" s="971"/>
      <c r="Z71" s="971"/>
      <c r="AA71" s="971">
        <v>3688</v>
      </c>
      <c r="AB71" s="971"/>
      <c r="AC71" s="971"/>
      <c r="AD71" s="971"/>
      <c r="AE71" s="971"/>
      <c r="AF71" s="971">
        <v>16406</v>
      </c>
      <c r="AG71" s="971"/>
      <c r="AH71" s="971"/>
      <c r="AI71" s="971"/>
      <c r="AJ71" s="971"/>
      <c r="AK71" s="971">
        <v>248</v>
      </c>
      <c r="AL71" s="971"/>
      <c r="AM71" s="971"/>
      <c r="AN71" s="971"/>
      <c r="AO71" s="971"/>
      <c r="AP71" s="971" t="s">
        <v>495</v>
      </c>
      <c r="AQ71" s="971"/>
      <c r="AR71" s="971"/>
      <c r="AS71" s="971"/>
      <c r="AT71" s="971"/>
      <c r="AU71" s="971" t="s">
        <v>495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32068</v>
      </c>
      <c r="AG88" s="959"/>
      <c r="AH88" s="959"/>
      <c r="AI88" s="959"/>
      <c r="AJ88" s="959"/>
      <c r="AK88" s="963"/>
      <c r="AL88" s="963"/>
      <c r="AM88" s="963"/>
      <c r="AN88" s="963"/>
      <c r="AO88" s="963"/>
      <c r="AP88" s="959" t="s">
        <v>560</v>
      </c>
      <c r="AQ88" s="959"/>
      <c r="AR88" s="959"/>
      <c r="AS88" s="959"/>
      <c r="AT88" s="959"/>
      <c r="AU88" s="959" t="s">
        <v>560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25322</v>
      </c>
      <c r="CS102" s="953"/>
      <c r="CT102" s="953"/>
      <c r="CU102" s="953"/>
      <c r="CV102" s="954"/>
      <c r="CW102" s="952">
        <v>425</v>
      </c>
      <c r="CX102" s="953"/>
      <c r="CY102" s="953"/>
      <c r="CZ102" s="953"/>
      <c r="DA102" s="954"/>
      <c r="DB102" s="952">
        <v>4020</v>
      </c>
      <c r="DC102" s="953"/>
      <c r="DD102" s="953"/>
      <c r="DE102" s="953"/>
      <c r="DF102" s="954"/>
      <c r="DG102" s="952">
        <v>2127</v>
      </c>
      <c r="DH102" s="953"/>
      <c r="DI102" s="953"/>
      <c r="DJ102" s="953"/>
      <c r="DK102" s="954"/>
      <c r="DL102" s="952">
        <v>102</v>
      </c>
      <c r="DM102" s="953"/>
      <c r="DN102" s="953"/>
      <c r="DO102" s="953"/>
      <c r="DP102" s="954"/>
      <c r="DQ102" s="952">
        <v>1217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295</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295</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295</v>
      </c>
      <c r="DR109" s="896"/>
      <c r="DS109" s="896"/>
      <c r="DT109" s="896"/>
      <c r="DU109" s="897"/>
      <c r="DV109" s="898" t="s">
        <v>419</v>
      </c>
      <c r="DW109" s="896"/>
      <c r="DX109" s="896"/>
      <c r="DY109" s="896"/>
      <c r="DZ109" s="929"/>
    </row>
    <row r="110" spans="1:131" s="218" customFormat="1" ht="26.25" customHeight="1" x14ac:dyDescent="0.15">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14511598</v>
      </c>
      <c r="AB110" s="889"/>
      <c r="AC110" s="889"/>
      <c r="AD110" s="889"/>
      <c r="AE110" s="890"/>
      <c r="AF110" s="891">
        <v>14356926</v>
      </c>
      <c r="AG110" s="889"/>
      <c r="AH110" s="889"/>
      <c r="AI110" s="889"/>
      <c r="AJ110" s="890"/>
      <c r="AK110" s="891">
        <v>14151227</v>
      </c>
      <c r="AL110" s="889"/>
      <c r="AM110" s="889"/>
      <c r="AN110" s="889"/>
      <c r="AO110" s="890"/>
      <c r="AP110" s="892">
        <v>12.9</v>
      </c>
      <c r="AQ110" s="893"/>
      <c r="AR110" s="893"/>
      <c r="AS110" s="893"/>
      <c r="AT110" s="894"/>
      <c r="AU110" s="930" t="s">
        <v>70</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174686648</v>
      </c>
      <c r="BR110" s="842"/>
      <c r="BS110" s="842"/>
      <c r="BT110" s="842"/>
      <c r="BU110" s="842"/>
      <c r="BV110" s="842">
        <v>173901371</v>
      </c>
      <c r="BW110" s="842"/>
      <c r="BX110" s="842"/>
      <c r="BY110" s="842"/>
      <c r="BZ110" s="842"/>
      <c r="CA110" s="842">
        <v>186547145</v>
      </c>
      <c r="CB110" s="842"/>
      <c r="CC110" s="842"/>
      <c r="CD110" s="842"/>
      <c r="CE110" s="842"/>
      <c r="CF110" s="866">
        <v>169.6</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4638633</v>
      </c>
      <c r="BR111" s="817"/>
      <c r="BS111" s="817"/>
      <c r="BT111" s="817"/>
      <c r="BU111" s="817"/>
      <c r="BV111" s="817">
        <v>4491217</v>
      </c>
      <c r="BW111" s="817"/>
      <c r="BX111" s="817"/>
      <c r="BY111" s="817"/>
      <c r="BZ111" s="817"/>
      <c r="CA111" s="817">
        <v>3626789</v>
      </c>
      <c r="CB111" s="817"/>
      <c r="CC111" s="817"/>
      <c r="CD111" s="817"/>
      <c r="CE111" s="817"/>
      <c r="CF111" s="875">
        <v>3.3</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15">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20656904</v>
      </c>
      <c r="BR112" s="817"/>
      <c r="BS112" s="817"/>
      <c r="BT112" s="817"/>
      <c r="BU112" s="817"/>
      <c r="BV112" s="817">
        <v>21179678</v>
      </c>
      <c r="BW112" s="817"/>
      <c r="BX112" s="817"/>
      <c r="BY112" s="817"/>
      <c r="BZ112" s="817"/>
      <c r="CA112" s="817">
        <v>20654081</v>
      </c>
      <c r="CB112" s="817"/>
      <c r="CC112" s="817"/>
      <c r="CD112" s="817"/>
      <c r="CE112" s="817"/>
      <c r="CF112" s="875">
        <v>18.8</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15">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2139792</v>
      </c>
      <c r="AB113" s="919"/>
      <c r="AC113" s="919"/>
      <c r="AD113" s="919"/>
      <c r="AE113" s="920"/>
      <c r="AF113" s="921">
        <v>1986130</v>
      </c>
      <c r="AG113" s="919"/>
      <c r="AH113" s="919"/>
      <c r="AI113" s="919"/>
      <c r="AJ113" s="920"/>
      <c r="AK113" s="921">
        <v>1741678</v>
      </c>
      <c r="AL113" s="919"/>
      <c r="AM113" s="919"/>
      <c r="AN113" s="919"/>
      <c r="AO113" s="920"/>
      <c r="AP113" s="922">
        <v>1.6</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t="s">
        <v>123</v>
      </c>
      <c r="BR113" s="817"/>
      <c r="BS113" s="817"/>
      <c r="BT113" s="817"/>
      <c r="BU113" s="817"/>
      <c r="BV113" s="817" t="s">
        <v>123</v>
      </c>
      <c r="BW113" s="817"/>
      <c r="BX113" s="817"/>
      <c r="BY113" s="817"/>
      <c r="BZ113" s="817"/>
      <c r="CA113" s="817" t="s">
        <v>123</v>
      </c>
      <c r="CB113" s="817"/>
      <c r="CC113" s="817"/>
      <c r="CD113" s="817"/>
      <c r="CE113" s="817"/>
      <c r="CF113" s="875" t="s">
        <v>123</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123</v>
      </c>
      <c r="AB114" s="780"/>
      <c r="AC114" s="780"/>
      <c r="AD114" s="780"/>
      <c r="AE114" s="781"/>
      <c r="AF114" s="782" t="s">
        <v>123</v>
      </c>
      <c r="AG114" s="780"/>
      <c r="AH114" s="780"/>
      <c r="AI114" s="780"/>
      <c r="AJ114" s="781"/>
      <c r="AK114" s="782" t="s">
        <v>123</v>
      </c>
      <c r="AL114" s="780"/>
      <c r="AM114" s="780"/>
      <c r="AN114" s="780"/>
      <c r="AO114" s="781"/>
      <c r="AP114" s="824" t="s">
        <v>123</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22679791</v>
      </c>
      <c r="BR114" s="817"/>
      <c r="BS114" s="817"/>
      <c r="BT114" s="817"/>
      <c r="BU114" s="817"/>
      <c r="BV114" s="817">
        <v>22984388</v>
      </c>
      <c r="BW114" s="817"/>
      <c r="BX114" s="817"/>
      <c r="BY114" s="817"/>
      <c r="BZ114" s="817"/>
      <c r="CA114" s="817">
        <v>24419074</v>
      </c>
      <c r="CB114" s="817"/>
      <c r="CC114" s="817"/>
      <c r="CD114" s="817"/>
      <c r="CE114" s="817"/>
      <c r="CF114" s="875">
        <v>22.2</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172743</v>
      </c>
      <c r="AB115" s="919"/>
      <c r="AC115" s="919"/>
      <c r="AD115" s="919"/>
      <c r="AE115" s="920"/>
      <c r="AF115" s="921">
        <v>155050</v>
      </c>
      <c r="AG115" s="919"/>
      <c r="AH115" s="919"/>
      <c r="AI115" s="919"/>
      <c r="AJ115" s="920"/>
      <c r="AK115" s="921">
        <v>21688</v>
      </c>
      <c r="AL115" s="919"/>
      <c r="AM115" s="919"/>
      <c r="AN115" s="919"/>
      <c r="AO115" s="920"/>
      <c r="AP115" s="922">
        <v>0</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v>1077743</v>
      </c>
      <c r="BR115" s="817"/>
      <c r="BS115" s="817"/>
      <c r="BT115" s="817"/>
      <c r="BU115" s="817"/>
      <c r="BV115" s="817">
        <v>1300202</v>
      </c>
      <c r="BW115" s="817"/>
      <c r="BX115" s="817"/>
      <c r="BY115" s="817"/>
      <c r="BZ115" s="817"/>
      <c r="CA115" s="817">
        <v>1217495</v>
      </c>
      <c r="CB115" s="817"/>
      <c r="CC115" s="817"/>
      <c r="CD115" s="817"/>
      <c r="CE115" s="817"/>
      <c r="CF115" s="875">
        <v>1.1000000000000001</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3871614</v>
      </c>
      <c r="DH115" s="780"/>
      <c r="DI115" s="780"/>
      <c r="DJ115" s="780"/>
      <c r="DK115" s="781"/>
      <c r="DL115" s="782">
        <v>3868338</v>
      </c>
      <c r="DM115" s="780"/>
      <c r="DN115" s="780"/>
      <c r="DO115" s="780"/>
      <c r="DP115" s="781"/>
      <c r="DQ115" s="782">
        <v>3626789</v>
      </c>
      <c r="DR115" s="780"/>
      <c r="DS115" s="780"/>
      <c r="DT115" s="780"/>
      <c r="DU115" s="781"/>
      <c r="DV115" s="824">
        <v>3.3</v>
      </c>
      <c r="DW115" s="825"/>
      <c r="DX115" s="825"/>
      <c r="DY115" s="825"/>
      <c r="DZ115" s="826"/>
    </row>
    <row r="116" spans="1:130" s="218" customFormat="1" ht="26.25" customHeight="1" x14ac:dyDescent="0.15">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16824133</v>
      </c>
      <c r="AB117" s="903"/>
      <c r="AC117" s="903"/>
      <c r="AD117" s="903"/>
      <c r="AE117" s="904"/>
      <c r="AF117" s="905">
        <v>16498106</v>
      </c>
      <c r="AG117" s="903"/>
      <c r="AH117" s="903"/>
      <c r="AI117" s="903"/>
      <c r="AJ117" s="904"/>
      <c r="AK117" s="905">
        <v>15914593</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295</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449</v>
      </c>
      <c r="BP119" s="878"/>
      <c r="BQ119" s="879">
        <v>223739719</v>
      </c>
      <c r="BR119" s="845"/>
      <c r="BS119" s="845"/>
      <c r="BT119" s="845"/>
      <c r="BU119" s="845"/>
      <c r="BV119" s="845">
        <v>223856856</v>
      </c>
      <c r="BW119" s="845"/>
      <c r="BX119" s="845"/>
      <c r="BY119" s="845"/>
      <c r="BZ119" s="845"/>
      <c r="CA119" s="845">
        <v>236464584</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767019</v>
      </c>
      <c r="DH119" s="764"/>
      <c r="DI119" s="764"/>
      <c r="DJ119" s="764"/>
      <c r="DK119" s="765"/>
      <c r="DL119" s="766">
        <v>622879</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15">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48821585</v>
      </c>
      <c r="BR120" s="842"/>
      <c r="BS120" s="842"/>
      <c r="BT120" s="842"/>
      <c r="BU120" s="842"/>
      <c r="BV120" s="842">
        <v>48732726</v>
      </c>
      <c r="BW120" s="842"/>
      <c r="BX120" s="842"/>
      <c r="BY120" s="842"/>
      <c r="BZ120" s="842"/>
      <c r="CA120" s="842">
        <v>44649244</v>
      </c>
      <c r="CB120" s="842"/>
      <c r="CC120" s="842"/>
      <c r="CD120" s="842"/>
      <c r="CE120" s="842"/>
      <c r="CF120" s="866">
        <v>40.6</v>
      </c>
      <c r="CG120" s="867"/>
      <c r="CH120" s="867"/>
      <c r="CI120" s="867"/>
      <c r="CJ120" s="867"/>
      <c r="CK120" s="868" t="s">
        <v>453</v>
      </c>
      <c r="CL120" s="852"/>
      <c r="CM120" s="852"/>
      <c r="CN120" s="852"/>
      <c r="CO120" s="853"/>
      <c r="CP120" s="872" t="s">
        <v>401</v>
      </c>
      <c r="CQ120" s="873"/>
      <c r="CR120" s="873"/>
      <c r="CS120" s="873"/>
      <c r="CT120" s="873"/>
      <c r="CU120" s="873"/>
      <c r="CV120" s="873"/>
      <c r="CW120" s="873"/>
      <c r="CX120" s="873"/>
      <c r="CY120" s="873"/>
      <c r="CZ120" s="873"/>
      <c r="DA120" s="873"/>
      <c r="DB120" s="873"/>
      <c r="DC120" s="873"/>
      <c r="DD120" s="873"/>
      <c r="DE120" s="873"/>
      <c r="DF120" s="874"/>
      <c r="DG120" s="861">
        <v>19006749</v>
      </c>
      <c r="DH120" s="842"/>
      <c r="DI120" s="842"/>
      <c r="DJ120" s="842"/>
      <c r="DK120" s="842"/>
      <c r="DL120" s="842">
        <v>20391243</v>
      </c>
      <c r="DM120" s="842"/>
      <c r="DN120" s="842"/>
      <c r="DO120" s="842"/>
      <c r="DP120" s="842"/>
      <c r="DQ120" s="842">
        <v>20076100</v>
      </c>
      <c r="DR120" s="842"/>
      <c r="DS120" s="842"/>
      <c r="DT120" s="842"/>
      <c r="DU120" s="842"/>
      <c r="DV120" s="843">
        <v>18.3</v>
      </c>
      <c r="DW120" s="843"/>
      <c r="DX120" s="843"/>
      <c r="DY120" s="843"/>
      <c r="DZ120" s="844"/>
    </row>
    <row r="121" spans="1:130" s="218" customFormat="1" ht="26.25" customHeight="1" x14ac:dyDescent="0.15">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48659214</v>
      </c>
      <c r="BR121" s="817"/>
      <c r="BS121" s="817"/>
      <c r="BT121" s="817"/>
      <c r="BU121" s="817"/>
      <c r="BV121" s="817">
        <v>48557175</v>
      </c>
      <c r="BW121" s="817"/>
      <c r="BX121" s="817"/>
      <c r="BY121" s="817"/>
      <c r="BZ121" s="817"/>
      <c r="CA121" s="817">
        <v>49758582</v>
      </c>
      <c r="CB121" s="817"/>
      <c r="CC121" s="817"/>
      <c r="CD121" s="817"/>
      <c r="CE121" s="817"/>
      <c r="CF121" s="875">
        <v>45.2</v>
      </c>
      <c r="CG121" s="876"/>
      <c r="CH121" s="876"/>
      <c r="CI121" s="876"/>
      <c r="CJ121" s="876"/>
      <c r="CK121" s="869"/>
      <c r="CL121" s="855"/>
      <c r="CM121" s="855"/>
      <c r="CN121" s="855"/>
      <c r="CO121" s="856"/>
      <c r="CP121" s="835" t="s">
        <v>402</v>
      </c>
      <c r="CQ121" s="836"/>
      <c r="CR121" s="836"/>
      <c r="CS121" s="836"/>
      <c r="CT121" s="836"/>
      <c r="CU121" s="836"/>
      <c r="CV121" s="836"/>
      <c r="CW121" s="836"/>
      <c r="CX121" s="836"/>
      <c r="CY121" s="836"/>
      <c r="CZ121" s="836"/>
      <c r="DA121" s="836"/>
      <c r="DB121" s="836"/>
      <c r="DC121" s="836"/>
      <c r="DD121" s="836"/>
      <c r="DE121" s="836"/>
      <c r="DF121" s="837"/>
      <c r="DG121" s="816">
        <v>506459</v>
      </c>
      <c r="DH121" s="817"/>
      <c r="DI121" s="817"/>
      <c r="DJ121" s="817"/>
      <c r="DK121" s="817"/>
      <c r="DL121" s="817">
        <v>489561</v>
      </c>
      <c r="DM121" s="817"/>
      <c r="DN121" s="817"/>
      <c r="DO121" s="817"/>
      <c r="DP121" s="817"/>
      <c r="DQ121" s="817">
        <v>396933</v>
      </c>
      <c r="DR121" s="817"/>
      <c r="DS121" s="817"/>
      <c r="DT121" s="817"/>
      <c r="DU121" s="817"/>
      <c r="DV121" s="794">
        <v>0.4</v>
      </c>
      <c r="DW121" s="794"/>
      <c r="DX121" s="794"/>
      <c r="DY121" s="794"/>
      <c r="DZ121" s="795"/>
    </row>
    <row r="122" spans="1:130" s="218" customFormat="1" ht="26.25" customHeight="1" x14ac:dyDescent="0.15">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119211863</v>
      </c>
      <c r="BR122" s="845"/>
      <c r="BS122" s="845"/>
      <c r="BT122" s="845"/>
      <c r="BU122" s="845"/>
      <c r="BV122" s="845">
        <v>116685536</v>
      </c>
      <c r="BW122" s="845"/>
      <c r="BX122" s="845"/>
      <c r="BY122" s="845"/>
      <c r="BZ122" s="845"/>
      <c r="CA122" s="845">
        <v>118579718</v>
      </c>
      <c r="CB122" s="845"/>
      <c r="CC122" s="845"/>
      <c r="CD122" s="845"/>
      <c r="CE122" s="845"/>
      <c r="CF122" s="846">
        <v>107.8</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985902</v>
      </c>
      <c r="DH122" s="817"/>
      <c r="DI122" s="817"/>
      <c r="DJ122" s="817"/>
      <c r="DK122" s="817"/>
      <c r="DL122" s="817">
        <v>202942</v>
      </c>
      <c r="DM122" s="817"/>
      <c r="DN122" s="817"/>
      <c r="DO122" s="817"/>
      <c r="DP122" s="817"/>
      <c r="DQ122" s="817">
        <v>144622</v>
      </c>
      <c r="DR122" s="817"/>
      <c r="DS122" s="817"/>
      <c r="DT122" s="817"/>
      <c r="DU122" s="817"/>
      <c r="DV122" s="794">
        <v>0.1</v>
      </c>
      <c r="DW122" s="794"/>
      <c r="DX122" s="794"/>
      <c r="DY122" s="794"/>
      <c r="DZ122" s="795"/>
    </row>
    <row r="123" spans="1:130" s="218" customFormat="1" ht="26.25" customHeight="1" x14ac:dyDescent="0.15">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457</v>
      </c>
      <c r="BP123" s="878"/>
      <c r="BQ123" s="832">
        <v>216692662</v>
      </c>
      <c r="BR123" s="833"/>
      <c r="BS123" s="833"/>
      <c r="BT123" s="833"/>
      <c r="BU123" s="833"/>
      <c r="BV123" s="833">
        <v>213975437</v>
      </c>
      <c r="BW123" s="833"/>
      <c r="BX123" s="833"/>
      <c r="BY123" s="833"/>
      <c r="BZ123" s="833"/>
      <c r="CA123" s="833">
        <v>212987544</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157794</v>
      </c>
      <c r="DH123" s="780"/>
      <c r="DI123" s="780"/>
      <c r="DJ123" s="780"/>
      <c r="DK123" s="781"/>
      <c r="DL123" s="782">
        <v>95932</v>
      </c>
      <c r="DM123" s="780"/>
      <c r="DN123" s="780"/>
      <c r="DO123" s="780"/>
      <c r="DP123" s="781"/>
      <c r="DQ123" s="782">
        <v>36426</v>
      </c>
      <c r="DR123" s="780"/>
      <c r="DS123" s="780"/>
      <c r="DT123" s="780"/>
      <c r="DU123" s="781"/>
      <c r="DV123" s="824">
        <v>0</v>
      </c>
      <c r="DW123" s="825"/>
      <c r="DX123" s="825"/>
      <c r="DY123" s="825"/>
      <c r="DZ123" s="826"/>
    </row>
    <row r="124" spans="1:130" s="218" customFormat="1" ht="26.25" customHeight="1" thickBot="1" x14ac:dyDescent="0.2">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6.7</v>
      </c>
      <c r="BR124" s="831"/>
      <c r="BS124" s="831"/>
      <c r="BT124" s="831"/>
      <c r="BU124" s="831"/>
      <c r="BV124" s="831">
        <v>9.3000000000000007</v>
      </c>
      <c r="BW124" s="831"/>
      <c r="BX124" s="831"/>
      <c r="BY124" s="831"/>
      <c r="BZ124" s="831"/>
      <c r="CA124" s="831">
        <v>21.3</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t="s">
        <v>123</v>
      </c>
      <c r="DH124" s="764"/>
      <c r="DI124" s="764"/>
      <c r="DJ124" s="764"/>
      <c r="DK124" s="765"/>
      <c r="DL124" s="766" t="s">
        <v>123</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15">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144139</v>
      </c>
      <c r="AB126" s="780"/>
      <c r="AC126" s="780"/>
      <c r="AD126" s="780"/>
      <c r="AE126" s="781"/>
      <c r="AF126" s="782">
        <v>144140</v>
      </c>
      <c r="AG126" s="780"/>
      <c r="AH126" s="780"/>
      <c r="AI126" s="780"/>
      <c r="AJ126" s="781"/>
      <c r="AK126" s="782">
        <v>12802</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v>1077151</v>
      </c>
      <c r="DH126" s="817"/>
      <c r="DI126" s="817"/>
      <c r="DJ126" s="817"/>
      <c r="DK126" s="817"/>
      <c r="DL126" s="817">
        <v>1279574</v>
      </c>
      <c r="DM126" s="817"/>
      <c r="DN126" s="817"/>
      <c r="DO126" s="817"/>
      <c r="DP126" s="817"/>
      <c r="DQ126" s="817">
        <v>1215488</v>
      </c>
      <c r="DR126" s="817"/>
      <c r="DS126" s="817"/>
      <c r="DT126" s="817"/>
      <c r="DU126" s="817"/>
      <c r="DV126" s="794">
        <v>1.1000000000000001</v>
      </c>
      <c r="DW126" s="794"/>
      <c r="DX126" s="794"/>
      <c r="DY126" s="794"/>
      <c r="DZ126" s="795"/>
    </row>
    <row r="127" spans="1:130" s="218" customFormat="1" ht="26.25" customHeight="1" x14ac:dyDescent="0.15">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28604</v>
      </c>
      <c r="AB127" s="780"/>
      <c r="AC127" s="780"/>
      <c r="AD127" s="780"/>
      <c r="AE127" s="781"/>
      <c r="AF127" s="782">
        <v>10910</v>
      </c>
      <c r="AG127" s="780"/>
      <c r="AH127" s="780"/>
      <c r="AI127" s="780"/>
      <c r="AJ127" s="781"/>
      <c r="AK127" s="782">
        <v>8886</v>
      </c>
      <c r="AL127" s="780"/>
      <c r="AM127" s="780"/>
      <c r="AN127" s="780"/>
      <c r="AO127" s="781"/>
      <c r="AP127" s="824">
        <v>0</v>
      </c>
      <c r="AQ127" s="825"/>
      <c r="AR127" s="825"/>
      <c r="AS127" s="825"/>
      <c r="AT127" s="826"/>
      <c r="AU127" s="220"/>
      <c r="AV127" s="220"/>
      <c r="AW127" s="220"/>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4366812</v>
      </c>
      <c r="AB128" s="801"/>
      <c r="AC128" s="801"/>
      <c r="AD128" s="801"/>
      <c r="AE128" s="802"/>
      <c r="AF128" s="803">
        <v>4561126</v>
      </c>
      <c r="AG128" s="801"/>
      <c r="AH128" s="801"/>
      <c r="AI128" s="801"/>
      <c r="AJ128" s="802"/>
      <c r="AK128" s="803">
        <v>4869473</v>
      </c>
      <c r="AL128" s="801"/>
      <c r="AM128" s="801"/>
      <c r="AN128" s="801"/>
      <c r="AO128" s="802"/>
      <c r="AP128" s="804"/>
      <c r="AQ128" s="805"/>
      <c r="AR128" s="805"/>
      <c r="AS128" s="805"/>
      <c r="AT128" s="806"/>
      <c r="AU128" s="220"/>
      <c r="AV128" s="220"/>
      <c r="AW128" s="220"/>
      <c r="AX128" s="807" t="s">
        <v>471</v>
      </c>
      <c r="AY128" s="808"/>
      <c r="AZ128" s="808"/>
      <c r="BA128" s="808"/>
      <c r="BB128" s="808"/>
      <c r="BC128" s="808"/>
      <c r="BD128" s="808"/>
      <c r="BE128" s="809"/>
      <c r="BF128" s="786" t="s">
        <v>123</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v>592</v>
      </c>
      <c r="DH128" s="791"/>
      <c r="DI128" s="791"/>
      <c r="DJ128" s="791"/>
      <c r="DK128" s="791"/>
      <c r="DL128" s="791">
        <v>20628</v>
      </c>
      <c r="DM128" s="791"/>
      <c r="DN128" s="791"/>
      <c r="DO128" s="791"/>
      <c r="DP128" s="791"/>
      <c r="DQ128" s="791">
        <v>2007</v>
      </c>
      <c r="DR128" s="791"/>
      <c r="DS128" s="791"/>
      <c r="DT128" s="791"/>
      <c r="DU128" s="791"/>
      <c r="DV128" s="792">
        <v>0</v>
      </c>
      <c r="DW128" s="792"/>
      <c r="DX128" s="792"/>
      <c r="DY128" s="792"/>
      <c r="DZ128" s="793"/>
    </row>
    <row r="129" spans="1:131" s="218" customFormat="1" ht="26.25" customHeight="1" x14ac:dyDescent="0.15">
      <c r="A129" s="774" t="s">
        <v>104</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114131188</v>
      </c>
      <c r="AB129" s="780"/>
      <c r="AC129" s="780"/>
      <c r="AD129" s="780"/>
      <c r="AE129" s="781"/>
      <c r="AF129" s="782">
        <v>115866185</v>
      </c>
      <c r="AG129" s="780"/>
      <c r="AH129" s="780"/>
      <c r="AI129" s="780"/>
      <c r="AJ129" s="781"/>
      <c r="AK129" s="782">
        <v>119328116</v>
      </c>
      <c r="AL129" s="780"/>
      <c r="AM129" s="780"/>
      <c r="AN129" s="780"/>
      <c r="AO129" s="781"/>
      <c r="AP129" s="783"/>
      <c r="AQ129" s="784"/>
      <c r="AR129" s="784"/>
      <c r="AS129" s="784"/>
      <c r="AT129" s="785"/>
      <c r="AU129" s="221"/>
      <c r="AV129" s="221"/>
      <c r="AW129" s="221"/>
      <c r="AX129" s="751" t="s">
        <v>474</v>
      </c>
      <c r="AY129" s="752"/>
      <c r="AZ129" s="752"/>
      <c r="BA129" s="752"/>
      <c r="BB129" s="752"/>
      <c r="BC129" s="752"/>
      <c r="BD129" s="752"/>
      <c r="BE129" s="753"/>
      <c r="BF129" s="770" t="s">
        <v>123</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9722265</v>
      </c>
      <c r="AB130" s="780"/>
      <c r="AC130" s="780"/>
      <c r="AD130" s="780"/>
      <c r="AE130" s="781"/>
      <c r="AF130" s="782">
        <v>9615987</v>
      </c>
      <c r="AG130" s="780"/>
      <c r="AH130" s="780"/>
      <c r="AI130" s="780"/>
      <c r="AJ130" s="781"/>
      <c r="AK130" s="782">
        <v>9326844</v>
      </c>
      <c r="AL130" s="780"/>
      <c r="AM130" s="780"/>
      <c r="AN130" s="780"/>
      <c r="AO130" s="781"/>
      <c r="AP130" s="783"/>
      <c r="AQ130" s="784"/>
      <c r="AR130" s="784"/>
      <c r="AS130" s="784"/>
      <c r="AT130" s="785"/>
      <c r="AU130" s="221"/>
      <c r="AV130" s="221"/>
      <c r="AW130" s="221"/>
      <c r="AX130" s="751" t="s">
        <v>477</v>
      </c>
      <c r="AY130" s="752"/>
      <c r="AZ130" s="752"/>
      <c r="BA130" s="752"/>
      <c r="BB130" s="752"/>
      <c r="BC130" s="752"/>
      <c r="BD130" s="752"/>
      <c r="BE130" s="753"/>
      <c r="BF130" s="754">
        <v>2.1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104408923</v>
      </c>
      <c r="AB131" s="764"/>
      <c r="AC131" s="764"/>
      <c r="AD131" s="764"/>
      <c r="AE131" s="765"/>
      <c r="AF131" s="766">
        <v>106250198</v>
      </c>
      <c r="AG131" s="764"/>
      <c r="AH131" s="764"/>
      <c r="AI131" s="764"/>
      <c r="AJ131" s="765"/>
      <c r="AK131" s="766">
        <v>110001272</v>
      </c>
      <c r="AL131" s="764"/>
      <c r="AM131" s="764"/>
      <c r="AN131" s="764"/>
      <c r="AO131" s="765"/>
      <c r="AP131" s="767"/>
      <c r="AQ131" s="768"/>
      <c r="AR131" s="768"/>
      <c r="AS131" s="768"/>
      <c r="AT131" s="769"/>
      <c r="AU131" s="221"/>
      <c r="AV131" s="221"/>
      <c r="AW131" s="221"/>
      <c r="AX131" s="729" t="s">
        <v>479</v>
      </c>
      <c r="AY131" s="730"/>
      <c r="AZ131" s="730"/>
      <c r="BA131" s="730"/>
      <c r="BB131" s="730"/>
      <c r="BC131" s="730"/>
      <c r="BD131" s="730"/>
      <c r="BE131" s="731"/>
      <c r="BF131" s="732">
        <v>21.3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2.6195613039999999</v>
      </c>
      <c r="AB132" s="745"/>
      <c r="AC132" s="745"/>
      <c r="AD132" s="745"/>
      <c r="AE132" s="746"/>
      <c r="AF132" s="747">
        <v>2.1844602580000001</v>
      </c>
      <c r="AG132" s="745"/>
      <c r="AH132" s="745"/>
      <c r="AI132" s="745"/>
      <c r="AJ132" s="746"/>
      <c r="AK132" s="747">
        <v>1.562050929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3.1</v>
      </c>
      <c r="AB133" s="724"/>
      <c r="AC133" s="724"/>
      <c r="AD133" s="724"/>
      <c r="AE133" s="725"/>
      <c r="AF133" s="723">
        <v>2.6</v>
      </c>
      <c r="AG133" s="724"/>
      <c r="AH133" s="724"/>
      <c r="AI133" s="724"/>
      <c r="AJ133" s="725"/>
      <c r="AK133" s="723">
        <v>2.1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tqscuvYcCZfF1Wp6q9aHGuAno07lnyqmqaViaJXXdKVmW3gCiNt/s7o9t/btuJHVaOg4q2INMxvpANIhaCrAA==" saltValue="U3y0EaPEQDGapEtdYTZ9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Normal="85" zoomScaleSheetLayoutView="100" workbookViewId="0">
      <selection activeCell="AD72" sqref="AD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TT7klT9uZja+flCOyqhjKoIjvkSWSNt43WF/rs3PTQKC+2BytbmHvN5o2BLLLTnw5Cmi62Nsk5Mn3IlVoGiJw==" saltValue="E7Lb2CDAdDdctCuet9OY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X2768XFio7zr8IhT1GnBc6JdW+C7LSJ5Rf1YN1labBOJbgpAf/q5Sdt588iNTF0lOdvToRPcevYiilrriXC+g==" saltValue="JauZBYEjtbNBkEBflNNG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491</v>
      </c>
      <c r="AL9" s="1131"/>
      <c r="AM9" s="1131"/>
      <c r="AN9" s="1132"/>
      <c r="AO9" s="269">
        <v>32625187</v>
      </c>
      <c r="AP9" s="269">
        <v>53709</v>
      </c>
      <c r="AQ9" s="270">
        <v>69190</v>
      </c>
      <c r="AR9" s="271">
        <v>-22.4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492</v>
      </c>
      <c r="AL10" s="1131"/>
      <c r="AM10" s="1131"/>
      <c r="AN10" s="1132"/>
      <c r="AO10" s="272">
        <v>219</v>
      </c>
      <c r="AP10" s="272">
        <v>0</v>
      </c>
      <c r="AQ10" s="273">
        <v>1817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493</v>
      </c>
      <c r="AL11" s="1131"/>
      <c r="AM11" s="1131"/>
      <c r="AN11" s="1132"/>
      <c r="AO11" s="272">
        <v>1071063</v>
      </c>
      <c r="AP11" s="272">
        <v>1763</v>
      </c>
      <c r="AQ11" s="273">
        <v>711</v>
      </c>
      <c r="AR11" s="274">
        <v>148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494</v>
      </c>
      <c r="AL12" s="1131"/>
      <c r="AM12" s="1131"/>
      <c r="AN12" s="1132"/>
      <c r="AO12" s="272" t="s">
        <v>495</v>
      </c>
      <c r="AP12" s="272" t="s">
        <v>495</v>
      </c>
      <c r="AQ12" s="273">
        <v>19</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496</v>
      </c>
      <c r="AL13" s="1131"/>
      <c r="AM13" s="1131"/>
      <c r="AN13" s="1132"/>
      <c r="AO13" s="272">
        <v>2279630</v>
      </c>
      <c r="AP13" s="272">
        <v>3753</v>
      </c>
      <c r="AQ13" s="273">
        <v>2094</v>
      </c>
      <c r="AR13" s="274">
        <v>79.2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497</v>
      </c>
      <c r="AL14" s="1131"/>
      <c r="AM14" s="1131"/>
      <c r="AN14" s="1132"/>
      <c r="AO14" s="272">
        <v>457632</v>
      </c>
      <c r="AP14" s="272">
        <v>753</v>
      </c>
      <c r="AQ14" s="273">
        <v>1351</v>
      </c>
      <c r="AR14" s="274">
        <v>-44.3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498</v>
      </c>
      <c r="AL15" s="1134"/>
      <c r="AM15" s="1134"/>
      <c r="AN15" s="1135"/>
      <c r="AO15" s="272">
        <v>-1476487</v>
      </c>
      <c r="AP15" s="272">
        <v>-2431</v>
      </c>
      <c r="AQ15" s="273">
        <v>-3935</v>
      </c>
      <c r="AR15" s="274">
        <v>-38.200000000000003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34957244</v>
      </c>
      <c r="AP16" s="272">
        <v>57548</v>
      </c>
      <c r="AQ16" s="273">
        <v>71247</v>
      </c>
      <c r="AR16" s="274">
        <v>-19.2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503</v>
      </c>
      <c r="AL21" s="1137"/>
      <c r="AM21" s="1137"/>
      <c r="AN21" s="1138"/>
      <c r="AO21" s="285">
        <v>5.87</v>
      </c>
      <c r="AP21" s="286">
        <v>6.59</v>
      </c>
      <c r="AQ21" s="287">
        <v>-0.72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504</v>
      </c>
      <c r="AL22" s="1137"/>
      <c r="AM22" s="1137"/>
      <c r="AN22" s="1138"/>
      <c r="AO22" s="290">
        <v>101.2</v>
      </c>
      <c r="AP22" s="291">
        <v>99.2</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508</v>
      </c>
      <c r="AL32" s="1121"/>
      <c r="AM32" s="1121"/>
      <c r="AN32" s="1122"/>
      <c r="AO32" s="300">
        <v>14151227</v>
      </c>
      <c r="AP32" s="300">
        <v>23296</v>
      </c>
      <c r="AQ32" s="301">
        <v>37151</v>
      </c>
      <c r="AR32" s="302">
        <v>-37.299999999999997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509</v>
      </c>
      <c r="AL33" s="1121"/>
      <c r="AM33" s="1121"/>
      <c r="AN33" s="1122"/>
      <c r="AO33" s="300" t="s">
        <v>495</v>
      </c>
      <c r="AP33" s="300" t="s">
        <v>495</v>
      </c>
      <c r="AQ33" s="301">
        <v>1</v>
      </c>
      <c r="AR33" s="302" t="s">
        <v>495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510</v>
      </c>
      <c r="AL34" s="1121"/>
      <c r="AM34" s="1121"/>
      <c r="AN34" s="1122"/>
      <c r="AO34" s="300" t="s">
        <v>495</v>
      </c>
      <c r="AP34" s="300" t="s">
        <v>495</v>
      </c>
      <c r="AQ34" s="301">
        <v>48</v>
      </c>
      <c r="AR34" s="302" t="s">
        <v>495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511</v>
      </c>
      <c r="AL35" s="1121"/>
      <c r="AM35" s="1121"/>
      <c r="AN35" s="1122"/>
      <c r="AO35" s="300">
        <v>1741678</v>
      </c>
      <c r="AP35" s="300">
        <v>2867</v>
      </c>
      <c r="AQ35" s="301">
        <v>8181</v>
      </c>
      <c r="AR35" s="302">
        <v>-65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512</v>
      </c>
      <c r="AL36" s="1121"/>
      <c r="AM36" s="1121"/>
      <c r="AN36" s="1122"/>
      <c r="AO36" s="300" t="s">
        <v>495</v>
      </c>
      <c r="AP36" s="300" t="s">
        <v>495</v>
      </c>
      <c r="AQ36" s="301">
        <v>473</v>
      </c>
      <c r="AR36" s="302" t="s">
        <v>495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513</v>
      </c>
      <c r="AL37" s="1121"/>
      <c r="AM37" s="1121"/>
      <c r="AN37" s="1122"/>
      <c r="AO37" s="300">
        <v>21688</v>
      </c>
      <c r="AP37" s="300">
        <v>36</v>
      </c>
      <c r="AQ37" s="301">
        <v>499</v>
      </c>
      <c r="AR37" s="302">
        <v>-92.8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514</v>
      </c>
      <c r="AL38" s="1124"/>
      <c r="AM38" s="1124"/>
      <c r="AN38" s="1125"/>
      <c r="AO38" s="303" t="s">
        <v>495</v>
      </c>
      <c r="AP38" s="303" t="s">
        <v>495</v>
      </c>
      <c r="AQ38" s="304">
        <v>1</v>
      </c>
      <c r="AR38" s="292" t="s">
        <v>495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515</v>
      </c>
      <c r="AL39" s="1124"/>
      <c r="AM39" s="1124"/>
      <c r="AN39" s="1125"/>
      <c r="AO39" s="300">
        <v>-4869473</v>
      </c>
      <c r="AP39" s="300">
        <v>-8016</v>
      </c>
      <c r="AQ39" s="301">
        <v>-8269</v>
      </c>
      <c r="AR39" s="302">
        <v>-3.1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516</v>
      </c>
      <c r="AL40" s="1121"/>
      <c r="AM40" s="1121"/>
      <c r="AN40" s="1122"/>
      <c r="AO40" s="300">
        <v>-9326844</v>
      </c>
      <c r="AP40" s="300">
        <v>-15354</v>
      </c>
      <c r="AQ40" s="301">
        <v>-27482</v>
      </c>
      <c r="AR40" s="302">
        <v>-44.1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1718276</v>
      </c>
      <c r="AP41" s="300">
        <v>2829</v>
      </c>
      <c r="AQ41" s="301">
        <v>10602</v>
      </c>
      <c r="AR41" s="302">
        <v>-73.3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486</v>
      </c>
      <c r="AN49" s="1115" t="s">
        <v>519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31053289</v>
      </c>
      <c r="AN51" s="322">
        <v>51127</v>
      </c>
      <c r="AO51" s="323">
        <v>-2.6</v>
      </c>
      <c r="AP51" s="324">
        <v>52191</v>
      </c>
      <c r="AQ51" s="325">
        <v>0.7</v>
      </c>
      <c r="AR51" s="326">
        <v>-3.3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20022170</v>
      </c>
      <c r="AN52" s="330">
        <v>32965</v>
      </c>
      <c r="AO52" s="331">
        <v>-8.4</v>
      </c>
      <c r="AP52" s="332">
        <v>26807</v>
      </c>
      <c r="AQ52" s="333">
        <v>1.8</v>
      </c>
      <c r="AR52" s="334">
        <v>-10.199999999999999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25551331</v>
      </c>
      <c r="AN53" s="322">
        <v>42196</v>
      </c>
      <c r="AO53" s="323">
        <v>-17.5</v>
      </c>
      <c r="AP53" s="324">
        <v>48105</v>
      </c>
      <c r="AQ53" s="325">
        <v>-7.8</v>
      </c>
      <c r="AR53" s="326">
        <v>-9.6999999999999993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17327811</v>
      </c>
      <c r="AN54" s="330">
        <v>28615</v>
      </c>
      <c r="AO54" s="331">
        <v>-13.2</v>
      </c>
      <c r="AP54" s="332">
        <v>24072</v>
      </c>
      <c r="AQ54" s="333">
        <v>-10.199999999999999</v>
      </c>
      <c r="AR54" s="334">
        <v>-3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29089254</v>
      </c>
      <c r="AN55" s="322">
        <v>48104</v>
      </c>
      <c r="AO55" s="323">
        <v>14</v>
      </c>
      <c r="AP55" s="324">
        <v>47446</v>
      </c>
      <c r="AQ55" s="325">
        <v>-1.4</v>
      </c>
      <c r="AR55" s="326">
        <v>15.4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17073443</v>
      </c>
      <c r="AN56" s="330">
        <v>28234</v>
      </c>
      <c r="AO56" s="331">
        <v>-1.3</v>
      </c>
      <c r="AP56" s="332">
        <v>24371</v>
      </c>
      <c r="AQ56" s="333">
        <v>1.2</v>
      </c>
      <c r="AR56" s="334">
        <v>-2.5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25014703</v>
      </c>
      <c r="AN57" s="322">
        <v>41257</v>
      </c>
      <c r="AO57" s="323">
        <v>-14.2</v>
      </c>
      <c r="AP57" s="324">
        <v>48387</v>
      </c>
      <c r="AQ57" s="325">
        <v>2</v>
      </c>
      <c r="AR57" s="326">
        <v>-16.2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15692612</v>
      </c>
      <c r="AN58" s="330">
        <v>25882</v>
      </c>
      <c r="AO58" s="331">
        <v>-8.3000000000000007</v>
      </c>
      <c r="AP58" s="332">
        <v>25592</v>
      </c>
      <c r="AQ58" s="333">
        <v>5</v>
      </c>
      <c r="AR58" s="334">
        <v>-13.3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40758533</v>
      </c>
      <c r="AN59" s="322">
        <v>67098</v>
      </c>
      <c r="AO59" s="323">
        <v>62.6</v>
      </c>
      <c r="AP59" s="324">
        <v>49684</v>
      </c>
      <c r="AQ59" s="325">
        <v>2.7</v>
      </c>
      <c r="AR59" s="326">
        <v>59.9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29289019</v>
      </c>
      <c r="AN60" s="330">
        <v>48217</v>
      </c>
      <c r="AO60" s="331">
        <v>86.3</v>
      </c>
      <c r="AP60" s="332">
        <v>28303</v>
      </c>
      <c r="AQ60" s="333">
        <v>10.6</v>
      </c>
      <c r="AR60" s="334">
        <v>75.7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30293422</v>
      </c>
      <c r="AN61" s="337">
        <v>49956</v>
      </c>
      <c r="AO61" s="338">
        <v>8.5</v>
      </c>
      <c r="AP61" s="339">
        <v>49163</v>
      </c>
      <c r="AQ61" s="340">
        <v>-0.8</v>
      </c>
      <c r="AR61" s="326">
        <v>9.3000000000000007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19881011</v>
      </c>
      <c r="AN62" s="330">
        <v>32783</v>
      </c>
      <c r="AO62" s="331">
        <v>11</v>
      </c>
      <c r="AP62" s="332">
        <v>25829</v>
      </c>
      <c r="AQ62" s="333">
        <v>1.7</v>
      </c>
      <c r="AR62" s="334">
        <v>9.3000000000000007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y//ci+wcw3DxmT+UoFpbqqeRXIrmW+ibyGaGEOCjEPWwydW5TbFJYFEbGED9ueIjPrFacGX9FjsYWzynHoXig==" saltValue="G6KMXmwTVz9CKJO+crPy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73" zoomScale="90" zoomScaleNormal="90" zoomScaleSheetLayoutView="55" workbookViewId="0">
      <selection activeCell="BJ86" sqref="BJ8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1" spans="125:125" ht="13.5" hidden="1" customHeight="1" x14ac:dyDescent="0.15">
      <c r="DU121" s="247"/>
    </row>
  </sheetData>
  <sheetProtection algorithmName="SHA-512" hashValue="X86aXBPalfMB9lTU7lsE3C4ObcHb7irlnBxV3vT0MYHame1XbCEKaP700W57KattSeSWRS18TtvZ897pNLh2lQ==" saltValue="CtUC7kq6G/su7aNG5sGT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80" zoomScaleNormal="80" zoomScaleSheetLayoutView="55" workbookViewId="0">
      <selection activeCell="AE91" sqref="AE9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D6L17tWVvAjDgQfdPgT8Q87BumdBqZ/HU1rvUGe2yyR5j1arYl/qsVfSNbAvkYpQJttPwOUVJWMS6QM6uMBDow==" saltValue="XqoEMgg8zsauRmxrf/3G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10.08</v>
      </c>
      <c r="G47" s="12">
        <v>12.54</v>
      </c>
      <c r="H47" s="12">
        <v>11.85</v>
      </c>
      <c r="I47" s="12">
        <v>11.44</v>
      </c>
      <c r="J47" s="13">
        <v>12.26</v>
      </c>
    </row>
    <row r="48" spans="2:10" ht="57.75" customHeight="1" x14ac:dyDescent="0.15">
      <c r="B48" s="14"/>
      <c r="C48" s="1141" t="s">
        <v>4</v>
      </c>
      <c r="D48" s="1141"/>
      <c r="E48" s="1142"/>
      <c r="F48" s="15">
        <v>8.4499999999999993</v>
      </c>
      <c r="G48" s="16">
        <v>9.0500000000000007</v>
      </c>
      <c r="H48" s="16">
        <v>7.39</v>
      </c>
      <c r="I48" s="16">
        <v>7.57</v>
      </c>
      <c r="J48" s="17">
        <v>7.5</v>
      </c>
    </row>
    <row r="49" spans="2:10" ht="57.75" customHeight="1" thickBot="1" x14ac:dyDescent="0.2">
      <c r="B49" s="18"/>
      <c r="C49" s="1143" t="s">
        <v>5</v>
      </c>
      <c r="D49" s="1143"/>
      <c r="E49" s="1144"/>
      <c r="F49" s="19" t="s">
        <v>538</v>
      </c>
      <c r="G49" s="20">
        <v>3.95</v>
      </c>
      <c r="H49" s="20" t="s">
        <v>539</v>
      </c>
      <c r="I49" s="20">
        <v>0.04</v>
      </c>
      <c r="J49" s="21">
        <v>1.3</v>
      </c>
    </row>
    <row r="50" spans="2:10" x14ac:dyDescent="0.15"/>
  </sheetData>
  <sheetProtection algorithmName="SHA-512" hashValue="tY71YpMvZshC/J7c57MDjxGSPTgJobfGCUUaFCkgbuussybsUuSiX1G0KYwXEQ0zmDjlFqpK8ti+n94+U88oJw==" saltValue="Gs9pj12Hx7iCuOnolhD8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森田　匠</cp:lastModifiedBy>
  <cp:lastPrinted>2026-03-12T23:46:15Z</cp:lastPrinted>
  <dcterms:created xsi:type="dcterms:W3CDTF">2026-02-23T05:24:15Z</dcterms:created>
  <dcterms:modified xsi:type="dcterms:W3CDTF">2026-03-12T23:46:28Z</dcterms:modified>
  <cp:category/>
</cp:coreProperties>
</file>