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ile.city.kawagoe.local\kwgshare\財政課\04／財政課\02-3／庶務（庁内外通知等、文書保存関連）\1-2／庁外文書（依頼・照会）\■国：財政状況資料集\13／R07\R06年分（１回目）\04_公開用\"/>
    </mc:Choice>
  </mc:AlternateContent>
  <xr:revisionPtr revIDLastSave="0" documentId="13_ncr:1_{CFC45359-FCB6-4682-B1B7-B3EBC2F1E8E7}" xr6:coauthVersionLast="47" xr6:coauthVersionMax="47" xr10:uidLastSave="{00000000-0000-0000-0000-000000000000}"/>
  <bookViews>
    <workbookView xWindow="23160" yWindow="1110" windowWidth="23460" windowHeight="1335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C37" i="10"/>
  <c r="BE36" i="10"/>
  <c r="AM36" i="10"/>
  <c r="BW35" i="10"/>
  <c r="BW36" i="10" s="1"/>
  <c r="BE35" i="10"/>
  <c r="BW34" i="10"/>
  <c r="C34" i="10"/>
  <c r="C35" i="10" s="1"/>
  <c r="CO34" i="10" l="1"/>
  <c r="CO35" i="10" s="1"/>
  <c r="CO36" i="10" s="1"/>
  <c r="CO37" i="10" s="1"/>
  <c r="CO38" i="10" s="1"/>
  <c r="BW37" i="10"/>
  <c r="C36"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<sst xmlns="http://schemas.openxmlformats.org/spreadsheetml/2006/main" count="1025" uniqueCount="568">
  <si>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</si>
  <si>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</si>
  <si>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</si>
  <si>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</si>
  <si>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</si>
  <si>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</si>
  <si>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</si>
  <si>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</si>
  <si>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</si>
  <si>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</si>
  <si>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</si>
  <si>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</si>
  <si>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</si>
  <si>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</si>
  <si>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</si>
  <si>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</si>
  <si>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</si>
  <si>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</si>
  <si>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</si>
  <si>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</si>
  <si>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</si>
  <si>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</si>
  <si>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</si>
  <si>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</si>
  <si>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</si>
  <si>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</si>
  <si>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</si>
  <si>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</si>
  <si>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</si>
  <si>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</si>
  <si>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</si>
  <si>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</si>
  <si>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</si>
  <si>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</si>
  <si>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</si>
  <si>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</si>
  <si>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</si>
  <si>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</si>
  <si>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</si>
  <si>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</si>
  <si>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</si>
  <si>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</si>
  <si>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</si>
  <si>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</si>
  <si>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</si>
  <si>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</si>
  <si>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</si>
  <si>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</si>
  <si>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</si>
  <si>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</si>
  <si>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</si>
  <si>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</si>
  <si>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</si>
  <si>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</si>
  <si>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</si>
  <si>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</si>
  <si>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</si>
  <si>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</si>
  <si>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</si>
  <si>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</si>
  <si>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</si>
  <si>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</si>
  <si>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</si>
  <si>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</si>
  <si>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</si>
  <si>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</si>
  <si>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</si>
  <si>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</si>
  <si>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</si>
  <si>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</si>
  <si>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</si>
  <si>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</si>
  <si>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</si>
  <si>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</si>
  <si>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</si>
  <si>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</si>
  <si>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</si>
  <si>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</si>
  <si>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</si>
  <si>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</si>
  <si>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</si>
  <si>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</si>
  <si>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</si>
  <si>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</si>
  <si>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</si>
  <si>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</si>
  <si>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</si>
  <si>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</si>
  <si>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</si>
  <si>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</si>
  <si>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</si>
  <si>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</si>
  <si>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</si>
  <si>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</si>
  <si>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</si>
  <si>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</si>
  <si>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</si>
  <si>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</si>
  <si>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</si>
  <si>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</si>
  <si>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</si>
  <si>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</si>
  <si>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</si>
  <si>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</si>
  <si>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</si>
  <si>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</si>
  <si>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</si>
  <si>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</si>
  <si>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</si>
  <si>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</si>
  <si>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</si>
  <si>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</si>
  <si>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</si>
  <si>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</si>
  <si>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</si>
  <si>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</si>
  <si>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</si>
  <si>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</si>
  <si>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</si>
  <si>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</si>
  <si>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</si>
  <si>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</si>
  <si>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</si>
  <si>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</si>
  <si>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</si>
  <si>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</si>
  <si>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</si>
  <si>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</si>
  <si>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</si>
  <si>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</si>
  <si>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</si>
  <si>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</si>
  <si>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</si>
  <si>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</si>
  <si>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</si>
  <si>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</si>
  <si>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</si>
  <si>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</si>
  <si>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</si>
  <si>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</si>
  <si>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</si>
  <si>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</si>
  <si>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</si>
  <si>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</si>
  <si>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</si>
  <si>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</si>
  <si>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</si>
  <si>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</si>
  <si>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</si>
  <si>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</si>
  <si>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</si>
  <si>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</si>
  <si>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</si>
  <si>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</si>
  <si>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</si>
  <si>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</si>
  <si>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</si>
  <si>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</si>
  <si>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</si>
  <si>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</si>
  <si>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</si>
  <si>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</si>
  <si>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</si>
  <si>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</si>
  <si>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</si>
  <si>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</si>
  <si>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</si>
  <si>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</si>
  <si>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</si>
  <si>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</si>
  <si>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</si>
  <si>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</si>
  <si>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</si>
  <si>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</si>
  <si>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</si>
  <si>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</si>
  <si>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</si>
  <si>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</si>
  <si>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</si>
  <si>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</si>
  <si>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</si>
  <si>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</si>
  <si>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</si>
  <si>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</si>
  <si>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</si>
  <si>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</si>
  <si>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</si>
  <si>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</si>
  <si>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</si>
  <si>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</si>
  <si>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</si>
  <si>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</si>
  <si>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</si>
  <si>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</si>
  <si>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</si>
  <si>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</si>
  <si>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</si>
  <si>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</si>
  <si>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</si>
  <si>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</si>
  <si>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</si>
  <si>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</si>
  <si>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</si>
  <si>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埼玉県川越市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</si>
  <si>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</si>
  <si>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</si>
  <si>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</si>
  <si>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</si>
  <si>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</si>
  <si>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</si>
  <si>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</si>
  <si>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</si>
  <si>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</si>
  <si>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</si>
  <si>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</si>
  <si>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</si>
  <si>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</si>
  <si>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</si>
  <si>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</si>
  <si>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</si>
  <si>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</si>
  <si>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</si>
  <si>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</si>
  <si>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</si>
  <si>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</si>
  <si>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</si>
  <si>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</si>
  <si>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</si>
  <si>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</si>
  <si>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</si>
  <si>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</si>
  <si>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</si>
  <si>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</si>
  <si>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</si>
  <si>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</si>
  <si>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</si>
  <si>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</si>
  <si>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</si>
  <si>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</si>
  <si>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</si>
  <si>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</si>
  <si>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</si>
  <si>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</si>
  <si>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</si>
  <si>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</si>
  <si>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</si>
  <si>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</si>
  <si>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</si>
  <si>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</si>
  <si>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</si>
  <si>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</si>
  <si>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</si>
  <si>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</si>
  <si>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</si>
  <si>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</si>
  <si>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</si>
  <si>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</si>
  <si>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</si>
  <si>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</si>
  <si>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</si>
  <si>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</si>
  <si>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</si>
  <si>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</si>
  <si>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</si>
  <si>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</si>
  <si>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</si>
  <si>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</si>
  <si>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</si>
  <si>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</si>
  <si>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</si>
  <si>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</si>
  <si>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</si>
  <si>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</si>
  <si>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</si>
  <si>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</si>
  <si>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</si>
  <si>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</si>
  <si>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</si>
  <si>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</si>
  <si>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</si>
  <si>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</si>
  <si>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</si>
  <si>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</si>
  <si>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</si>
  <si>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</si>
  <si>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</si>
  <si>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</si>
  <si>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</si>
  <si>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</si>
  <si>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</si>
  <si>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</si>
  <si>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</si>
  <si>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</si>
  <si>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</si>
  <si>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</si>
  <si>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</si>
  <si>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</si>
  <si>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</si>
  <si>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</si>
  <si>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</si>
  <si>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</si>
  <si>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</si>
  <si>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</si>
  <si>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</si>
  <si>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</si>
  <si>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</si>
  <si>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</si>
  <si>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</si>
  <si>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</si>
  <si>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</si>
  <si>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</si>
  <si>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</si>
  <si>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</si>
  <si>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</si>
  <si>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</si>
  <si>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</si>
  <si>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</si>
  <si>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</si>
  <si>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</si>
  <si>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</si>
  <si>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</si>
  <si>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</si>
  <si>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</si>
  <si>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</si>
  <si>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</si>
  <si>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</si>
  <si>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</si>
  <si>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</si>
  <si>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</si>
  <si>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</si>
  <si>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</si>
  <si>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</si>
  <si>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</si>
  <si>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</si>
  <si>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</si>
  <si>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</si>
  <si>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</si>
  <si>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</si>
  <si>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</si>
  <si>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</si>
  <si>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</si>
  <si>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</si>
  <si>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</si>
  <si>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</si>
  <si>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</si>
  <si>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</si>
  <si>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</si>
  <si>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</si>
  <si>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</si>
  <si>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</si>
  <si>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</si>
  <si>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</si>
  <si>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</si>
  <si>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</si>
  <si>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埼玉県川越市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</si>
  <si>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</si>
  <si>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</si>
  <si>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</si>
  <si>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</si>
  <si>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</si>
  <si>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</si>
  <si>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</si>
  <si>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</si>
  <si>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</si>
  <si>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</si>
  <si>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</si>
  <si>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</si>
  <si>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</si>
  <si>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</si>
  <si>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</si>
  <si>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</si>
  <si>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</si>
  <si>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</si>
  <si>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</si>
  <si>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</si>
  <si>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</si>
  <si>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</si>
  <si>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</si>
  <si>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</si>
  <si>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</si>
  <si>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</si>
  <si>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</si>
  <si>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</si>
  <si>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</si>
  <si>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</si>
  <si>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</si>
  <si>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</si>
  <si>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</si>
  <si>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</si>
  <si>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</si>
  <si>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</si>
  <si>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</si>
  <si>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</si>
  <si>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川越駅東口公共地下駐車場事業特別会計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</si>
  <si>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</si>
  <si>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</si>
  <si>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</si>
  <si>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</si>
  <si>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</si>
  <si>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</si>
  <si>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</si>
  <si>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</si>
  <si>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</si>
  <si>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</si>
  <si>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</si>
  <si>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</si>
  <si>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</si>
  <si>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</si>
  <si>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</si>
  <si>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</si>
  <si>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</si>
  <si>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</si>
  <si>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</si>
  <si>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</si>
  <si>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</si>
  <si>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</si>
  <si>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</si>
  <si>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</si>
  <si>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</si>
  <si>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</si>
  <si>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</si>
  <si>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</si>
  <si>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</si>
  <si>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</si>
  <si>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</si>
  <si>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</si>
  <si>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</si>
  <si>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</si>
  <si>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</si>
  <si>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</si>
  <si>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</si>
  <si>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</si>
  <si>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</si>
  <si>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</si>
  <si>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</si>
  <si>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</si>
  <si>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</si>
  <si>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</si>
  <si>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</si>
  <si>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</si>
  <si>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</si>
  <si>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</si>
  <si>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</si>
  <si>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</si>
  <si>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</si>
  <si>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</si>
  <si>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</si>
  <si>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</si>
  <si>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</si>
  <si>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</si>
  <si>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</si>
  <si>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</si>
  <si>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</si>
  <si>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</si>
  <si>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</si>
  <si>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</si>
  <si>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</si>
  <si>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</si>
  <si>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</si>
  <si>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</si>
  <si>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</si>
  <si>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</si>
  <si>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</si>
  <si>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</si>
  <si>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</si>
  <si>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</si>
  <si>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</si>
  <si>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</si>
  <si>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</si>
  <si>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</si>
  <si>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</si>
  <si>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</si>
  <si>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</si>
  <si>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</si>
  <si>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</si>
  <si>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</si>
  <si>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</si>
  <si>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</si>
  <si>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</si>
  <si>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</si>
  <si>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</si>
  <si>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</si>
  <si>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</si>
  <si>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</si>
  <si>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</si>
  <si>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</si>
  <si>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</si>
  <si>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</si>
  <si>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</si>
  <si>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</si>
  <si>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</si>
  <si>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</si>
  <si>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</si>
  <si>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</si>
  <si>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</si>
  <si>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</si>
  <si>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</si>
  <si>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</si>
  <si>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</si>
  <si>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</si>
  <si>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</si>
  <si>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</si>
  <si>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</si>
  <si>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</si>
  <si>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</si>
  <si>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</si>
  <si>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</si>
  <si>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</si>
  <si>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</si>
  <si>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</si>
  <si>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</si>
  <si>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</si>
  <si>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</si>
  <si>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</si>
  <si>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</si>
  <si>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</si>
  <si>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</si>
  <si>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</si>
  <si>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</si>
  <si>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</si>
  <si>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</si>
  <si>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</si>
  <si>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</si>
  <si>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</si>
  <si>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</si>
  <si>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</si>
  <si>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</si>
  <si>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</si>
  <si>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</si>
  <si>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</si>
  <si>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</si>
  <si>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</si>
  <si>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</si>
  <si>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</si>
  <si>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</si>
  <si>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1.69</t>
  </si>
  <si>
    <t>一般会計</t>
  </si>
  <si>
    <t>公共下水道事業会計</t>
  </si>
  <si>
    <t>水道事業会計</t>
  </si>
  <si>
    <t>介護保険事業特別会計</t>
  </si>
  <si>
    <t>国民健康保険事業特別会計</t>
  </si>
  <si>
    <t>母子父子寡婦福祉資金貸付事業特別会計</t>
  </si>
  <si>
    <t>農業集落排水事業特別会計</t>
  </si>
  <si>
    <t>川越駅東口公共地下駐車場事業特別会計</t>
  </si>
  <si>
    <t>その他会計（赤字）</t>
  </si>
  <si>
    <t>その他会計（黒字）</t>
  </si>
  <si>
    <t>R02</t>
    <phoneticPr fontId="5"/>
  </si>
  <si>
    <t>R03</t>
    <phoneticPr fontId="5"/>
  </si>
  <si>
    <t>R04</t>
    <phoneticPr fontId="5"/>
  </si>
  <si>
    <t>R05</t>
    <phoneticPr fontId="5"/>
  </si>
  <si>
    <t>R06</t>
    <phoneticPr fontId="5"/>
  </si>
  <si>
    <t>川越地区消防組合</t>
    <phoneticPr fontId="2"/>
  </si>
  <si>
    <t>川越市勤労者福祉サービスセンター</t>
    <rPh sb="0" eb="3">
      <t>カワゴエシ</t>
    </rPh>
    <rPh sb="3" eb="6">
      <t>キンロウシャ</t>
    </rPh>
    <rPh sb="6" eb="8">
      <t>フクシ</t>
    </rPh>
    <phoneticPr fontId="2"/>
  </si>
  <si>
    <t>川越市施設管理公社</t>
    <rPh sb="0" eb="3">
      <t>カワゴエシ</t>
    </rPh>
    <rPh sb="3" eb="5">
      <t>シセツ</t>
    </rPh>
    <rPh sb="5" eb="7">
      <t>カンリ</t>
    </rPh>
    <rPh sb="7" eb="9">
      <t>コウシャ</t>
    </rPh>
    <phoneticPr fontId="2"/>
  </si>
  <si>
    <t>川越市総合卸売市場</t>
    <rPh sb="0" eb="3">
      <t>カワゴエシ</t>
    </rPh>
    <rPh sb="3" eb="5">
      <t>ソウゴウ</t>
    </rPh>
    <rPh sb="5" eb="9">
      <t>オロシウリイチバ</t>
    </rPh>
    <phoneticPr fontId="2"/>
  </si>
  <si>
    <t>川越都市開発</t>
    <rPh sb="0" eb="2">
      <t>カワゴエ</t>
    </rPh>
    <rPh sb="2" eb="4">
      <t>トシ</t>
    </rPh>
    <rPh sb="4" eb="6">
      <t>カイハツ</t>
    </rPh>
    <phoneticPr fontId="2"/>
  </si>
  <si>
    <t>川越土地開発公社</t>
    <rPh sb="0" eb="2">
      <t>カワゴエ</t>
    </rPh>
    <rPh sb="2" eb="6">
      <t>トチカイハツ</t>
    </rPh>
    <rPh sb="6" eb="8">
      <t>コウシャ</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</si>
  <si>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</si>
  <si>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埼玉県後期高齢者医療広域連合</t>
    <rPh sb="0" eb="3">
      <t>サイタマケン</t>
    </rPh>
    <rPh sb="3" eb="5">
      <t>コウキ</t>
    </rPh>
    <rPh sb="5" eb="7">
      <t>コウレイ</t>
    </rPh>
    <rPh sb="7" eb="8">
      <t>シャ</t>
    </rPh>
    <rPh sb="8" eb="10">
      <t>イリョウ</t>
    </rPh>
    <rPh sb="10" eb="14">
      <t>コウイキレンゴウ</t>
    </rPh>
    <phoneticPr fontId="2"/>
  </si>
  <si>
    <t>彩の組さいたま人づくり広域連合</t>
    <rPh sb="0" eb="1">
      <t>サイ</t>
    </rPh>
    <rPh sb="2" eb="3">
      <t>クミ</t>
    </rPh>
    <rPh sb="7" eb="8">
      <t>ヒト</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</si>
  <si>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</si>
  <si>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</si>
  <si>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t>
    <phoneticPr fontId="2"/>
  </si>
  <si>
    <t>庁舎建設基金</t>
    <rPh sb="0" eb="2">
      <t>チョウシャ</t>
    </rPh>
    <rPh sb="2" eb="4">
      <t>ケンセツ</t>
    </rPh>
    <rPh sb="4" eb="6">
      <t>キキン</t>
    </rPh>
    <phoneticPr fontId="5"/>
  </si>
  <si>
    <t>公共施設マネジメント基金</t>
    <rPh sb="0" eb="2">
      <t>コウキョウ</t>
    </rPh>
    <rPh sb="2" eb="4">
      <t>シセツ</t>
    </rPh>
    <rPh sb="10" eb="12">
      <t>キキン</t>
    </rPh>
    <phoneticPr fontId="2"/>
  </si>
  <si>
    <t>職員退職手当基金</t>
    <rPh sb="0" eb="2">
      <t>ショクイン</t>
    </rPh>
    <rPh sb="2" eb="4">
      <t>タイショク</t>
    </rPh>
    <rPh sb="4" eb="6">
      <t>テアテ</t>
    </rPh>
    <rPh sb="6" eb="8">
      <t>キキン</t>
    </rPh>
    <phoneticPr fontId="2"/>
  </si>
  <si>
    <t>初雁公園整備基金</t>
    <rPh sb="0" eb="2">
      <t>ハツカリ</t>
    </rPh>
    <rPh sb="2" eb="4">
      <t>コウエン</t>
    </rPh>
    <rPh sb="4" eb="6">
      <t>セイビ</t>
    </rPh>
    <rPh sb="6" eb="8">
      <t>キキン</t>
    </rPh>
    <phoneticPr fontId="2"/>
  </si>
  <si>
    <t>緑の基金</t>
    <rPh sb="0" eb="1">
      <t>ミドリ</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</si>
</sst>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576-4593-8D27-5BA2B6904D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22501</c:v>
                </c:pt>
                <c:pt idx="1">
                  <c:v>24348</c:v>
                </c:pt>
                <c:pt idx="2">
                  <c:v>17278</c:v>
                </c:pt>
                <c:pt idx="3">
                  <c:v>21780</c:v>
                </c:pt>
                <c:pt idx="4">
                  <c:v>24893</c:v>
                </c:pt>
              </c:numCache>
            </c:numRef>
          </c:val>
          <c:smooth val="0"/>
          <c:extLst>
            <c:ext xmlns:c16="http://schemas.microsoft.com/office/drawing/2014/chart" uri="{C3380CC4-5D6E-409C-BE32-E72D297353CC}">
              <c16:uniqueId val="{00000001-1576-4593-8D27-5BA2B6904D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11.1</c:v>
                </c:pt>
                <c:pt idx="2">
                  <c:v>12.66</c:v>
                </c:pt>
                <c:pt idx="3">
                  <c:v>7.52</c:v>
                </c:pt>
                <c:pt idx="4">
                  <c:v>9.02</c:v>
                </c:pt>
              </c:numCache>
            </c:numRef>
          </c:val>
          <c:extLst>
            <c:ext xmlns:c16="http://schemas.microsoft.com/office/drawing/2014/chart" uri="{C3380CC4-5D6E-409C-BE32-E72D297353CC}">
              <c16:uniqueId val="{00000000-7333-43FD-BF88-84B4A423F2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4.6399999999999997</c:v>
                </c:pt>
                <c:pt idx="1">
                  <c:v>5.42</c:v>
                </c:pt>
                <c:pt idx="2">
                  <c:v>6.51</c:v>
                </c:pt>
                <c:pt idx="3">
                  <c:v>11.2</c:v>
                </c:pt>
                <c:pt idx="4">
                  <c:v>7.55</c:v>
                </c:pt>
              </c:numCache>
            </c:numRef>
          </c:val>
          <c:extLst>
            <c:ext xmlns:c16="http://schemas.microsoft.com/office/drawing/2014/chart" uri="{C3380CC4-5D6E-409C-BE32-E72D297353CC}">
              <c16:uniqueId val="{00000001-7333-43FD-BF88-84B4A423F2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1.64</c:v>
                </c:pt>
                <c:pt idx="1">
                  <c:v>6.21</c:v>
                </c:pt>
                <c:pt idx="2">
                  <c:v>2.25</c:v>
                </c:pt>
                <c:pt idx="3">
                  <c:v>-0.08</c:v>
                </c:pt>
                <c:pt idx="4">
                  <c:v>-1.69</c:v>
                </c:pt>
              </c:numCache>
            </c:numRef>
          </c:val>
          <c:smooth val="0"/>
          <c:extLst>
            <c:ext xmlns:c16="http://schemas.microsoft.com/office/drawing/2014/chart" uri="{C3380CC4-5D6E-409C-BE32-E72D297353CC}">
              <c16:uniqueId val="{00000002-7333-43FD-BF88-84B4A423F2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0.11</c:v>
                </c:pt>
                <c:pt idx="4">
                  <c:v>#N/A</c:v>
                </c:pt>
                <c:pt idx="5">
                  <c:v>0.13</c:v>
                </c:pt>
                <c:pt idx="6">
                  <c:v>#N/A</c:v>
                </c:pt>
                <c:pt idx="7">
                  <c:v>7.0000000000000007E-2</c:v>
                </c:pt>
                <c:pt idx="8">
                  <c:v>#N/A</c:v>
                </c:pt>
                <c:pt idx="9">
                  <c:v>0.05</c:v>
                </c:pt>
              </c:numCache>
            </c:numRef>
          </c:val>
          <c:extLst>
            <c:ext xmlns:c16="http://schemas.microsoft.com/office/drawing/2014/chart" uri="{C3380CC4-5D6E-409C-BE32-E72D297353CC}">
              <c16:uniqueId val="{00000000-933C-4EE2-8CE8-25E63DC361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3C-4EE2-8CE8-25E63DC36151}"/>
            </c:ext>
          </c:extLst>
        </c:ser>
        <c:ser>
          <c:idx val="2"/>
          <c:order val="2"/>
          <c:tx>
            <c:strRef>
              <c:f>データシート!$A$29</c:f>
              <c:strCache>
                <c:ptCount val="1"/>
                <c:pt idx="0">
                  <c:v>川越駅東口公共地下駐車場事業特別会計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933C-4EE2-8CE8-25E63DC3615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0.1</c:v>
                </c:pt>
                <c:pt idx="4">
                  <c:v>#N/A</c:v>
                </c:pt>
                <c:pt idx="5">
                  <c:v>0.13</c:v>
                </c:pt>
                <c:pt idx="6">
                  <c:v>#N/A</c:v>
                </c:pt>
                <c:pt idx="7">
                  <c:v>0.03</c:v>
                </c:pt>
                <c:pt idx="8">
                  <c:v>#N/A</c:v>
                </c:pt>
                <c:pt idx="9">
                  <c:v>0.09</c:v>
                </c:pt>
              </c:numCache>
            </c:numRef>
          </c:val>
          <c:extLst>
            <c:ext xmlns:c16="http://schemas.microsoft.com/office/drawing/2014/chart" uri="{C3380CC4-5D6E-409C-BE32-E72D297353CC}">
              <c16:uniqueId val="{00000003-933C-4EE2-8CE8-25E63DC36151}"/>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0.15</c:v>
                </c:pt>
                <c:pt idx="4">
                  <c:v>#N/A</c:v>
                </c:pt>
                <c:pt idx="5">
                  <c:v>0.2</c:v>
                </c:pt>
                <c:pt idx="6">
                  <c:v>#N/A</c:v>
                </c:pt>
                <c:pt idx="7">
                  <c:v>0.25</c:v>
                </c:pt>
                <c:pt idx="8">
                  <c:v>#N/A</c:v>
                </c:pt>
                <c:pt idx="9">
                  <c:v>0.21</c:v>
                </c:pt>
              </c:numCache>
            </c:numRef>
          </c:val>
          <c:extLst>
            <c:ext xmlns:c16="http://schemas.microsoft.com/office/drawing/2014/chart" uri="{C3380CC4-5D6E-409C-BE32-E72D297353CC}">
              <c16:uniqueId val="{00000004-933C-4EE2-8CE8-25E63DC3615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1.43</c:v>
                </c:pt>
                <c:pt idx="2">
                  <c:v>#N/A</c:v>
                </c:pt>
                <c:pt idx="3">
                  <c:v>1.75</c:v>
                </c:pt>
                <c:pt idx="4">
                  <c:v>#N/A</c:v>
                </c:pt>
                <c:pt idx="5">
                  <c:v>1.76</c:v>
                </c:pt>
                <c:pt idx="6">
                  <c:v>#N/A</c:v>
                </c:pt>
                <c:pt idx="7">
                  <c:v>1.07</c:v>
                </c:pt>
                <c:pt idx="8">
                  <c:v>#N/A</c:v>
                </c:pt>
                <c:pt idx="9">
                  <c:v>1.24</c:v>
                </c:pt>
              </c:numCache>
            </c:numRef>
          </c:val>
          <c:extLst>
            <c:ext xmlns:c16="http://schemas.microsoft.com/office/drawing/2014/chart" uri="{C3380CC4-5D6E-409C-BE32-E72D297353CC}">
              <c16:uniqueId val="{00000005-933C-4EE2-8CE8-25E63DC3615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1.59</c:v>
                </c:pt>
                <c:pt idx="2">
                  <c:v>#N/A</c:v>
                </c:pt>
                <c:pt idx="3">
                  <c:v>1.18</c:v>
                </c:pt>
                <c:pt idx="4">
                  <c:v>#N/A</c:v>
                </c:pt>
                <c:pt idx="5">
                  <c:v>1.28</c:v>
                </c:pt>
                <c:pt idx="6">
                  <c:v>#N/A</c:v>
                </c:pt>
                <c:pt idx="7">
                  <c:v>0.66</c:v>
                </c:pt>
                <c:pt idx="8">
                  <c:v>#N/A</c:v>
                </c:pt>
                <c:pt idx="9">
                  <c:v>1.54</c:v>
                </c:pt>
              </c:numCache>
            </c:numRef>
          </c:val>
          <c:extLst>
            <c:ext xmlns:c16="http://schemas.microsoft.com/office/drawing/2014/chart" uri="{C3380CC4-5D6E-409C-BE32-E72D297353CC}">
              <c16:uniqueId val="{00000006-933C-4EE2-8CE8-25E63DC3615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8.58</c:v>
                </c:pt>
                <c:pt idx="2">
                  <c:v>#N/A</c:v>
                </c:pt>
                <c:pt idx="3">
                  <c:v>8.24</c:v>
                </c:pt>
                <c:pt idx="4">
                  <c:v>#N/A</c:v>
                </c:pt>
                <c:pt idx="5">
                  <c:v>7.53</c:v>
                </c:pt>
                <c:pt idx="6">
                  <c:v>#N/A</c:v>
                </c:pt>
                <c:pt idx="7">
                  <c:v>6.94</c:v>
                </c:pt>
                <c:pt idx="8">
                  <c:v>#N/A</c:v>
                </c:pt>
                <c:pt idx="9">
                  <c:v>6.85</c:v>
                </c:pt>
              </c:numCache>
            </c:numRef>
          </c:val>
          <c:extLst>
            <c:ext xmlns:c16="http://schemas.microsoft.com/office/drawing/2014/chart" uri="{C3380CC4-5D6E-409C-BE32-E72D297353CC}">
              <c16:uniqueId val="{00000007-933C-4EE2-8CE8-25E63DC36151}"/>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8.07</c:v>
                </c:pt>
                <c:pt idx="2">
                  <c:v>#N/A</c:v>
                </c:pt>
                <c:pt idx="3">
                  <c:v>7.69</c:v>
                </c:pt>
                <c:pt idx="4">
                  <c:v>#N/A</c:v>
                </c:pt>
                <c:pt idx="5">
                  <c:v>8.08</c:v>
                </c:pt>
                <c:pt idx="6">
                  <c:v>#N/A</c:v>
                </c:pt>
                <c:pt idx="7">
                  <c:v>8.44</c:v>
                </c:pt>
                <c:pt idx="8">
                  <c:v>#N/A</c:v>
                </c:pt>
                <c:pt idx="9">
                  <c:v>7.67</c:v>
                </c:pt>
              </c:numCache>
            </c:numRef>
          </c:val>
          <c:extLst>
            <c:ext xmlns:c16="http://schemas.microsoft.com/office/drawing/2014/chart" uri="{C3380CC4-5D6E-409C-BE32-E72D297353CC}">
              <c16:uniqueId val="{00000008-933C-4EE2-8CE8-25E63DC361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6.05</c:v>
                </c:pt>
                <c:pt idx="2">
                  <c:v>#N/A</c:v>
                </c:pt>
                <c:pt idx="3">
                  <c:v>10.93</c:v>
                </c:pt>
                <c:pt idx="4">
                  <c:v>#N/A</c:v>
                </c:pt>
                <c:pt idx="5">
                  <c:v>12.44</c:v>
                </c:pt>
                <c:pt idx="6">
                  <c:v>#N/A</c:v>
                </c:pt>
                <c:pt idx="7">
                  <c:v>7.25</c:v>
                </c:pt>
                <c:pt idx="8">
                  <c:v>#N/A</c:v>
                </c:pt>
                <c:pt idx="9">
                  <c:v>8.7799999999999994</c:v>
                </c:pt>
              </c:numCache>
            </c:numRef>
          </c:val>
          <c:extLst>
            <c:ext xmlns:c16="http://schemas.microsoft.com/office/drawing/2014/chart" uri="{C3380CC4-5D6E-409C-BE32-E72D297353CC}">
              <c16:uniqueId val="{00000009-933C-4EE2-8CE8-25E63DC361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8553</c:v>
                </c:pt>
                <c:pt idx="5">
                  <c:v>8528</c:v>
                </c:pt>
                <c:pt idx="8">
                  <c:v>8393</c:v>
                </c:pt>
                <c:pt idx="11">
                  <c:v>8236</c:v>
                </c:pt>
                <c:pt idx="14">
                  <c:v>7876</c:v>
                </c:pt>
              </c:numCache>
            </c:numRef>
          </c:val>
          <c:extLst>
            <c:ext xmlns:c16="http://schemas.microsoft.com/office/drawing/2014/chart" uri="{C3380CC4-5D6E-409C-BE32-E72D297353CC}">
              <c16:uniqueId val="{00000000-EA1A-46D1-A8AD-2A2E629F9E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1A-46D1-A8AD-2A2E629F9E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275</c:v>
                </c:pt>
                <c:pt idx="3">
                  <c:v>286</c:v>
                </c:pt>
                <c:pt idx="6">
                  <c:v>354</c:v>
                </c:pt>
                <c:pt idx="9">
                  <c:v>227</c:v>
                </c:pt>
                <c:pt idx="12">
                  <c:v>221</c:v>
                </c:pt>
              </c:numCache>
            </c:numRef>
          </c:val>
          <c:extLst>
            <c:ext xmlns:c16="http://schemas.microsoft.com/office/drawing/2014/chart" uri="{C3380CC4-5D6E-409C-BE32-E72D297353CC}">
              <c16:uniqueId val="{00000002-EA1A-46D1-A8AD-2A2E629F9E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193</c:v>
                </c:pt>
                <c:pt idx="3">
                  <c:v>216</c:v>
                </c:pt>
                <c:pt idx="6">
                  <c:v>204</c:v>
                </c:pt>
                <c:pt idx="9">
                  <c:v>189</c:v>
                </c:pt>
                <c:pt idx="12">
                  <c:v>189</c:v>
                </c:pt>
              </c:numCache>
            </c:numRef>
          </c:val>
          <c:extLst>
            <c:ext xmlns:c16="http://schemas.microsoft.com/office/drawing/2014/chart" uri="{C3380CC4-5D6E-409C-BE32-E72D297353CC}">
              <c16:uniqueId val="{00000003-EA1A-46D1-A8AD-2A2E629F9E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1113</c:v>
                </c:pt>
                <c:pt idx="3">
                  <c:v>1103</c:v>
                </c:pt>
                <c:pt idx="6">
                  <c:v>1098</c:v>
                </c:pt>
                <c:pt idx="9">
                  <c:v>1082</c:v>
                </c:pt>
                <c:pt idx="12">
                  <c:v>1034</c:v>
                </c:pt>
              </c:numCache>
            </c:numRef>
          </c:val>
          <c:extLst>
            <c:ext xmlns:c16="http://schemas.microsoft.com/office/drawing/2014/chart" uri="{C3380CC4-5D6E-409C-BE32-E72D297353CC}">
              <c16:uniqueId val="{00000004-EA1A-46D1-A8AD-2A2E629F9E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1A-46D1-A8AD-2A2E629F9E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1A-46D1-A8AD-2A2E629F9E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10612</c:v>
                </c:pt>
                <c:pt idx="3">
                  <c:v>11085</c:v>
                </c:pt>
                <c:pt idx="6">
                  <c:v>10996</c:v>
                </c:pt>
                <c:pt idx="9">
                  <c:v>10793</c:v>
                </c:pt>
                <c:pt idx="12">
                  <c:v>10457</c:v>
                </c:pt>
              </c:numCache>
            </c:numRef>
          </c:val>
          <c:extLst>
            <c:ext xmlns:c16="http://schemas.microsoft.com/office/drawing/2014/chart" uri="{C3380CC4-5D6E-409C-BE32-E72D297353CC}">
              <c16:uniqueId val="{00000007-EA1A-46D1-A8AD-2A2E629F9E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3640</c:v>
                </c:pt>
                <c:pt idx="2">
                  <c:v>#N/A</c:v>
                </c:pt>
                <c:pt idx="3">
                  <c:v>#N/A</c:v>
                </c:pt>
                <c:pt idx="4">
                  <c:v>4162</c:v>
                </c:pt>
                <c:pt idx="5">
                  <c:v>#N/A</c:v>
                </c:pt>
                <c:pt idx="6">
                  <c:v>#N/A</c:v>
                </c:pt>
                <c:pt idx="7">
                  <c:v>4259</c:v>
                </c:pt>
                <c:pt idx="8">
                  <c:v>#N/A</c:v>
                </c:pt>
                <c:pt idx="9">
                  <c:v>#N/A</c:v>
                </c:pt>
                <c:pt idx="10">
                  <c:v>4055</c:v>
                </c:pt>
                <c:pt idx="11">
                  <c:v>#N/A</c:v>
                </c:pt>
                <c:pt idx="12">
                  <c:v>#N/A</c:v>
                </c:pt>
                <c:pt idx="13">
                  <c:v>4025</c:v>
                </c:pt>
                <c:pt idx="14">
                  <c:v>#N/A</c:v>
                </c:pt>
              </c:numCache>
            </c:numRef>
          </c:val>
          <c:smooth val="0"/>
          <c:extLst>
            <c:ext xmlns:c16="http://schemas.microsoft.com/office/drawing/2014/chart" uri="{C3380CC4-5D6E-409C-BE32-E72D297353CC}">
              <c16:uniqueId val="{00000008-EA1A-46D1-A8AD-2A2E629F9E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57586</c:v>
                </c:pt>
                <c:pt idx="5">
                  <c:v>58165</c:v>
                </c:pt>
                <c:pt idx="8">
                  <c:v>55429</c:v>
                </c:pt>
                <c:pt idx="11">
                  <c:v>54012</c:v>
                </c:pt>
                <c:pt idx="14">
                  <c:v>54992</c:v>
                </c:pt>
              </c:numCache>
            </c:numRef>
          </c:val>
          <c:extLst>
            <c:ext xmlns:c16="http://schemas.microsoft.com/office/drawing/2014/chart" uri="{C3380CC4-5D6E-409C-BE32-E72D297353CC}">
              <c16:uniqueId val="{00000000-CDCA-4C9C-AD9D-24E156C1F7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24705</c:v>
                </c:pt>
                <c:pt idx="5">
                  <c:v>23462</c:v>
                </c:pt>
                <c:pt idx="8">
                  <c:v>21102</c:v>
                </c:pt>
                <c:pt idx="11">
                  <c:v>19320</c:v>
                </c:pt>
                <c:pt idx="14">
                  <c:v>18969</c:v>
                </c:pt>
              </c:numCache>
            </c:numRef>
          </c:val>
          <c:extLst>
            <c:ext xmlns:c16="http://schemas.microsoft.com/office/drawing/2014/chart" uri="{C3380CC4-5D6E-409C-BE32-E72D297353CC}">
              <c16:uniqueId val="{00000001-CDCA-4C9C-AD9D-24E156C1F7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10610</c:v>
                </c:pt>
                <c:pt idx="5">
                  <c:v>11548</c:v>
                </c:pt>
                <c:pt idx="8">
                  <c:v>11900</c:v>
                </c:pt>
                <c:pt idx="11">
                  <c:v>15433</c:v>
                </c:pt>
                <c:pt idx="14">
                  <c:v>13489</c:v>
                </c:pt>
              </c:numCache>
            </c:numRef>
          </c:val>
          <c:extLst>
            <c:ext xmlns:c16="http://schemas.microsoft.com/office/drawing/2014/chart" uri="{C3380CC4-5D6E-409C-BE32-E72D297353CC}">
              <c16:uniqueId val="{00000002-CDCA-4C9C-AD9D-24E156C1F7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CA-4C9C-AD9D-24E156C1F7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CA-4C9C-AD9D-24E156C1F7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9</c:v>
                </c:pt>
                <c:pt idx="6">
                  <c:v>0</c:v>
                </c:pt>
                <c:pt idx="9">
                  <c:v>2</c:v>
                </c:pt>
                <c:pt idx="12">
                  <c:v>0</c:v>
                </c:pt>
              </c:numCache>
            </c:numRef>
          </c:val>
          <c:extLst>
            <c:ext xmlns:c16="http://schemas.microsoft.com/office/drawing/2014/chart" uri="{C3380CC4-5D6E-409C-BE32-E72D297353CC}">
              <c16:uniqueId val="{00000005-CDCA-4C9C-AD9D-24E156C1F7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14004</c:v>
                </c:pt>
                <c:pt idx="3">
                  <c:v>14057</c:v>
                </c:pt>
                <c:pt idx="6">
                  <c:v>14145</c:v>
                </c:pt>
                <c:pt idx="9">
                  <c:v>14893</c:v>
                </c:pt>
                <c:pt idx="12">
                  <c:v>14685</c:v>
                </c:pt>
              </c:numCache>
            </c:numRef>
          </c:val>
          <c:extLst>
            <c:ext xmlns:c16="http://schemas.microsoft.com/office/drawing/2014/chart" uri="{C3380CC4-5D6E-409C-BE32-E72D297353CC}">
              <c16:uniqueId val="{00000006-CDCA-4C9C-AD9D-24E156C1F7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1113</c:v>
                </c:pt>
                <c:pt idx="3">
                  <c:v>1190</c:v>
                </c:pt>
                <c:pt idx="6">
                  <c:v>1291</c:v>
                </c:pt>
                <c:pt idx="9">
                  <c:v>1432</c:v>
                </c:pt>
                <c:pt idx="12">
                  <c:v>2572</c:v>
                </c:pt>
              </c:numCache>
            </c:numRef>
          </c:val>
          <c:extLst>
            <c:ext xmlns:c16="http://schemas.microsoft.com/office/drawing/2014/chart" uri="{C3380CC4-5D6E-409C-BE32-E72D297353CC}">
              <c16:uniqueId val="{00000007-CDCA-4C9C-AD9D-24E156C1F7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11665</c:v>
                </c:pt>
                <c:pt idx="3">
                  <c:v>11193</c:v>
                </c:pt>
                <c:pt idx="6">
                  <c:v>11004</c:v>
                </c:pt>
                <c:pt idx="9">
                  <c:v>10981</c:v>
                </c:pt>
                <c:pt idx="12">
                  <c:v>11061</c:v>
                </c:pt>
              </c:numCache>
            </c:numRef>
          </c:val>
          <c:extLst>
            <c:ext xmlns:c16="http://schemas.microsoft.com/office/drawing/2014/chart" uri="{C3380CC4-5D6E-409C-BE32-E72D297353CC}">
              <c16:uniqueId val="{00000008-CDCA-4C9C-AD9D-24E156C1F7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9446</c:v>
                </c:pt>
                <c:pt idx="3">
                  <c:v>9366</c:v>
                </c:pt>
                <c:pt idx="6">
                  <c:v>9893</c:v>
                </c:pt>
                <c:pt idx="9">
                  <c:v>8364</c:v>
                </c:pt>
                <c:pt idx="12">
                  <c:v>7084</c:v>
                </c:pt>
              </c:numCache>
            </c:numRef>
          </c:val>
          <c:extLst>
            <c:ext xmlns:c16="http://schemas.microsoft.com/office/drawing/2014/chart" uri="{C3380CC4-5D6E-409C-BE32-E72D297353CC}">
              <c16:uniqueId val="{00000009-CDCA-4C9C-AD9D-24E156C1F7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98793</c:v>
                </c:pt>
                <c:pt idx="3">
                  <c:v>96991</c:v>
                </c:pt>
                <c:pt idx="6">
                  <c:v>91331</c:v>
                </c:pt>
                <c:pt idx="9">
                  <c:v>87072</c:v>
                </c:pt>
                <c:pt idx="12">
                  <c:v>83796</c:v>
                </c:pt>
              </c:numCache>
            </c:numRef>
          </c:val>
          <c:extLst>
            <c:ext xmlns:c16="http://schemas.microsoft.com/office/drawing/2014/chart" uri="{C3380CC4-5D6E-409C-BE32-E72D297353CC}">
              <c16:uniqueId val="{0000000A-CDCA-4C9C-AD9D-24E156C1F7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42121</c:v>
                </c:pt>
                <c:pt idx="2">
                  <c:v>#N/A</c:v>
                </c:pt>
                <c:pt idx="3">
                  <c:v>#N/A</c:v>
                </c:pt>
                <c:pt idx="4">
                  <c:v>39631</c:v>
                </c:pt>
                <c:pt idx="5">
                  <c:v>#N/A</c:v>
                </c:pt>
                <c:pt idx="6">
                  <c:v>#N/A</c:v>
                </c:pt>
                <c:pt idx="7">
                  <c:v>39235</c:v>
                </c:pt>
                <c:pt idx="8">
                  <c:v>#N/A</c:v>
                </c:pt>
                <c:pt idx="9">
                  <c:v>#N/A</c:v>
                </c:pt>
                <c:pt idx="10">
                  <c:v>33979</c:v>
                </c:pt>
                <c:pt idx="11">
                  <c:v>#N/A</c:v>
                </c:pt>
                <c:pt idx="12">
                  <c:v>#N/A</c:v>
                </c:pt>
                <c:pt idx="13">
                  <c:v>31747</c:v>
                </c:pt>
                <c:pt idx="14">
                  <c:v>#N/A</c:v>
                </c:pt>
              </c:numCache>
            </c:numRef>
          </c:val>
          <c:smooth val="0"/>
          <c:extLst>
            <c:ext xmlns:c16="http://schemas.microsoft.com/office/drawing/2014/chart" uri="{C3380CC4-5D6E-409C-BE32-E72D297353CC}">
              <c16:uniqueId val="{0000000B-CDCA-4C9C-AD9D-24E156C1F7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4395</c:v>
                </c:pt>
                <c:pt idx="1">
                  <c:v>7709</c:v>
                </c:pt>
                <c:pt idx="2">
                  <c:v>5330</c:v>
                </c:pt>
              </c:numCache>
            </c:numRef>
          </c:val>
          <c:extLst>
            <c:ext xmlns:c16="http://schemas.microsoft.com/office/drawing/2014/chart" uri="{C3380CC4-5D6E-409C-BE32-E72D297353CC}">
              <c16:uniqueId val="{00000000-1471-4F57-86ED-423D7F9024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400</c:v>
                </c:pt>
                <c:pt idx="1">
                  <c:v>642</c:v>
                </c:pt>
                <c:pt idx="2">
                  <c:v>840</c:v>
                </c:pt>
              </c:numCache>
            </c:numRef>
          </c:val>
          <c:extLst>
            <c:ext xmlns:c16="http://schemas.microsoft.com/office/drawing/2014/chart" uri="{C3380CC4-5D6E-409C-BE32-E72D297353CC}">
              <c16:uniqueId val="{00000001-1471-4F57-86ED-423D7F9024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3614</c:v>
                </c:pt>
                <c:pt idx="1">
                  <c:v>3862</c:v>
                </c:pt>
                <c:pt idx="2">
                  <c:v>4119</c:v>
                </c:pt>
              </c:numCache>
            </c:numRef>
          </c:val>
          <c:extLst>
            <c:ext xmlns:c16="http://schemas.microsoft.com/office/drawing/2014/chart" uri="{C3380CC4-5D6E-409C-BE32-E72D297353CC}">
              <c16:uniqueId val="{00000002-1471-4F57-86ED-423D7F9024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については、前年度と比較して実質公債費比率の分子の値が減少した。その要因としては、分子から差引する算入公債費等（Ｂ）が災害復旧費等に係る基準財政需要額の減に伴い減少したものの、元利償還金等（Ａ）も減少したことにより、全体として減少することになった。</a:t>
          </a:r>
          <a:endParaRPr lang="ja-JP" altLang="ja-JP" sz="1400">
            <a:effectLst/>
          </a:endParaRPr>
        </a:p>
        <a:p>
          <a:r>
            <a:rPr kumimoji="1" lang="ja-JP" altLang="ja-JP" sz="1100">
              <a:solidFill>
                <a:schemeClr val="dk1"/>
              </a:solidFill>
              <a:effectLst/>
              <a:latin typeface="+mn-lt"/>
              <a:ea typeface="+mn-ea"/>
              <a:cs typeface="+mn-cs"/>
            </a:rPr>
            <a:t>　今後、大規模事業の進展により、長期的には元利償還金の増加が見込まれるため、急激な負担増とならないように計画的な財政運営に努める。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令和６年度については、前年度と比較して将来負担比率の分子の値が減少した。</a:t>
          </a:r>
          <a:endParaRPr lang="ja-JP" altLang="ja-JP" sz="1400">
            <a:effectLst/>
          </a:endParaRPr>
        </a:p>
        <a:p>
          <a:r>
            <a:rPr kumimoji="1" lang="ja-JP" altLang="ja-JP" sz="1100">
              <a:solidFill>
                <a:schemeClr val="dk1"/>
              </a:solidFill>
              <a:effectLst/>
              <a:latin typeface="+mn-lt"/>
              <a:ea typeface="+mn-ea"/>
              <a:cs typeface="+mn-cs"/>
            </a:rPr>
            <a:t>　将来負担比率の分子の状況としては、充当可能財源等（Ｂ）が減少したものの、将来負担額（Ａ）が一般会計等に係る地方債の現在高等の減が主な要因となり減少につながったことから、分子の値が減少した。</a:t>
          </a:r>
          <a:endParaRPr lang="ja-JP" altLang="ja-JP" sz="1400">
            <a:effectLst/>
          </a:endParaRPr>
        </a:p>
        <a:p>
          <a:r>
            <a:rPr kumimoji="1" lang="ja-JP" altLang="ja-JP" sz="1100">
              <a:solidFill>
                <a:schemeClr val="dk1"/>
              </a:solidFill>
              <a:effectLst/>
              <a:latin typeface="+mn-lt"/>
              <a:ea typeface="+mn-ea"/>
              <a:cs typeface="+mn-cs"/>
            </a:rPr>
            <a:t>　今後、大規模事業の進展により、将来負担額が増加することが見込まれ、適正な水準で比率が推移するよう、計画的な財政運営に努める。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運用利子の積み立てを行ったほか、庁舎建設基金や公共施設マネジメント基金を中心に将来の事業費確保を目的とした元金の積み立て、学校部活動地域連携・地域移行推進基金では寄附金の積み立てを行った一方で、令和６年度予算に係る財源対策として財政調整基金から約２４億円の取り崩しを行った結果、基金全体では約１９憶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当初予算編成において、財源対策として財政調整基金からの取り崩しを見込むものの、事務事業の見直しなど経常的経費の抑制などに取り組みながら、財政調整基金にできるだけ依存しない財政運営に努め、基金残高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・各基金の設置目的を踏まえ、計画的に積み立てた上で有効活用をする。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・職員退職手当基金：定年退職者の急増に伴う退職手当の支出増加に備え、財政負担の平準化を図る。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・公共施設マネジメント基金：公共施設の建替や改修などのピークに備え、財政負担の軽減を目的とする。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・大学奨学金基金：経済的理由により学校教育法による大学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大学院及び短期大学を除く。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における修学が困難な者に対し、奨学金を支給する。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・森林環境基金：森林環境譲与税を活用し、森林の整備及びその促進に関する施策を行う。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・庁舎建設基金：将来的な庁舎建て替えに必要となる事業費を確保するための元金積み立てによる増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・学校部活動地域連携・地域移行推進基金：団体（企業）からの寄附金の積み立てによる増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・公共施設マネジメント基金：市有地売却による増、公共施設の建替や改修などのピークに備えた財政負担の軽減を目的とした元金積み立てによる増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・職員退職手当基金：令和１５年～１８年度における退職者ピークに向けて、令和７年度から１４年度までの間に約１９億円を積み立てる予定。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・公共施設マネジメント基金：公共施設の保全及び更新を計画的に行うため、令和１５年度以降のピークに向けて継続的に積み立てる予定。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当初予算編成においては、一般財源不足を補うために、財政調整基金からの繰入金を活用した財政運営を続けており、令和６年度当初予算編成においても、財政調整基金からの繰入金を５５億９千万円計上した。こうした中、財政調整基金からの繰入金を減額するため、前年度剰余金や令和６年度事業費の精算に伴う剰余金等により、財政調整基金への繰り戻しを行ったものの、最終的に財政調整基金からの取り崩し額が約２４億円とな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とともに、社会経済情勢の変化や災害等の不測の事態への備えとしての役割を有していることから、一定程度の規模を確保しておく必要があるものと認識している。このような点を踏まえ、令和８年１月に策定した第二次川越市行財政改革推進計画においては、前計画における目標を上方修正し、令和１２年度末における残高目標を５５億円以上としたところであり、目標の実現に向けて、選択と集中による経常経費の削減や新たな財源の確保等に取り組んでいき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再算定増額分に係る臨時財政対策債償還基金費の令和６年度分として約１億２千万円を取り崩した一方で、令和６年度普通交付税再算定増額分に係る臨時財政対策債償還基金費として約３億２千万円を積立てた結果、減債基金全体で約２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・経済事情の変動等により財源が不足する場合や市債の償還額がほかの年度と比較して多額となる年度に取り崩しを行う。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・普通交付税再算定増額分に係る臨時財政対策債償還基金費の積立て分については、国が指示をした年度に取り崩しを行う。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財政力指数については前年度と同程度で推移しており、税収入の状況から、類似団体内平均値を上回る状況が続いている。</a:t>
          </a:r>
          <a:endParaRPr lang="ja-JP" altLang="ja-JP" sz="1400">
            <a:effectLst/>
          </a:endParaRPr>
        </a:p>
        <a:p>
          <a:r>
            <a:rPr kumimoji="1" lang="ja-JP" altLang="ja-JP" sz="1100">
              <a:solidFill>
                <a:schemeClr val="dk1"/>
              </a:solidFill>
              <a:effectLst/>
              <a:latin typeface="+mn-lt"/>
              <a:ea typeface="+mn-ea"/>
              <a:cs typeface="+mn-cs"/>
            </a:rPr>
            <a:t>　今後も、市税収入等の収納対策の徹底や行政運営の合理化・効率化、事業の見直しなどにより、財政基盤の強化に努める。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経常収支比率は、前年度に比べて</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ポイント下降した。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全国的な上昇傾向となっている中で、前年度に比べ改善が見られたものの、類似団体内平均値を上回る状況になっている。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財政構造の硬直化が続いており、将来にわたり安定した行財政運営の実現に向けて、行財政改革を推進することにより改善に努める。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75988</xdr:rowOff>
    </xdr:from>
    <xdr:to>
      <xdr:col>23</xdr:col>
      <xdr:colOff>133350</xdr:colOff>
      <xdr:row>67</xdr:row>
      <xdr:rowOff>104140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56313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67945</xdr:rowOff>
    </xdr:from>
    <xdr:to>
      <xdr:col>19</xdr:col>
      <xdr:colOff>133350</xdr:colOff>
      <xdr:row>67</xdr:row>
      <xdr:rowOff>104140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5550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90594</xdr:rowOff>
    </xdr:from>
    <xdr:to>
      <xdr:col>15</xdr:col>
      <xdr:colOff>82550</xdr:colOff>
      <xdr:row>67</xdr:row>
      <xdr:rowOff>67945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406294"/>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66</xdr:row>
      <xdr:rowOff>158962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406294"/>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25188</xdr:rowOff>
    </xdr:from>
    <xdr:to>
      <xdr:col>23</xdr:col>
      <xdr:colOff>184150</xdr:colOff>
      <xdr:row>67</xdr:row>
      <xdr:rowOff>126788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5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92515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53340</xdr:rowOff>
    </xdr:from>
    <xdr:to>
      <xdr:col>19</xdr:col>
      <xdr:colOff>184150</xdr:colOff>
      <xdr:row>67</xdr:row>
      <xdr:rowOff>154940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139717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17145</xdr:rowOff>
    </xdr:from>
    <xdr:to>
      <xdr:col>15</xdr:col>
      <xdr:colOff>133350</xdr:colOff>
      <xdr:row>67</xdr:row>
      <xdr:rowOff>118745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103522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108162</xdr:rowOff>
    </xdr:from>
    <xdr:to>
      <xdr:col>7</xdr:col>
      <xdr:colOff>31750</xdr:colOff>
      <xdr:row>67</xdr:row>
      <xdr:rowOff>38312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23089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人口１人当たり人件費・物件費等決算額は前年度に比べ</a:t>
          </a:r>
          <a:r>
            <a:rPr kumimoji="1" lang="en-US" altLang="ja-JP" sz="1100">
              <a:solidFill>
                <a:schemeClr val="dk1"/>
              </a:solidFill>
              <a:effectLst/>
              <a:latin typeface="+mn-ea"/>
              <a:ea typeface="+mn-ea"/>
              <a:cs typeface="+mn-cs"/>
            </a:rPr>
            <a:t>5,951</a:t>
          </a:r>
          <a:r>
            <a:rPr kumimoji="1" lang="ja-JP" altLang="ja-JP" sz="1100">
              <a:solidFill>
                <a:schemeClr val="dk1"/>
              </a:solidFill>
              <a:effectLst/>
              <a:latin typeface="+mn-ea"/>
              <a:ea typeface="+mn-ea"/>
              <a:cs typeface="+mn-cs"/>
            </a:rPr>
            <a:t>円増加した。</a:t>
          </a:r>
          <a:endParaRPr lang="ja-JP" altLang="ja-JP" sz="1400">
            <a:effectLst/>
            <a:latin typeface="+mn-ea"/>
            <a:ea typeface="+mn-ea"/>
          </a:endParaRPr>
        </a:p>
        <a:p>
          <a:r>
            <a:rPr kumimoji="1" lang="ja-JP" altLang="ja-JP" sz="1100">
              <a:solidFill>
                <a:schemeClr val="dk1"/>
              </a:solidFill>
              <a:effectLst/>
              <a:latin typeface="+mn-ea"/>
              <a:ea typeface="+mn-ea"/>
              <a:cs typeface="+mn-cs"/>
            </a:rPr>
            <a:t>　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度決算も全国平均を下回る状況であり、増加に転じたことも全国的に同様の傾向にあると思われるものの、近年の社会情勢を踏まえると人件費の増加や物価高騰の影響をこれまで以上に受ける可能性があることから、引き続き、経常経費の見直しを図り、物件費等の抑制に努める。</a:t>
          </a:r>
          <a:endParaRPr lang="ja-JP" altLang="ja-JP" sz="14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73513</xdr:rowOff>
    </xdr:from>
    <xdr:to>
      <xdr:col>23</xdr:col>
      <xdr:colOff>133350</xdr:colOff>
      <xdr:row>83</xdr:row>
      <xdr:rowOff>21729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2413"/>
          <a:ext cx="838200" cy="11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73513</xdr:rowOff>
    </xdr:from>
    <xdr:to>
      <xdr:col>19</xdr:col>
      <xdr:colOff>133350</xdr:colOff>
      <xdr:row>82</xdr:row>
      <xdr:rowOff>142667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2413"/>
          <a:ext cx="889000" cy="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41039</xdr:rowOff>
    </xdr:from>
    <xdr:to>
      <xdr:col>15</xdr:col>
      <xdr:colOff>82550</xdr:colOff>
      <xdr:row>82</xdr:row>
      <xdr:rowOff>142667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9939"/>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109313</xdr:rowOff>
    </xdr:from>
    <xdr:to>
      <xdr:col>11</xdr:col>
      <xdr:colOff>31750</xdr:colOff>
      <xdr:row>82</xdr:row>
      <xdr:rowOff>41039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6763"/>
          <a:ext cx="889000" cy="1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142379</xdr:rowOff>
    </xdr:from>
    <xdr:to>
      <xdr:col>23</xdr:col>
      <xdr:colOff>184150</xdr:colOff>
      <xdr:row>83</xdr:row>
      <xdr:rowOff>72529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158906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4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22713</xdr:rowOff>
    </xdr:from>
    <xdr:to>
      <xdr:col>19</xdr:col>
      <xdr:colOff>184150</xdr:colOff>
      <xdr:row>82</xdr:row>
      <xdr:rowOff>124313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134490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91867</xdr:rowOff>
    </xdr:from>
    <xdr:to>
      <xdr:col>15</xdr:col>
      <xdr:colOff>133350</xdr:colOff>
      <xdr:row>83</xdr:row>
      <xdr:rowOff>22017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32194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161689</xdr:rowOff>
    </xdr:from>
    <xdr:to>
      <xdr:col>11</xdr:col>
      <xdr:colOff>82550</xdr:colOff>
      <xdr:row>82</xdr:row>
      <xdr:rowOff>91839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58513</xdr:rowOff>
    </xdr:from>
    <xdr:to>
      <xdr:col>7</xdr:col>
      <xdr:colOff>31750</xdr:colOff>
      <xdr:row>81</xdr:row>
      <xdr:rowOff>160113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170290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ラスパイレス指数は、前年と比較して</a:t>
          </a:r>
          <a:r>
            <a:rPr kumimoji="1" lang="en-US" altLang="ja-JP" sz="1100">
              <a:solidFill>
                <a:schemeClr val="dk1"/>
              </a:solidFill>
              <a:effectLst/>
              <a:latin typeface="+mn-ea"/>
              <a:ea typeface="+mn-ea"/>
              <a:cs typeface="+mn-cs"/>
            </a:rPr>
            <a:t>0.3</a:t>
          </a:r>
          <a:r>
            <a:rPr kumimoji="1" lang="ja-JP" altLang="ja-JP" sz="1100">
              <a:solidFill>
                <a:schemeClr val="dk1"/>
              </a:solidFill>
              <a:effectLst/>
              <a:latin typeface="+mn-ea"/>
              <a:ea typeface="+mn-ea"/>
              <a:cs typeface="+mn-cs"/>
            </a:rPr>
            <a:t>ポイント減少した。この減少の主な変動要因は、給与水準の高い職員の退職によるものである。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今後も人事院の給与勧告等を踏まえ、給与の適正化に努める。</a:t>
          </a:r>
          <a:endParaRPr lang="ja-JP" altLang="ja-JP" sz="14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156369</xdr:rowOff>
    </xdr:from>
    <xdr:to>
      <xdr:col>81</xdr:col>
      <xdr:colOff>44450</xdr:colOff>
      <xdr:row>88</xdr:row>
      <xdr:rowOff>30163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507251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30163</xdr:rowOff>
    </xdr:from>
    <xdr:to>
      <xdr:col>77</xdr:col>
      <xdr:colOff>44450</xdr:colOff>
      <xdr:row>88</xdr:row>
      <xdr:rowOff>75406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51177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75406</xdr:rowOff>
    </xdr:from>
    <xdr:to>
      <xdr:col>72</xdr:col>
      <xdr:colOff>203200</xdr:colOff>
      <xdr:row>88</xdr:row>
      <xdr:rowOff>165894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516300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165894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52082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105569</xdr:rowOff>
    </xdr:from>
    <xdr:to>
      <xdr:col>81</xdr:col>
      <xdr:colOff>95250</xdr:colOff>
      <xdr:row>88</xdr:row>
      <xdr:rowOff>35719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77646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99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150813</xdr:rowOff>
    </xdr:from>
    <xdr:to>
      <xdr:col>77</xdr:col>
      <xdr:colOff>95250</xdr:colOff>
      <xdr:row>88</xdr:row>
      <xdr:rowOff>80963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65740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5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24606</xdr:rowOff>
    </xdr:from>
    <xdr:to>
      <xdr:col>73</xdr:col>
      <xdr:colOff>44450</xdr:colOff>
      <xdr:row>88</xdr:row>
      <xdr:rowOff>126206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110983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115094</xdr:rowOff>
    </xdr:from>
    <xdr:to>
      <xdr:col>68</xdr:col>
      <xdr:colOff>203200</xdr:colOff>
      <xdr:row>89</xdr:row>
      <xdr:rowOff>45244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30021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28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R2</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日現在職員数）から</a:t>
          </a:r>
          <a:r>
            <a:rPr kumimoji="1" lang="en-US" altLang="ja-JP" sz="1100">
              <a:solidFill>
                <a:schemeClr val="dk1"/>
              </a:solidFill>
              <a:effectLst/>
              <a:latin typeface="+mn-ea"/>
              <a:ea typeface="+mn-ea"/>
              <a:cs typeface="+mn-cs"/>
            </a:rPr>
            <a:t>R06</a:t>
          </a:r>
          <a:r>
            <a:rPr kumimoji="1" lang="ja-JP" altLang="ja-JP"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月</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日現在職員数）にかけて</a:t>
          </a:r>
          <a:r>
            <a:rPr kumimoji="1" lang="en-US" altLang="ja-JP" sz="1100">
              <a:solidFill>
                <a:schemeClr val="dk1"/>
              </a:solidFill>
              <a:effectLst/>
              <a:latin typeface="+mn-ea"/>
              <a:ea typeface="+mn-ea"/>
              <a:cs typeface="+mn-cs"/>
            </a:rPr>
            <a:t>0.27</a:t>
          </a:r>
          <a:r>
            <a:rPr kumimoji="1" lang="ja-JP" altLang="ja-JP" sz="1100">
              <a:solidFill>
                <a:schemeClr val="dk1"/>
              </a:solidFill>
              <a:effectLst/>
              <a:latin typeface="+mn-ea"/>
              <a:ea typeface="+mn-ea"/>
              <a:cs typeface="+mn-cs"/>
            </a:rPr>
            <a:t>人増加しているが、類似団体の傾向と同様である。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当市にあっては、民間委託等推進計画に基づく事務の民間委託化や技能労務職員の退職不補充等を実施しているものの、特に民生部門や衛生部門の業務量の増加、新規事業の推進等の理由によるものである。</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今後も事務のデジタル化による効率化、民間委託化等を継続して推進していくとともに、業務量に応じた適正な定員管理に努める。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32294</xdr:rowOff>
    </xdr:from>
    <xdr:to>
      <xdr:col>81</xdr:col>
      <xdr:colOff>44450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31929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169273</xdr:rowOff>
    </xdr:from>
    <xdr:to>
      <xdr:col>77</xdr:col>
      <xdr:colOff>44450</xdr:colOff>
      <xdr:row>60</xdr:row>
      <xdr:rowOff>32294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8482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169273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6758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152037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67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152944</xdr:rowOff>
    </xdr:from>
    <xdr:to>
      <xdr:col>77</xdr:col>
      <xdr:colOff>95250</xdr:colOff>
      <xdr:row>60</xdr:row>
      <xdr:rowOff>83094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118473</xdr:rowOff>
    </xdr:from>
    <xdr:to>
      <xdr:col>73</xdr:col>
      <xdr:colOff>44450</xdr:colOff>
      <xdr:row>60</xdr:row>
      <xdr:rowOff>48623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58800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元利償還金等の減少、税収の増等による標準財政規模の増加などにより、前年度に比べて</a:t>
          </a:r>
          <a:r>
            <a:rPr kumimoji="1" lang="en-US" altLang="ja-JP" sz="1100">
              <a:solidFill>
                <a:schemeClr val="dk1"/>
              </a:solidFill>
              <a:effectLst/>
              <a:latin typeface="+mn-ea"/>
              <a:ea typeface="+mn-ea"/>
              <a:cs typeface="+mn-cs"/>
            </a:rPr>
            <a:t>0.</a:t>
          </a:r>
          <a:r>
            <a:rPr kumimoji="1" lang="ja-JP" altLang="ja-JP" sz="1100">
              <a:solidFill>
                <a:schemeClr val="dk1"/>
              </a:solidFill>
              <a:effectLst/>
              <a:latin typeface="+mn-ea"/>
              <a:ea typeface="+mn-ea"/>
              <a:cs typeface="+mn-cs"/>
            </a:rPr>
            <a:t>１</a:t>
          </a:r>
          <a:r>
            <a:rPr kumimoji="1" lang="ja-JP" altLang="ja-JP" sz="1100">
              <a:solidFill>
                <a:schemeClr val="dk1"/>
              </a:solidFill>
              <a:effectLst/>
              <a:latin typeface="+mn-lt"/>
              <a:ea typeface="+mn-ea"/>
              <a:cs typeface="+mn-cs"/>
            </a:rPr>
            <a:t>ポイント下降しており、早期健全化基準を下回る状況となっている。</a:t>
          </a:r>
          <a:endParaRPr lang="ja-JP" altLang="ja-JP" sz="1400">
            <a:effectLst/>
          </a:endParaRPr>
        </a:p>
        <a:p>
          <a:r>
            <a:rPr kumimoji="1" lang="ja-JP" altLang="ja-JP" sz="1100">
              <a:solidFill>
                <a:schemeClr val="dk1"/>
              </a:solidFill>
              <a:effectLst/>
              <a:latin typeface="+mn-lt"/>
              <a:ea typeface="+mn-ea"/>
              <a:cs typeface="+mn-cs"/>
            </a:rPr>
            <a:t>　市債を活用した大規模事業の実施に伴い、比率が急激に上昇しないよう適切な財政運営に努める。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68156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52070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将来負担比率は地方債残高の減等により、前年度に比べて</a:t>
          </a:r>
          <a:r>
            <a:rPr kumimoji="1" lang="en-US" altLang="ja-JP" sz="1100">
              <a:solidFill>
                <a:schemeClr val="dk1"/>
              </a:solidFill>
              <a:effectLst/>
              <a:latin typeface="+mn-ea"/>
              <a:ea typeface="+mn-ea"/>
              <a:cs typeface="+mn-cs"/>
            </a:rPr>
            <a:t>5.1</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施設の長寿命化や複合化、改修などの大規模事業の実施により、将来負担額が増加することが考えられるため、市債発行額を管理しながら大規模建設事業を計画的に進めることにより、単年度の公債費が過度にならないよう努めるとともに、市債残高の圧縮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2642</xdr:rowOff>
    </xdr:from>
    <xdr:to>
      <xdr:col>81</xdr:col>
      <xdr:colOff>44450</xdr:colOff>
      <xdr:row>17</xdr:row>
      <xdr:rowOff>51867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17292"/>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51867</xdr:rowOff>
    </xdr:from>
    <xdr:to>
      <xdr:col>77</xdr:col>
      <xdr:colOff>44450</xdr:colOff>
      <xdr:row>17</xdr:row>
      <xdr:rowOff>145491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66517"/>
          <a:ext cx="8890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136804</xdr:rowOff>
    </xdr:from>
    <xdr:to>
      <xdr:col>72</xdr:col>
      <xdr:colOff>203200</xdr:colOff>
      <xdr:row>17</xdr:row>
      <xdr:rowOff>145491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0514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136804</xdr:rowOff>
    </xdr:from>
    <xdr:to>
      <xdr:col>68</xdr:col>
      <xdr:colOff>152400</xdr:colOff>
      <xdr:row>18</xdr:row>
      <xdr:rowOff>37744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514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123292</xdr:rowOff>
    </xdr:from>
    <xdr:to>
      <xdr:col>81</xdr:col>
      <xdr:colOff>95250</xdr:colOff>
      <xdr:row>17</xdr:row>
      <xdr:rowOff>53442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95369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1067</xdr:rowOff>
    </xdr:from>
    <xdr:to>
      <xdr:col>77</xdr:col>
      <xdr:colOff>95250</xdr:colOff>
      <xdr:row>17</xdr:row>
      <xdr:rowOff>102667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87444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94691</xdr:rowOff>
    </xdr:from>
    <xdr:to>
      <xdr:col>73</xdr:col>
      <xdr:colOff>44450</xdr:colOff>
      <xdr:row>18</xdr:row>
      <xdr:rowOff>24841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9618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86004</xdr:rowOff>
    </xdr:from>
    <xdr:to>
      <xdr:col>68</xdr:col>
      <xdr:colOff>203200</xdr:colOff>
      <xdr:row>18</xdr:row>
      <xdr:rowOff>16154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158394</xdr:rowOff>
    </xdr:from>
    <xdr:to>
      <xdr:col>64</xdr:col>
      <xdr:colOff>152400</xdr:colOff>
      <xdr:row>18</xdr:row>
      <xdr:rowOff>88544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73321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5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人件費に係る経常収支比率は、前年度に比べ</a:t>
          </a:r>
          <a:r>
            <a:rPr kumimoji="1" lang="en-US" altLang="ja-JP" sz="1100">
              <a:solidFill>
                <a:schemeClr val="dk1"/>
              </a:solidFill>
              <a:effectLst/>
              <a:latin typeface="+mn-ea"/>
              <a:ea typeface="+mn-ea"/>
              <a:cs typeface="+mn-cs"/>
            </a:rPr>
            <a:t>1.3</a:t>
          </a:r>
          <a:r>
            <a:rPr kumimoji="1" lang="ja-JP" altLang="ja-JP" sz="1100">
              <a:solidFill>
                <a:schemeClr val="dk1"/>
              </a:solidFill>
              <a:effectLst/>
              <a:latin typeface="+mn-ea"/>
              <a:ea typeface="+mn-ea"/>
              <a:cs typeface="+mn-cs"/>
            </a:rPr>
            <a:t>ポイント上昇し、類似団体内平均値を上回る状況が続いている。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上昇の原因は、会計年度任用職員の給与改定や勤勉手当の支給開始に伴う増のほか、退職手当の増によるものである。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定員適正化等の効率的な行政運営を行う中で、人件費の適正化に努めていく。</a:t>
          </a:r>
          <a:endParaRPr lang="ja-JP" altLang="ja-JP" sz="14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物件費に係る経常収支比率は、前年度に比べ</a:t>
          </a:r>
          <a:r>
            <a:rPr kumimoji="1" lang="en-US" altLang="ja-JP" sz="1100">
              <a:solidFill>
                <a:schemeClr val="dk1"/>
              </a:solidFill>
              <a:effectLst/>
              <a:latin typeface="+mn-ea"/>
              <a:ea typeface="+mn-ea"/>
              <a:cs typeface="+mn-cs"/>
            </a:rPr>
            <a:t>0.2</a:t>
          </a:r>
          <a:r>
            <a:rPr kumimoji="1" lang="ja-JP" altLang="ja-JP" sz="1100">
              <a:solidFill>
                <a:schemeClr val="dk1"/>
              </a:solidFill>
              <a:effectLst/>
              <a:latin typeface="+mn-ea"/>
              <a:ea typeface="+mn-ea"/>
              <a:cs typeface="+mn-cs"/>
            </a:rPr>
            <a:t>ポイント下降したものの、類似団体内平均値を上回る状況が続いている。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減となった主な理由については、公費による新型コロナウイルスワクチン接種事業が令和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年度をもって終了したほか、マイナンバーカード関連業務委託の減によるものである。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長引く物価高騰の影響により、今後も民間委託等において増加が見込まれるものであるが、引き続き経常経費の見直しを行い、物件費の抑制に努めていく。</a:t>
          </a:r>
          <a:endParaRPr lang="ja-JP" altLang="ja-JP" sz="14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75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75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扶助費に係る経常収支比率は、前年度に比べ</a:t>
          </a:r>
          <a:r>
            <a:rPr kumimoji="1" lang="en-US" altLang="ja-JP" sz="1100">
              <a:solidFill>
                <a:schemeClr val="dk1"/>
              </a:solidFill>
              <a:effectLst/>
              <a:latin typeface="+mn-ea"/>
              <a:ea typeface="+mn-ea"/>
              <a:cs typeface="+mn-cs"/>
            </a:rPr>
            <a:t>0.1</a:t>
          </a:r>
          <a:r>
            <a:rPr kumimoji="1" lang="ja-JP" altLang="ja-JP" sz="1100">
              <a:solidFill>
                <a:schemeClr val="dk1"/>
              </a:solidFill>
              <a:effectLst/>
              <a:latin typeface="+mn-ea"/>
              <a:ea typeface="+mn-ea"/>
              <a:cs typeface="+mn-cs"/>
            </a:rPr>
            <a:t>ポイント上昇し、類似団体内平均を上回る状況が続いている。しかしながら、令和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年度との差分では</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ポイントの上昇であることから、上昇率は比較的緩やかなものとなっている。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増の主な理由としては、障害福祉サービス利用者の増加や、児童手当の年齢拡大等の影響によるものである。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今後も扶助費の増加が見込まれるため、市単独扶助費の見直しや各種給付の適正な支出により、抑制に努める。</a:t>
          </a:r>
          <a:endParaRPr lang="ja-JP" altLang="ja-JP" sz="14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101600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4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17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その他に係る経常収支比率は、前年度と同値となった。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繰出金では、介護保険事業会計繰出金や国保会計繰出金が増となっており、引き続き、動向を注視しながら適正な規模を維持するよう努める必要がある。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補助費等に係る経常収支比率は、前年度に比べ</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ポイント下降したものの、類似団体内平均を上回る状況となっている。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その主な要因は、令和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年度に実施した運送事業者継続支援に係る補助事業やプレミアム付き電子商品券事業などを令和６年度に実施しなかったことによるものである。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引き続き、既存の補助事業について、定期的に制度の見直しを行い、補助費等の抑制に努めていく。</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129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123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公債費に係る経常収支比率は、前年度に比べ</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ポイント下降し、類似団体内平均を下回る結果となった。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その主な要因は、平成</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年度借入の臨時財政対策債、保健所建設、平成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年借入の減収補填債、新清掃センター、西部地域振興ふれあい拠点施設整備（用地費）の償還が令和</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年度をもって終了したことによる地方債元金償還金の減によるものである。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市債の活用については、世代間負担の公平性も鑑みながら、計画的な運用に努めていく。</a:t>
          </a:r>
          <a:endParaRPr lang="ja-JP" altLang="ja-JP" sz="140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02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0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01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公債費以外に係る経常収支比率は、前年度に比べ</a:t>
          </a:r>
          <a:r>
            <a:rPr kumimoji="1" lang="en-US" altLang="ja-JP" sz="1100">
              <a:solidFill>
                <a:schemeClr val="dk1"/>
              </a:solidFill>
              <a:effectLst/>
              <a:latin typeface="+mn-ea"/>
              <a:ea typeface="+mn-ea"/>
              <a:cs typeface="+mn-cs"/>
            </a:rPr>
            <a:t>0.7</a:t>
          </a:r>
          <a:r>
            <a:rPr kumimoji="1" lang="ja-JP" altLang="ja-JP" sz="1100">
              <a:solidFill>
                <a:schemeClr val="dk1"/>
              </a:solidFill>
              <a:effectLst/>
              <a:latin typeface="+mn-ea"/>
              <a:ea typeface="+mn-ea"/>
              <a:cs typeface="+mn-cs"/>
            </a:rPr>
            <a:t>ポイント上昇し、令和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年以降において増傾向が続いている。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類似団体内平均値においても同様の増傾向が続いており、全国的な要因（物価高騰等）も関連していると考えられる。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引き続き歳出全体において事業の見直し、経常経費の見直し等の行財政改革を推進し、経常収支比率の改善に努める。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62230</xdr:rowOff>
    </xdr:from>
    <xdr:to>
      <xdr:col>82</xdr:col>
      <xdr:colOff>107950</xdr:colOff>
      <xdr:row>78</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35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20320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638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111761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638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147338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38760</xdr:rowOff>
    </xdr:from>
    <xdr:to>
      <xdr:col>29</xdr:col>
      <xdr:colOff>127000</xdr:colOff>
      <xdr:row>16</xdr:row>
      <xdr:rowOff>25540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8135"/>
          <a:ext cx="647700" cy="15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25540</xdr:rowOff>
    </xdr:from>
    <xdr:to>
      <xdr:col>26</xdr:col>
      <xdr:colOff>50800</xdr:colOff>
      <xdr:row>16</xdr:row>
      <xdr:rowOff>102121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6365"/>
          <a:ext cx="6985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102121</xdr:rowOff>
    </xdr:from>
    <xdr:to>
      <xdr:col>22</xdr:col>
      <xdr:colOff>114300</xdr:colOff>
      <xdr:row>16</xdr:row>
      <xdr:rowOff>136144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2946"/>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74689</xdr:rowOff>
    </xdr:from>
    <xdr:to>
      <xdr:col>18</xdr:col>
      <xdr:colOff>177800</xdr:colOff>
      <xdr:row>16</xdr:row>
      <xdr:rowOff>136144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5514"/>
          <a:ext cx="698500" cy="6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159410</xdr:rowOff>
    </xdr:from>
    <xdr:to>
      <xdr:col>29</xdr:col>
      <xdr:colOff>177800</xdr:colOff>
      <xdr:row>15</xdr:row>
      <xdr:rowOff>89560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146190</xdr:rowOff>
    </xdr:from>
    <xdr:to>
      <xdr:col>26</xdr:col>
      <xdr:colOff>101600</xdr:colOff>
      <xdr:row>16</xdr:row>
      <xdr:rowOff>76340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86517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3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51321</xdr:rowOff>
    </xdr:from>
    <xdr:to>
      <xdr:col>22</xdr:col>
      <xdr:colOff>165100</xdr:colOff>
      <xdr:row>16</xdr:row>
      <xdr:rowOff>152921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163098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85344</xdr:rowOff>
    </xdr:from>
    <xdr:to>
      <xdr:col>19</xdr:col>
      <xdr:colOff>38100</xdr:colOff>
      <xdr:row>17</xdr:row>
      <xdr:rowOff>15494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23889</xdr:rowOff>
    </xdr:from>
    <xdr:to>
      <xdr:col>15</xdr:col>
      <xdr:colOff>101600</xdr:colOff>
      <xdr:row>16</xdr:row>
      <xdr:rowOff>125489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135666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127076</xdr:rowOff>
    </xdr:from>
    <xdr:to>
      <xdr:col>29</xdr:col>
      <xdr:colOff>127000</xdr:colOff>
      <xdr:row>35</xdr:row>
      <xdr:rowOff>130429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37426"/>
          <a:ext cx="6477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115205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55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105511</xdr:rowOff>
    </xdr:from>
    <xdr:to>
      <xdr:col>26</xdr:col>
      <xdr:colOff>50800</xdr:colOff>
      <xdr:row>35</xdr:row>
      <xdr:rowOff>127076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15861"/>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105511</xdr:rowOff>
    </xdr:from>
    <xdr:to>
      <xdr:col>22</xdr:col>
      <xdr:colOff>114300</xdr:colOff>
      <xdr:row>35</xdr:row>
      <xdr:rowOff>116256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5861"/>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116256</xdr:rowOff>
    </xdr:from>
    <xdr:to>
      <xdr:col>18</xdr:col>
      <xdr:colOff>177800</xdr:colOff>
      <xdr:row>35</xdr:row>
      <xdr:rowOff>172606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26606"/>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79629</xdr:rowOff>
    </xdr:from>
    <xdr:to>
      <xdr:col>29</xdr:col>
      <xdr:colOff>177800</xdr:colOff>
      <xdr:row>35</xdr:row>
      <xdr:rowOff>181229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267606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76276</xdr:rowOff>
    </xdr:from>
    <xdr:to>
      <xdr:col>26</xdr:col>
      <xdr:colOff>101600</xdr:colOff>
      <xdr:row>35</xdr:row>
      <xdr:rowOff>177876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188053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5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54711</xdr:rowOff>
    </xdr:from>
    <xdr:to>
      <xdr:col>22</xdr:col>
      <xdr:colOff>165100</xdr:colOff>
      <xdr:row>35</xdr:row>
      <xdr:rowOff>156311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166489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65456</xdr:rowOff>
    </xdr:from>
    <xdr:to>
      <xdr:col>19</xdr:col>
      <xdr:colOff>38100</xdr:colOff>
      <xdr:row>35</xdr:row>
      <xdr:rowOff>167056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177233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121806</xdr:rowOff>
    </xdr:from>
    <xdr:to>
      <xdr:col>15</xdr:col>
      <xdr:colOff>101600</xdr:colOff>
      <xdr:row>35</xdr:row>
      <xdr:rowOff>223406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233583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135095</xdr:rowOff>
    </xdr:from>
    <xdr:to>
      <xdr:col>24</xdr:col>
      <xdr:colOff>63500</xdr:colOff>
      <xdr:row>38</xdr:row>
      <xdr:rowOff>11880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7295"/>
          <a:ext cx="838200" cy="2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1429</xdr:rowOff>
    </xdr:from>
    <xdr:to>
      <xdr:col>19</xdr:col>
      <xdr:colOff>177800</xdr:colOff>
      <xdr:row>38</xdr:row>
      <xdr:rowOff>11880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652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1429</xdr:rowOff>
    </xdr:from>
    <xdr:to>
      <xdr:col>15</xdr:col>
      <xdr:colOff>50800</xdr:colOff>
      <xdr:row>38</xdr:row>
      <xdr:rowOff>22754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6529"/>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169680</xdr:rowOff>
    </xdr:from>
    <xdr:to>
      <xdr:col>10</xdr:col>
      <xdr:colOff>114300</xdr:colOff>
      <xdr:row>38</xdr:row>
      <xdr:rowOff>22754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3330"/>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84295</xdr:rowOff>
    </xdr:from>
    <xdr:to>
      <xdr:col>24</xdr:col>
      <xdr:colOff>114300</xdr:colOff>
      <xdr:row>37</xdr:row>
      <xdr:rowOff>14445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62722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132530</xdr:rowOff>
    </xdr:from>
    <xdr:to>
      <xdr:col>20</xdr:col>
      <xdr:colOff>38100</xdr:colOff>
      <xdr:row>38</xdr:row>
      <xdr:rowOff>62680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122080</xdr:rowOff>
    </xdr:from>
    <xdr:to>
      <xdr:col>15</xdr:col>
      <xdr:colOff>101600</xdr:colOff>
      <xdr:row>38</xdr:row>
      <xdr:rowOff>52229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5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143405</xdr:rowOff>
    </xdr:from>
    <xdr:to>
      <xdr:col>10</xdr:col>
      <xdr:colOff>165100</xdr:colOff>
      <xdr:row>38</xdr:row>
      <xdr:rowOff>73555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64681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118879</xdr:rowOff>
    </xdr:from>
    <xdr:to>
      <xdr:col>6</xdr:col>
      <xdr:colOff>38100</xdr:colOff>
      <xdr:row>38</xdr:row>
      <xdr:rowOff>49030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25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40157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146329</xdr:rowOff>
    </xdr:from>
    <xdr:to>
      <xdr:col>24</xdr:col>
      <xdr:colOff>63500</xdr:colOff>
      <xdr:row>57</xdr:row>
      <xdr:rowOff>33801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47529"/>
          <a:ext cx="838200" cy="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57261</xdr:rowOff>
    </xdr:from>
    <xdr:to>
      <xdr:col>19</xdr:col>
      <xdr:colOff>177800</xdr:colOff>
      <xdr:row>57</xdr:row>
      <xdr:rowOff>33801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58461"/>
          <a:ext cx="889000" cy="14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57261</xdr:rowOff>
    </xdr:from>
    <xdr:to>
      <xdr:col>15</xdr:col>
      <xdr:colOff>50800</xdr:colOff>
      <xdr:row>56</xdr:row>
      <xdr:rowOff>164303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58461"/>
          <a:ext cx="889000" cy="10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164303</xdr:rowOff>
    </xdr:from>
    <xdr:to>
      <xdr:col>10</xdr:col>
      <xdr:colOff>114300</xdr:colOff>
      <xdr:row>57</xdr:row>
      <xdr:rowOff>153044</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65503"/>
          <a:ext cx="889000" cy="1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95529</xdr:rowOff>
    </xdr:from>
    <xdr:to>
      <xdr:col>24</xdr:col>
      <xdr:colOff>114300</xdr:colOff>
      <xdr:row>57</xdr:row>
      <xdr:rowOff>25679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73956</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154451</xdr:rowOff>
    </xdr:from>
    <xdr:to>
      <xdr:col>20</xdr:col>
      <xdr:colOff>38100</xdr:colOff>
      <xdr:row>57</xdr:row>
      <xdr:rowOff>84601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75728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6461</xdr:rowOff>
    </xdr:from>
    <xdr:to>
      <xdr:col>15</xdr:col>
      <xdr:colOff>101600</xdr:colOff>
      <xdr:row>56</xdr:row>
      <xdr:rowOff>108061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113503</xdr:rowOff>
    </xdr:from>
    <xdr:to>
      <xdr:col>10</xdr:col>
      <xdr:colOff>165100</xdr:colOff>
      <xdr:row>57</xdr:row>
      <xdr:rowOff>43653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34780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0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102244</xdr:rowOff>
    </xdr:from>
    <xdr:to>
      <xdr:col>6</xdr:col>
      <xdr:colOff>38100</xdr:colOff>
      <xdr:row>58</xdr:row>
      <xdr:rowOff>32394</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23521</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132933</xdr:rowOff>
    </xdr:from>
    <xdr:to>
      <xdr:col>24</xdr:col>
      <xdr:colOff>63500</xdr:colOff>
      <xdr:row>77</xdr:row>
      <xdr:rowOff>142032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34583"/>
          <a:ext cx="8382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142032</xdr:rowOff>
    </xdr:from>
    <xdr:to>
      <xdr:col>19</xdr:col>
      <xdr:colOff>177800</xdr:colOff>
      <xdr:row>77</xdr:row>
      <xdr:rowOff>146558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3682"/>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146558</xdr:rowOff>
    </xdr:from>
    <xdr:to>
      <xdr:col>15</xdr:col>
      <xdr:colOff>50800</xdr:colOff>
      <xdr:row>78</xdr:row>
      <xdr:rowOff>7707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48208"/>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7707</xdr:rowOff>
    </xdr:from>
    <xdr:to>
      <xdr:col>10</xdr:col>
      <xdr:colOff>114300</xdr:colOff>
      <xdr:row>78</xdr:row>
      <xdr:rowOff>8530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8080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82133</xdr:rowOff>
    </xdr:from>
    <xdr:to>
      <xdr:col>24</xdr:col>
      <xdr:colOff>114300</xdr:colOff>
      <xdr:row>78</xdr:row>
      <xdr:rowOff>12283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60560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91232</xdr:rowOff>
    </xdr:from>
    <xdr:to>
      <xdr:col>20</xdr:col>
      <xdr:colOff>38100</xdr:colOff>
      <xdr:row>78</xdr:row>
      <xdr:rowOff>21382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95758</xdr:rowOff>
    </xdr:from>
    <xdr:to>
      <xdr:col>15</xdr:col>
      <xdr:colOff>101600</xdr:colOff>
      <xdr:row>78</xdr:row>
      <xdr:rowOff>25908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128357</xdr:rowOff>
    </xdr:from>
    <xdr:to>
      <xdr:col>10</xdr:col>
      <xdr:colOff>165100</xdr:colOff>
      <xdr:row>78</xdr:row>
      <xdr:rowOff>58507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49634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129180</xdr:rowOff>
    </xdr:from>
    <xdr:to>
      <xdr:col>6</xdr:col>
      <xdr:colOff>38100</xdr:colOff>
      <xdr:row>78</xdr:row>
      <xdr:rowOff>59330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50457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2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74244</xdr:rowOff>
    </xdr:from>
    <xdr:to>
      <xdr:col>24</xdr:col>
      <xdr:colOff>63500</xdr:colOff>
      <xdr:row>97</xdr:row>
      <xdr:rowOff>156812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04894"/>
          <a:ext cx="838200" cy="8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156812</xdr:rowOff>
    </xdr:from>
    <xdr:to>
      <xdr:col>19</xdr:col>
      <xdr:colOff>177800</xdr:colOff>
      <xdr:row>98</xdr:row>
      <xdr:rowOff>59353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87462"/>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116165</xdr:rowOff>
    </xdr:from>
    <xdr:to>
      <xdr:col>15</xdr:col>
      <xdr:colOff>50800</xdr:colOff>
      <xdr:row>98</xdr:row>
      <xdr:rowOff>59353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46815"/>
          <a:ext cx="889000" cy="1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116165</xdr:rowOff>
    </xdr:from>
    <xdr:to>
      <xdr:col>10</xdr:col>
      <xdr:colOff>114300</xdr:colOff>
      <xdr:row>99</xdr:row>
      <xdr:rowOff>29352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46815"/>
          <a:ext cx="889000" cy="2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23444</xdr:rowOff>
    </xdr:from>
    <xdr:to>
      <xdr:col>24</xdr:col>
      <xdr:colOff>114300</xdr:colOff>
      <xdr:row>97</xdr:row>
      <xdr:rowOff>125044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1871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3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106012</xdr:rowOff>
    </xdr:from>
    <xdr:to>
      <xdr:col>20</xdr:col>
      <xdr:colOff>38100</xdr:colOff>
      <xdr:row>98</xdr:row>
      <xdr:rowOff>36162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27289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2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8553</xdr:rowOff>
    </xdr:from>
    <xdr:to>
      <xdr:col>15</xdr:col>
      <xdr:colOff>101600</xdr:colOff>
      <xdr:row>98</xdr:row>
      <xdr:rowOff>110153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101280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90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65365</xdr:rowOff>
    </xdr:from>
    <xdr:to>
      <xdr:col>10</xdr:col>
      <xdr:colOff>165100</xdr:colOff>
      <xdr:row>97</xdr:row>
      <xdr:rowOff>166965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158092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150002</xdr:rowOff>
    </xdr:from>
    <xdr:to>
      <xdr:col>6</xdr:col>
      <xdr:colOff>38100</xdr:colOff>
      <xdr:row>99</xdr:row>
      <xdr:rowOff>80152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71279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96875</xdr:rowOff>
    </xdr:from>
    <xdr:to>
      <xdr:col>55</xdr:col>
      <xdr:colOff>0</xdr:colOff>
      <xdr:row>37</xdr:row>
      <xdr:rowOff>126463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40525"/>
          <a:ext cx="8382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96875</xdr:rowOff>
    </xdr:from>
    <xdr:to>
      <xdr:col>50</xdr:col>
      <xdr:colOff>114300</xdr:colOff>
      <xdr:row>37</xdr:row>
      <xdr:rowOff>112105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40525"/>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112105</xdr:rowOff>
    </xdr:from>
    <xdr:to>
      <xdr:col>45</xdr:col>
      <xdr:colOff>177800</xdr:colOff>
      <xdr:row>37</xdr:row>
      <xdr:rowOff>117711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55755"/>
          <a:ext cx="8890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5697</xdr:rowOff>
    </xdr:from>
    <xdr:to>
      <xdr:col>41</xdr:col>
      <xdr:colOff>50800</xdr:colOff>
      <xdr:row>37</xdr:row>
      <xdr:rowOff>117711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20647"/>
          <a:ext cx="889000" cy="11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75663</xdr:rowOff>
    </xdr:from>
    <xdr:to>
      <xdr:col>55</xdr:col>
      <xdr:colOff>50800</xdr:colOff>
      <xdr:row>38</xdr:row>
      <xdr:rowOff>5813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1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162040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46075</xdr:rowOff>
    </xdr:from>
    <xdr:to>
      <xdr:col>50</xdr:col>
      <xdr:colOff>165100</xdr:colOff>
      <xdr:row>37</xdr:row>
      <xdr:rowOff>147675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138802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61305</xdr:rowOff>
    </xdr:from>
    <xdr:to>
      <xdr:col>46</xdr:col>
      <xdr:colOff>38100</xdr:colOff>
      <xdr:row>37</xdr:row>
      <xdr:rowOff>162905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154032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66911</xdr:rowOff>
    </xdr:from>
    <xdr:to>
      <xdr:col>41</xdr:col>
      <xdr:colOff>101600</xdr:colOff>
      <xdr:row>37</xdr:row>
      <xdr:rowOff>168511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159638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126347</xdr:rowOff>
    </xdr:from>
    <xdr:to>
      <xdr:col>36</xdr:col>
      <xdr:colOff>165100</xdr:colOff>
      <xdr:row>31</xdr:row>
      <xdr:rowOff>56497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47624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6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122689</xdr:rowOff>
    </xdr:from>
    <xdr:to>
      <xdr:col>55</xdr:col>
      <xdr:colOff>0</xdr:colOff>
      <xdr:row>59</xdr:row>
      <xdr:rowOff>10541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10066789"/>
          <a:ext cx="8382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96304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10126091"/>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133071</xdr:rowOff>
    </xdr:from>
    <xdr:to>
      <xdr:col>45</xdr:col>
      <xdr:colOff>177800</xdr:colOff>
      <xdr:row>59</xdr:row>
      <xdr:rowOff>96304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10077171"/>
          <a:ext cx="8890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133071</xdr:rowOff>
    </xdr:from>
    <xdr:to>
      <xdr:col>41</xdr:col>
      <xdr:colOff>50800</xdr:colOff>
      <xdr:row>58</xdr:row>
      <xdr:rowOff>168256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77171"/>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71889</xdr:rowOff>
    </xdr:from>
    <xdr:to>
      <xdr:col>55</xdr:col>
      <xdr:colOff>50800</xdr:colOff>
      <xdr:row>59</xdr:row>
      <xdr:rowOff>2039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100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158266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9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131191</xdr:rowOff>
    </xdr:from>
    <xdr:to>
      <xdr:col>50</xdr:col>
      <xdr:colOff>165100</xdr:colOff>
      <xdr:row>59</xdr:row>
      <xdr:rowOff>61341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52468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1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45504</xdr:rowOff>
    </xdr:from>
    <xdr:to>
      <xdr:col>46</xdr:col>
      <xdr:colOff>38100</xdr:colOff>
      <xdr:row>59</xdr:row>
      <xdr:rowOff>147104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101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138231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2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82271</xdr:rowOff>
    </xdr:from>
    <xdr:to>
      <xdr:col>41</xdr:col>
      <xdr:colOff>101600</xdr:colOff>
      <xdr:row>59</xdr:row>
      <xdr:rowOff>12421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3548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1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117456</xdr:rowOff>
    </xdr:from>
    <xdr:to>
      <xdr:col>36</xdr:col>
      <xdr:colOff>165100</xdr:colOff>
      <xdr:row>59</xdr:row>
      <xdr:rowOff>47606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38733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146938</xdr:rowOff>
    </xdr:from>
    <xdr:to>
      <xdr:col>55</xdr:col>
      <xdr:colOff>0</xdr:colOff>
      <xdr:row>78</xdr:row>
      <xdr:rowOff>97637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48588"/>
          <a:ext cx="8382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97637</xdr:rowOff>
    </xdr:from>
    <xdr:to>
      <xdr:col>50</xdr:col>
      <xdr:colOff>114300</xdr:colOff>
      <xdr:row>78</xdr:row>
      <xdr:rowOff>165836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70737"/>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165836</xdr:rowOff>
    </xdr:from>
    <xdr:to>
      <xdr:col>45</xdr:col>
      <xdr:colOff>177800</xdr:colOff>
      <xdr:row>79</xdr:row>
      <xdr:rowOff>5398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38936"/>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120726</xdr:rowOff>
    </xdr:from>
    <xdr:to>
      <xdr:col>41</xdr:col>
      <xdr:colOff>50800</xdr:colOff>
      <xdr:row>79</xdr:row>
      <xdr:rowOff>5398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22376"/>
          <a:ext cx="889000" cy="2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96138</xdr:rowOff>
    </xdr:from>
    <xdr:to>
      <xdr:col>55</xdr:col>
      <xdr:colOff>50800</xdr:colOff>
      <xdr:row>78</xdr:row>
      <xdr:rowOff>26288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74565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7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46837</xdr:rowOff>
    </xdr:from>
    <xdr:to>
      <xdr:col>50</xdr:col>
      <xdr:colOff>165100</xdr:colOff>
      <xdr:row>78</xdr:row>
      <xdr:rowOff>148437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139564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115036</xdr:rowOff>
    </xdr:from>
    <xdr:to>
      <xdr:col>46</xdr:col>
      <xdr:colOff>38100</xdr:colOff>
      <xdr:row>79</xdr:row>
      <xdr:rowOff>45186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36313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126048</xdr:rowOff>
    </xdr:from>
    <xdr:to>
      <xdr:col>41</xdr:col>
      <xdr:colOff>101600</xdr:colOff>
      <xdr:row>79</xdr:row>
      <xdr:rowOff>56198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47325</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9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69926</xdr:rowOff>
    </xdr:from>
    <xdr:to>
      <xdr:col>36</xdr:col>
      <xdr:colOff>165100</xdr:colOff>
      <xdr:row>78</xdr:row>
      <xdr:rowOff>76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162653</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142520</xdr:rowOff>
    </xdr:from>
    <xdr:to>
      <xdr:col>55</xdr:col>
      <xdr:colOff>0</xdr:colOff>
      <xdr:row>98</xdr:row>
      <xdr:rowOff>35153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73170"/>
          <a:ext cx="838200" cy="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147282</xdr:rowOff>
    </xdr:from>
    <xdr:to>
      <xdr:col>50</xdr:col>
      <xdr:colOff>114300</xdr:colOff>
      <xdr:row>98</xdr:row>
      <xdr:rowOff>35153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77932"/>
          <a:ext cx="8890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109220</xdr:rowOff>
    </xdr:from>
    <xdr:to>
      <xdr:col>45</xdr:col>
      <xdr:colOff>177800</xdr:colOff>
      <xdr:row>97</xdr:row>
      <xdr:rowOff>147282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3987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109220</xdr:rowOff>
    </xdr:from>
    <xdr:to>
      <xdr:col>41</xdr:col>
      <xdr:colOff>50800</xdr:colOff>
      <xdr:row>98</xdr:row>
      <xdr:rowOff>28772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39870"/>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91720</xdr:rowOff>
    </xdr:from>
    <xdr:to>
      <xdr:col>55</xdr:col>
      <xdr:colOff>50800</xdr:colOff>
      <xdr:row>98</xdr:row>
      <xdr:rowOff>21870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6647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155803</xdr:rowOff>
    </xdr:from>
    <xdr:to>
      <xdr:col>50</xdr:col>
      <xdr:colOff>165100</xdr:colOff>
      <xdr:row>98</xdr:row>
      <xdr:rowOff>85953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77080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404428" y="1687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96482</xdr:rowOff>
    </xdr:from>
    <xdr:to>
      <xdr:col>46</xdr:col>
      <xdr:colOff>38100</xdr:colOff>
      <xdr:row>98</xdr:row>
      <xdr:rowOff>26632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58420</xdr:rowOff>
    </xdr:from>
    <xdr:to>
      <xdr:col>41</xdr:col>
      <xdr:colOff>101600</xdr:colOff>
      <xdr:row>97</xdr:row>
      <xdr:rowOff>160020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151147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149422</xdr:rowOff>
    </xdr:from>
    <xdr:to>
      <xdr:col>36</xdr:col>
      <xdr:colOff>165100</xdr:colOff>
      <xdr:row>98</xdr:row>
      <xdr:rowOff>79572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70699</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8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72861</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59411"/>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22061</xdr:rowOff>
    </xdr:from>
    <xdr:to>
      <xdr:col>67</xdr:col>
      <xdr:colOff>101600</xdr:colOff>
      <xdr:row>39</xdr:row>
      <xdr:rowOff>123661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114788</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0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69383</xdr:rowOff>
    </xdr:from>
    <xdr:to>
      <xdr:col>85</xdr:col>
      <xdr:colOff>127000</xdr:colOff>
      <xdr:row>77</xdr:row>
      <xdr:rowOff>93614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710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56626</xdr:rowOff>
    </xdr:from>
    <xdr:to>
      <xdr:col>81</xdr:col>
      <xdr:colOff>50800</xdr:colOff>
      <xdr:row>77</xdr:row>
      <xdr:rowOff>69383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58276"/>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50958</xdr:rowOff>
    </xdr:from>
    <xdr:to>
      <xdr:col>76</xdr:col>
      <xdr:colOff>114300</xdr:colOff>
      <xdr:row>77</xdr:row>
      <xdr:rowOff>56626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5260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50958</xdr:rowOff>
    </xdr:from>
    <xdr:to>
      <xdr:col>71</xdr:col>
      <xdr:colOff>177800</xdr:colOff>
      <xdr:row>77</xdr:row>
      <xdr:rowOff>81635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252608"/>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42814</xdr:rowOff>
    </xdr:from>
    <xdr:to>
      <xdr:col>85</xdr:col>
      <xdr:colOff>177800</xdr:colOff>
      <xdr:row>77</xdr:row>
      <xdr:rowOff>144414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21241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18583</xdr:rowOff>
    </xdr:from>
    <xdr:to>
      <xdr:col>81</xdr:col>
      <xdr:colOff>101600</xdr:colOff>
      <xdr:row>77</xdr:row>
      <xdr:rowOff>120183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111310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5826</xdr:rowOff>
    </xdr:from>
    <xdr:to>
      <xdr:col>76</xdr:col>
      <xdr:colOff>165100</xdr:colOff>
      <xdr:row>77</xdr:row>
      <xdr:rowOff>107426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98553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xdr:rowOff>
    </xdr:from>
    <xdr:to>
      <xdr:col>72</xdr:col>
      <xdr:colOff>38100</xdr:colOff>
      <xdr:row>77</xdr:row>
      <xdr:rowOff>101758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92885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30835</xdr:rowOff>
    </xdr:from>
    <xdr:to>
      <xdr:col>67</xdr:col>
      <xdr:colOff>101600</xdr:colOff>
      <xdr:row>77</xdr:row>
      <xdr:rowOff>132435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123562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9570</xdr:rowOff>
    </xdr:from>
    <xdr:to>
      <xdr:col>85</xdr:col>
      <xdr:colOff>127000</xdr:colOff>
      <xdr:row>99</xdr:row>
      <xdr:rowOff>5607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11670"/>
          <a:ext cx="838200" cy="16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9570</xdr:rowOff>
    </xdr:from>
    <xdr:to>
      <xdr:col>81</xdr:col>
      <xdr:colOff>50800</xdr:colOff>
      <xdr:row>99</xdr:row>
      <xdr:rowOff>4711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11670"/>
          <a:ext cx="889000" cy="1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164179</xdr:rowOff>
    </xdr:from>
    <xdr:to>
      <xdr:col>76</xdr:col>
      <xdr:colOff>114300</xdr:colOff>
      <xdr:row>99</xdr:row>
      <xdr:rowOff>4711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66279"/>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164179</xdr:rowOff>
    </xdr:from>
    <xdr:to>
      <xdr:col>71</xdr:col>
      <xdr:colOff>177800</xdr:colOff>
      <xdr:row>99</xdr:row>
      <xdr:rowOff>20065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66279"/>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126257</xdr:rowOff>
    </xdr:from>
    <xdr:to>
      <xdr:col>85</xdr:col>
      <xdr:colOff>177800</xdr:colOff>
      <xdr:row>99</xdr:row>
      <xdr:rowOff>56407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41184</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130220</xdr:rowOff>
    </xdr:from>
    <xdr:to>
      <xdr:col>81</xdr:col>
      <xdr:colOff>101600</xdr:colOff>
      <xdr:row>98</xdr:row>
      <xdr:rowOff>60370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51497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5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125361</xdr:rowOff>
    </xdr:from>
    <xdr:to>
      <xdr:col>76</xdr:col>
      <xdr:colOff>165100</xdr:colOff>
      <xdr:row>99</xdr:row>
      <xdr:rowOff>55511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46638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113379</xdr:rowOff>
    </xdr:from>
    <xdr:to>
      <xdr:col>72</xdr:col>
      <xdr:colOff>38100</xdr:colOff>
      <xdr:row>99</xdr:row>
      <xdr:rowOff>43529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34656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140715</xdr:rowOff>
    </xdr:from>
    <xdr:to>
      <xdr:col>67</xdr:col>
      <xdr:colOff>101600</xdr:colOff>
      <xdr:row>99</xdr:row>
      <xdr:rowOff>70865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61992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41154</xdr:rowOff>
    </xdr:from>
    <xdr:to>
      <xdr:col>116</xdr:col>
      <xdr:colOff>63500</xdr:colOff>
      <xdr:row>59</xdr:row>
      <xdr:rowOff>41878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6704"/>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40030</xdr:rowOff>
    </xdr:from>
    <xdr:to>
      <xdr:col>111</xdr:col>
      <xdr:colOff>177800</xdr:colOff>
      <xdr:row>59</xdr:row>
      <xdr:rowOff>41154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558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38316</xdr:rowOff>
    </xdr:from>
    <xdr:to>
      <xdr:col>107</xdr:col>
      <xdr:colOff>50800</xdr:colOff>
      <xdr:row>59</xdr:row>
      <xdr:rowOff>40030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538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36487</xdr:rowOff>
    </xdr:from>
    <xdr:to>
      <xdr:col>102</xdr:col>
      <xdr:colOff>114300</xdr:colOff>
      <xdr:row>59</xdr:row>
      <xdr:rowOff>38316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520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162528</xdr:rowOff>
    </xdr:from>
    <xdr:to>
      <xdr:col>116</xdr:col>
      <xdr:colOff>114300</xdr:colOff>
      <xdr:row>59</xdr:row>
      <xdr:rowOff>92678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77455</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21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161804</xdr:rowOff>
    </xdr:from>
    <xdr:to>
      <xdr:col>112</xdr:col>
      <xdr:colOff>38100</xdr:colOff>
      <xdr:row>59</xdr:row>
      <xdr:rowOff>91954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83081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160680</xdr:rowOff>
    </xdr:from>
    <xdr:to>
      <xdr:col>107</xdr:col>
      <xdr:colOff>101600</xdr:colOff>
      <xdr:row>59</xdr:row>
      <xdr:rowOff>90830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81957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158966</xdr:rowOff>
    </xdr:from>
    <xdr:to>
      <xdr:col>102</xdr:col>
      <xdr:colOff>165100</xdr:colOff>
      <xdr:row>59</xdr:row>
      <xdr:rowOff>89116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80243</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157137</xdr:rowOff>
    </xdr:from>
    <xdr:to>
      <xdr:col>98</xdr:col>
      <xdr:colOff>38100</xdr:colOff>
      <xdr:row>59</xdr:row>
      <xdr:rowOff>87287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78414</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24981</xdr:rowOff>
    </xdr:from>
    <xdr:to>
      <xdr:col>116</xdr:col>
      <xdr:colOff>63500</xdr:colOff>
      <xdr:row>76</xdr:row>
      <xdr:rowOff>120155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55181"/>
          <a:ext cx="8382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120155</xdr:rowOff>
    </xdr:from>
    <xdr:to>
      <xdr:col>111</xdr:col>
      <xdr:colOff>177800</xdr:colOff>
      <xdr:row>76</xdr:row>
      <xdr:rowOff>137261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50355"/>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137261</xdr:rowOff>
    </xdr:from>
    <xdr:to>
      <xdr:col>107</xdr:col>
      <xdr:colOff>50800</xdr:colOff>
      <xdr:row>76</xdr:row>
      <xdr:rowOff>168884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674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168884</xdr:rowOff>
    </xdr:from>
    <xdr:to>
      <xdr:col>102</xdr:col>
      <xdr:colOff>114300</xdr:colOff>
      <xdr:row>77</xdr:row>
      <xdr:rowOff>100991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199084"/>
          <a:ext cx="8890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145631</xdr:rowOff>
    </xdr:from>
    <xdr:to>
      <xdr:col>116</xdr:col>
      <xdr:colOff>114300</xdr:colOff>
      <xdr:row>76</xdr:row>
      <xdr:rowOff>75781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124058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9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69355</xdr:rowOff>
    </xdr:from>
    <xdr:to>
      <xdr:col>112</xdr:col>
      <xdr:colOff>38100</xdr:colOff>
      <xdr:row>76</xdr:row>
      <xdr:rowOff>170955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162082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1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86461</xdr:rowOff>
    </xdr:from>
    <xdr:to>
      <xdr:col>107</xdr:col>
      <xdr:colOff>101600</xdr:colOff>
      <xdr:row>77</xdr:row>
      <xdr:rowOff>16611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118084</xdr:rowOff>
    </xdr:from>
    <xdr:to>
      <xdr:col>102</xdr:col>
      <xdr:colOff>165100</xdr:colOff>
      <xdr:row>77</xdr:row>
      <xdr:rowOff>48234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39361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50191</xdr:rowOff>
    </xdr:from>
    <xdr:to>
      <xdr:col>98</xdr:col>
      <xdr:colOff>38100</xdr:colOff>
      <xdr:row>77</xdr:row>
      <xdr:rowOff>151791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142918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3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主な構成項目である人件費については、住民１人当たり</a:t>
          </a:r>
          <a:r>
            <a:rPr kumimoji="1" lang="en-US" altLang="ja-JP" sz="1100">
              <a:solidFill>
                <a:schemeClr val="dk1"/>
              </a:solidFill>
              <a:effectLst/>
              <a:latin typeface="+mn-ea"/>
              <a:ea typeface="+mn-ea"/>
              <a:cs typeface="+mn-cs"/>
            </a:rPr>
            <a:t>64,641</a:t>
          </a:r>
          <a:r>
            <a:rPr kumimoji="1" lang="ja-JP" altLang="ja-JP" sz="1100">
              <a:solidFill>
                <a:schemeClr val="dk1"/>
              </a:solidFill>
              <a:effectLst/>
              <a:latin typeface="+mn-ea"/>
              <a:ea typeface="+mn-ea"/>
              <a:cs typeface="+mn-cs"/>
            </a:rPr>
            <a:t>円であり、前年度比で</a:t>
          </a:r>
          <a:r>
            <a:rPr kumimoji="1" lang="en-US" altLang="ja-JP" sz="1100">
              <a:solidFill>
                <a:schemeClr val="dk1"/>
              </a:solidFill>
              <a:effectLst/>
              <a:latin typeface="+mn-ea"/>
              <a:ea typeface="+mn-ea"/>
              <a:cs typeface="+mn-cs"/>
            </a:rPr>
            <a:t>6,727</a:t>
          </a:r>
          <a:r>
            <a:rPr kumimoji="1" lang="ja-JP" altLang="ja-JP" sz="1100">
              <a:solidFill>
                <a:schemeClr val="dk1"/>
              </a:solidFill>
              <a:effectLst/>
              <a:latin typeface="+mn-ea"/>
              <a:ea typeface="+mn-ea"/>
              <a:cs typeface="+mn-cs"/>
            </a:rPr>
            <a:t>円の増となったものの、全国平均、埼玉県平均、類似団体平均を下回る傾向は続いている。今後も行政サービスの提供方法の見直しやＤＸ化の推進に応じた職員数の縮減に努め、抑制を図る。</a:t>
          </a:r>
          <a:endParaRPr lang="ja-JP" altLang="ja-JP" sz="1400">
            <a:effectLst/>
            <a:latin typeface="+mn-ea"/>
            <a:ea typeface="+mn-ea"/>
          </a:endParaRPr>
        </a:p>
        <a:p>
          <a:r>
            <a:rPr kumimoji="1" lang="ja-JP" altLang="ja-JP" sz="1100">
              <a:solidFill>
                <a:schemeClr val="dk1"/>
              </a:solidFill>
              <a:effectLst/>
              <a:latin typeface="+mn-ea"/>
              <a:ea typeface="+mn-ea"/>
              <a:cs typeface="+mn-cs"/>
            </a:rPr>
            <a:t>扶助費については、住民１人当たり</a:t>
          </a:r>
          <a:r>
            <a:rPr kumimoji="1" lang="en-US" altLang="ja-JP" sz="1100">
              <a:solidFill>
                <a:schemeClr val="dk1"/>
              </a:solidFill>
              <a:effectLst/>
              <a:latin typeface="+mn-ea"/>
              <a:ea typeface="+mn-ea"/>
              <a:cs typeface="+mn-cs"/>
            </a:rPr>
            <a:t>123,763</a:t>
          </a:r>
          <a:r>
            <a:rPr kumimoji="1" lang="ja-JP" altLang="ja-JP" sz="1100">
              <a:solidFill>
                <a:schemeClr val="dk1"/>
              </a:solidFill>
              <a:effectLst/>
              <a:latin typeface="+mn-ea"/>
              <a:ea typeface="+mn-ea"/>
              <a:cs typeface="+mn-cs"/>
            </a:rPr>
            <a:t>円となり、前年度比で</a:t>
          </a:r>
          <a:r>
            <a:rPr kumimoji="1" lang="en-US" altLang="ja-JP" sz="1100">
              <a:solidFill>
                <a:schemeClr val="dk1"/>
              </a:solidFill>
              <a:effectLst/>
              <a:latin typeface="+mn-ea"/>
              <a:ea typeface="+mn-ea"/>
              <a:cs typeface="+mn-cs"/>
            </a:rPr>
            <a:t>7,585</a:t>
          </a:r>
          <a:r>
            <a:rPr kumimoji="1" lang="ja-JP" altLang="ja-JP" sz="1100">
              <a:solidFill>
                <a:schemeClr val="dk1"/>
              </a:solidFill>
              <a:effectLst/>
              <a:latin typeface="+mn-ea"/>
              <a:ea typeface="+mn-ea"/>
              <a:cs typeface="+mn-cs"/>
            </a:rPr>
            <a:t>円の増となった。主な増加要因は障害福祉サービスに係る介護給付費・訓練等給付費の増によるものであるが、引き続き経常経費の減少につながる市単独事業や国、県の水準を上回って実施している事業について、見直しを行っていく必要がある。</a:t>
          </a:r>
          <a:endParaRPr lang="ja-JP" altLang="ja-JP" sz="1400">
            <a:effectLst/>
            <a:latin typeface="+mn-ea"/>
            <a:ea typeface="+mn-ea"/>
          </a:endParaRPr>
        </a:p>
        <a:p>
          <a:r>
            <a:rPr kumimoji="1" lang="ja-JP" altLang="ja-JP" sz="1100">
              <a:solidFill>
                <a:schemeClr val="dk1"/>
              </a:solidFill>
              <a:effectLst/>
              <a:latin typeface="+mn-ea"/>
              <a:ea typeface="+mn-ea"/>
              <a:cs typeface="+mn-cs"/>
            </a:rPr>
            <a:t>普通建設事業費については、住民１人当たり</a:t>
          </a:r>
          <a:r>
            <a:rPr kumimoji="1" lang="en-US" altLang="ja-JP" sz="1100">
              <a:solidFill>
                <a:schemeClr val="dk1"/>
              </a:solidFill>
              <a:effectLst/>
              <a:latin typeface="+mn-ea"/>
              <a:ea typeface="+mn-ea"/>
              <a:cs typeface="+mn-cs"/>
            </a:rPr>
            <a:t>24,893</a:t>
          </a:r>
          <a:r>
            <a:rPr kumimoji="1" lang="ja-JP" altLang="ja-JP" sz="1100">
              <a:solidFill>
                <a:schemeClr val="dk1"/>
              </a:solidFill>
              <a:effectLst/>
              <a:latin typeface="+mn-ea"/>
              <a:ea typeface="+mn-ea"/>
              <a:cs typeface="+mn-cs"/>
            </a:rPr>
            <a:t>円となっており、前年度比で</a:t>
          </a:r>
          <a:r>
            <a:rPr kumimoji="1" lang="en-US" altLang="ja-JP" sz="1100">
              <a:solidFill>
                <a:schemeClr val="dk1"/>
              </a:solidFill>
              <a:effectLst/>
              <a:latin typeface="+mn-ea"/>
              <a:ea typeface="+mn-ea"/>
              <a:cs typeface="+mn-cs"/>
            </a:rPr>
            <a:t>3,113</a:t>
          </a:r>
          <a:r>
            <a:rPr kumimoji="1" lang="ja-JP" altLang="ja-JP" sz="1100">
              <a:solidFill>
                <a:schemeClr val="dk1"/>
              </a:solidFill>
              <a:effectLst/>
              <a:latin typeface="+mn-ea"/>
              <a:ea typeface="+mn-ea"/>
              <a:cs typeface="+mn-cs"/>
            </a:rPr>
            <a:t>円の増加となったものの、前年度と同様に類似団体内では低い水準となっている。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352,805
341,483
109.13
137,048,330
130,407,165
6,365,084
70,582,222
83,382,047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163322</xdr:rowOff>
    </xdr:from>
    <xdr:to>
      <xdr:col>24</xdr:col>
      <xdr:colOff>63500</xdr:colOff>
      <xdr:row>36</xdr:row>
      <xdr:rowOff>14732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40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7874</xdr:rowOff>
    </xdr:from>
    <xdr:to>
      <xdr:col>19</xdr:col>
      <xdr:colOff>177800</xdr:colOff>
      <xdr:row>36</xdr:row>
      <xdr:rowOff>14732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0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xdr:rowOff>
    </xdr:from>
    <xdr:to>
      <xdr:col>15</xdr:col>
      <xdr:colOff>50800</xdr:colOff>
      <xdr:row>36</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5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3302</xdr:rowOff>
    </xdr:from>
    <xdr:to>
      <xdr:col>10</xdr:col>
      <xdr:colOff>114300</xdr:colOff>
      <xdr:row>36</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5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112522</xdr:rowOff>
    </xdr:from>
    <xdr:to>
      <xdr:col>24</xdr:col>
      <xdr:colOff>114300</xdr:colOff>
      <xdr:row>36</xdr:row>
      <xdr:rowOff>42672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90949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135382</xdr:rowOff>
    </xdr:from>
    <xdr:to>
      <xdr:col>20</xdr:col>
      <xdr:colOff>38100</xdr:colOff>
      <xdr:row>36</xdr:row>
      <xdr:rowOff>65532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56659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128524</xdr:rowOff>
    </xdr:from>
    <xdr:to>
      <xdr:col>15</xdr:col>
      <xdr:colOff>101600</xdr:colOff>
      <xdr:row>36</xdr:row>
      <xdr:rowOff>58674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123952</xdr:rowOff>
    </xdr:from>
    <xdr:to>
      <xdr:col>10</xdr:col>
      <xdr:colOff>165100</xdr:colOff>
      <xdr:row>36</xdr:row>
      <xdr:rowOff>54102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45229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126238</xdr:rowOff>
    </xdr:from>
    <xdr:to>
      <xdr:col>6</xdr:col>
      <xdr:colOff>38100</xdr:colOff>
      <xdr:row>36</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47515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138887</xdr:rowOff>
    </xdr:from>
    <xdr:to>
      <xdr:col>24</xdr:col>
      <xdr:colOff>63500</xdr:colOff>
      <xdr:row>58</xdr:row>
      <xdr:rowOff>162420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82987"/>
          <a:ext cx="838200" cy="2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138887</xdr:rowOff>
    </xdr:from>
    <xdr:to>
      <xdr:col>19</xdr:col>
      <xdr:colOff>177800</xdr:colOff>
      <xdr:row>59</xdr:row>
      <xdr:rowOff>16142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82987"/>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16142</xdr:rowOff>
    </xdr:from>
    <xdr:to>
      <xdr:col>15</xdr:col>
      <xdr:colOff>50800</xdr:colOff>
      <xdr:row>59</xdr:row>
      <xdr:rowOff>61303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31692"/>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142901</xdr:rowOff>
    </xdr:from>
    <xdr:to>
      <xdr:col>10</xdr:col>
      <xdr:colOff>114300</xdr:colOff>
      <xdr:row>59</xdr:row>
      <xdr:rowOff>61303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86851"/>
          <a:ext cx="889000" cy="12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111620</xdr:rowOff>
    </xdr:from>
    <xdr:to>
      <xdr:col>24</xdr:col>
      <xdr:colOff>114300</xdr:colOff>
      <xdr:row>59</xdr:row>
      <xdr:rowOff>41770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26547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88087</xdr:rowOff>
    </xdr:from>
    <xdr:to>
      <xdr:col>20</xdr:col>
      <xdr:colOff>38100</xdr:colOff>
      <xdr:row>59</xdr:row>
      <xdr:rowOff>18237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9364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136792</xdr:rowOff>
    </xdr:from>
    <xdr:to>
      <xdr:col>15</xdr:col>
      <xdr:colOff>101600</xdr:colOff>
      <xdr:row>59</xdr:row>
      <xdr:rowOff>66942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58069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10503</xdr:rowOff>
    </xdr:from>
    <xdr:to>
      <xdr:col>10</xdr:col>
      <xdr:colOff>165100</xdr:colOff>
      <xdr:row>59</xdr:row>
      <xdr:rowOff>112103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103230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92101</xdr:rowOff>
    </xdr:from>
    <xdr:to>
      <xdr:col>6</xdr:col>
      <xdr:colOff>38100</xdr:colOff>
      <xdr:row>52</xdr:row>
      <xdr:rowOff>22251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13378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6015</xdr:rowOff>
    </xdr:from>
    <xdr:to>
      <xdr:col>24</xdr:col>
      <xdr:colOff>63500</xdr:colOff>
      <xdr:row>78</xdr:row>
      <xdr:rowOff>62967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79115"/>
          <a:ext cx="838200" cy="5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62967</xdr:rowOff>
    </xdr:from>
    <xdr:to>
      <xdr:col>19</xdr:col>
      <xdr:colOff>177800</xdr:colOff>
      <xdr:row>78</xdr:row>
      <xdr:rowOff>135882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36067"/>
          <a:ext cx="889000" cy="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47628</xdr:rowOff>
    </xdr:from>
    <xdr:to>
      <xdr:col>15</xdr:col>
      <xdr:colOff>50800</xdr:colOff>
      <xdr:row>78</xdr:row>
      <xdr:rowOff>135882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20728"/>
          <a:ext cx="889000" cy="8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47628</xdr:rowOff>
    </xdr:from>
    <xdr:to>
      <xdr:col>10</xdr:col>
      <xdr:colOff>114300</xdr:colOff>
      <xdr:row>79</xdr:row>
      <xdr:rowOff>86178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20728"/>
          <a:ext cx="889000" cy="2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126665</xdr:rowOff>
    </xdr:from>
    <xdr:to>
      <xdr:col>24</xdr:col>
      <xdr:colOff>114300</xdr:colOff>
      <xdr:row>78</xdr:row>
      <xdr:rowOff>56815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41592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4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12167</xdr:rowOff>
    </xdr:from>
    <xdr:to>
      <xdr:col>20</xdr:col>
      <xdr:colOff>38100</xdr:colOff>
      <xdr:row>78</xdr:row>
      <xdr:rowOff>113767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104894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85082</xdr:rowOff>
    </xdr:from>
    <xdr:to>
      <xdr:col>15</xdr:col>
      <xdr:colOff>101600</xdr:colOff>
      <xdr:row>79</xdr:row>
      <xdr:rowOff>15232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6359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5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168278</xdr:rowOff>
    </xdr:from>
    <xdr:to>
      <xdr:col>10</xdr:col>
      <xdr:colOff>165100</xdr:colOff>
      <xdr:row>78</xdr:row>
      <xdr:rowOff>98428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89555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35378</xdr:rowOff>
    </xdr:from>
    <xdr:to>
      <xdr:col>6</xdr:col>
      <xdr:colOff>38100</xdr:colOff>
      <xdr:row>79</xdr:row>
      <xdr:rowOff>136978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128105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7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5900</xdr:rowOff>
    </xdr:from>
    <xdr:to>
      <xdr:col>24</xdr:col>
      <xdr:colOff>63500</xdr:colOff>
      <xdr:row>97</xdr:row>
      <xdr:rowOff>38430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36550"/>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118715</xdr:rowOff>
    </xdr:from>
    <xdr:to>
      <xdr:col>19</xdr:col>
      <xdr:colOff>177800</xdr:colOff>
      <xdr:row>97</xdr:row>
      <xdr:rowOff>5900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77915"/>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160982</xdr:rowOff>
    </xdr:from>
    <xdr:to>
      <xdr:col>15</xdr:col>
      <xdr:colOff>50800</xdr:colOff>
      <xdr:row>96</xdr:row>
      <xdr:rowOff>118715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48732"/>
          <a:ext cx="889000" cy="1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160982</xdr:rowOff>
    </xdr:from>
    <xdr:to>
      <xdr:col>10</xdr:col>
      <xdr:colOff>114300</xdr:colOff>
      <xdr:row>97</xdr:row>
      <xdr:rowOff>68720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8732"/>
          <a:ext cx="889000" cy="25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159080</xdr:rowOff>
    </xdr:from>
    <xdr:to>
      <xdr:col>24</xdr:col>
      <xdr:colOff>114300</xdr:colOff>
      <xdr:row>97</xdr:row>
      <xdr:rowOff>89230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74007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126550</xdr:rowOff>
    </xdr:from>
    <xdr:to>
      <xdr:col>20</xdr:col>
      <xdr:colOff>38100</xdr:colOff>
      <xdr:row>97</xdr:row>
      <xdr:rowOff>56700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47827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67915</xdr:rowOff>
    </xdr:from>
    <xdr:to>
      <xdr:col>15</xdr:col>
      <xdr:colOff>101600</xdr:colOff>
      <xdr:row>96</xdr:row>
      <xdr:rowOff>169515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160642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110182</xdr:rowOff>
    </xdr:from>
    <xdr:to>
      <xdr:col>10</xdr:col>
      <xdr:colOff>165100</xdr:colOff>
      <xdr:row>96</xdr:row>
      <xdr:rowOff>40332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31459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17920</xdr:rowOff>
    </xdr:from>
    <xdr:to>
      <xdr:col>6</xdr:col>
      <xdr:colOff>38100</xdr:colOff>
      <xdr:row>97</xdr:row>
      <xdr:rowOff>119520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112268</xdr:rowOff>
    </xdr:from>
    <xdr:to>
      <xdr:col>55</xdr:col>
      <xdr:colOff>0</xdr:colOff>
      <xdr:row>37</xdr:row>
      <xdr:rowOff>113640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5591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112268</xdr:rowOff>
    </xdr:from>
    <xdr:to>
      <xdr:col>50</xdr:col>
      <xdr:colOff>114300</xdr:colOff>
      <xdr:row>37</xdr:row>
      <xdr:rowOff>119126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55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112268</xdr:rowOff>
    </xdr:from>
    <xdr:to>
      <xdr:col>45</xdr:col>
      <xdr:colOff>177800</xdr:colOff>
      <xdr:row>37</xdr:row>
      <xdr:rowOff>119126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55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108610</xdr:rowOff>
    </xdr:from>
    <xdr:to>
      <xdr:col>41</xdr:col>
      <xdr:colOff>50800</xdr:colOff>
      <xdr:row>37</xdr:row>
      <xdr:rowOff>112268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522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62840</xdr:rowOff>
    </xdr:from>
    <xdr:to>
      <xdr:col>55</xdr:col>
      <xdr:colOff>50800</xdr:colOff>
      <xdr:row>37</xdr:row>
      <xdr:rowOff>164440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61468</xdr:rowOff>
    </xdr:from>
    <xdr:to>
      <xdr:col>50</xdr:col>
      <xdr:colOff>165100</xdr:colOff>
      <xdr:row>37</xdr:row>
      <xdr:rowOff>163068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154195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68326</xdr:rowOff>
    </xdr:from>
    <xdr:to>
      <xdr:col>46</xdr:col>
      <xdr:colOff>38100</xdr:colOff>
      <xdr:row>37</xdr:row>
      <xdr:rowOff>169926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61468</xdr:rowOff>
    </xdr:from>
    <xdr:to>
      <xdr:col>41</xdr:col>
      <xdr:colOff>101600</xdr:colOff>
      <xdr:row>37</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154195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57810</xdr:rowOff>
    </xdr:from>
    <xdr:to>
      <xdr:col>36</xdr:col>
      <xdr:colOff>165100</xdr:colOff>
      <xdr:row>37</xdr:row>
      <xdr:rowOff>159410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150537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9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40716</xdr:rowOff>
    </xdr:from>
    <xdr:to>
      <xdr:col>55</xdr:col>
      <xdr:colOff>0</xdr:colOff>
      <xdr:row>58</xdr:row>
      <xdr:rowOff>45669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8481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27839</xdr:rowOff>
    </xdr:from>
    <xdr:to>
      <xdr:col>50</xdr:col>
      <xdr:colOff>114300</xdr:colOff>
      <xdr:row>58</xdr:row>
      <xdr:rowOff>40716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71939"/>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123927</xdr:rowOff>
    </xdr:from>
    <xdr:to>
      <xdr:col>45</xdr:col>
      <xdr:colOff>177800</xdr:colOff>
      <xdr:row>58</xdr:row>
      <xdr:rowOff>27839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6577"/>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123927</xdr:rowOff>
    </xdr:from>
    <xdr:to>
      <xdr:col>41</xdr:col>
      <xdr:colOff>50800</xdr:colOff>
      <xdr:row>58</xdr:row>
      <xdr:rowOff>84684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6577"/>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166319</xdr:rowOff>
    </xdr:from>
    <xdr:to>
      <xdr:col>55</xdr:col>
      <xdr:colOff>50800</xdr:colOff>
      <xdr:row>58</xdr:row>
      <xdr:rowOff>96469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144746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161366</xdr:rowOff>
    </xdr:from>
    <xdr:to>
      <xdr:col>50</xdr:col>
      <xdr:colOff>165100</xdr:colOff>
      <xdr:row>58</xdr:row>
      <xdr:rowOff>91516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82643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148489</xdr:rowOff>
    </xdr:from>
    <xdr:to>
      <xdr:col>46</xdr:col>
      <xdr:colOff>38100</xdr:colOff>
      <xdr:row>58</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69766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73127</xdr:rowOff>
    </xdr:from>
    <xdr:to>
      <xdr:col>41</xdr:col>
      <xdr:colOff>101600</xdr:colOff>
      <xdr:row>58</xdr:row>
      <xdr:rowOff>3277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165854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3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33884</xdr:rowOff>
    </xdr:from>
    <xdr:to>
      <xdr:col>36</xdr:col>
      <xdr:colOff>165100</xdr:colOff>
      <xdr:row>58</xdr:row>
      <xdr:rowOff>135484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126611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137624</xdr:rowOff>
    </xdr:from>
    <xdr:to>
      <xdr:col>55</xdr:col>
      <xdr:colOff>0</xdr:colOff>
      <xdr:row>78</xdr:row>
      <xdr:rowOff>156578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10724"/>
          <a:ext cx="8382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137624</xdr:rowOff>
    </xdr:from>
    <xdr:to>
      <xdr:col>50</xdr:col>
      <xdr:colOff>114300</xdr:colOff>
      <xdr:row>78</xdr:row>
      <xdr:rowOff>141663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10724"/>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132595</xdr:rowOff>
    </xdr:from>
    <xdr:to>
      <xdr:col>45</xdr:col>
      <xdr:colOff>177800</xdr:colOff>
      <xdr:row>78</xdr:row>
      <xdr:rowOff>141663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05695"/>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109334</xdr:rowOff>
    </xdr:from>
    <xdr:to>
      <xdr:col>41</xdr:col>
      <xdr:colOff>50800</xdr:colOff>
      <xdr:row>78</xdr:row>
      <xdr:rowOff>132595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82434"/>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105778</xdr:rowOff>
    </xdr:from>
    <xdr:to>
      <xdr:col>55</xdr:col>
      <xdr:colOff>50800</xdr:colOff>
      <xdr:row>79</xdr:row>
      <xdr:rowOff>35928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20705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86824</xdr:rowOff>
    </xdr:from>
    <xdr:to>
      <xdr:col>50</xdr:col>
      <xdr:colOff>165100</xdr:colOff>
      <xdr:row>79</xdr:row>
      <xdr:rowOff>16974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8101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90863</xdr:rowOff>
    </xdr:from>
    <xdr:to>
      <xdr:col>46</xdr:col>
      <xdr:colOff>38100</xdr:colOff>
      <xdr:row>79</xdr:row>
      <xdr:rowOff>21013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5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81795</xdr:rowOff>
    </xdr:from>
    <xdr:to>
      <xdr:col>41</xdr:col>
      <xdr:colOff>101600</xdr:colOff>
      <xdr:row>79</xdr:row>
      <xdr:rowOff>11945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3072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58534</xdr:rowOff>
    </xdr:from>
    <xdr:to>
      <xdr:col>36</xdr:col>
      <xdr:colOff>165100</xdr:colOff>
      <xdr:row>78</xdr:row>
      <xdr:rowOff>160134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151261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48946</xdr:rowOff>
    </xdr:from>
    <xdr:to>
      <xdr:col>55</xdr:col>
      <xdr:colOff>0</xdr:colOff>
      <xdr:row>98</xdr:row>
      <xdr:rowOff>60585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51046"/>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48946</xdr:rowOff>
    </xdr:from>
    <xdr:to>
      <xdr:col>50</xdr:col>
      <xdr:colOff>114300</xdr:colOff>
      <xdr:row>98</xdr:row>
      <xdr:rowOff>145777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1046"/>
          <a:ext cx="889000" cy="9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145777</xdr:rowOff>
    </xdr:from>
    <xdr:to>
      <xdr:col>45</xdr:col>
      <xdr:colOff>177800</xdr:colOff>
      <xdr:row>98</xdr:row>
      <xdr:rowOff>155663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7877"/>
          <a:ext cx="889000" cy="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114001</xdr:rowOff>
    </xdr:from>
    <xdr:to>
      <xdr:col>41</xdr:col>
      <xdr:colOff>50800</xdr:colOff>
      <xdr:row>98</xdr:row>
      <xdr:rowOff>155663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6101"/>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9785</xdr:rowOff>
    </xdr:from>
    <xdr:to>
      <xdr:col>55</xdr:col>
      <xdr:colOff>50800</xdr:colOff>
      <xdr:row>98</xdr:row>
      <xdr:rowOff>111385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96162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169596</xdr:rowOff>
    </xdr:from>
    <xdr:to>
      <xdr:col>50</xdr:col>
      <xdr:colOff>165100</xdr:colOff>
      <xdr:row>98</xdr:row>
      <xdr:rowOff>99746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94977</xdr:rowOff>
    </xdr:from>
    <xdr:to>
      <xdr:col>46</xdr:col>
      <xdr:colOff>38100</xdr:colOff>
      <xdr:row>99</xdr:row>
      <xdr:rowOff>25127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16254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104863</xdr:rowOff>
    </xdr:from>
    <xdr:to>
      <xdr:col>41</xdr:col>
      <xdr:colOff>101600</xdr:colOff>
      <xdr:row>99</xdr:row>
      <xdr:rowOff>35013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26140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63201</xdr:rowOff>
    </xdr:from>
    <xdr:to>
      <xdr:col>36</xdr:col>
      <xdr:colOff>165100</xdr:colOff>
      <xdr:row>98</xdr:row>
      <xdr:rowOff>164801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53376</xdr:rowOff>
    </xdr:from>
    <xdr:to>
      <xdr:col>85</xdr:col>
      <xdr:colOff>127000</xdr:colOff>
      <xdr:row>36</xdr:row>
      <xdr:rowOff>159512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25576"/>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159512</xdr:rowOff>
    </xdr:from>
    <xdr:to>
      <xdr:col>81</xdr:col>
      <xdr:colOff>50800</xdr:colOff>
      <xdr:row>37</xdr:row>
      <xdr:rowOff>64589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31712"/>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64589</xdr:rowOff>
    </xdr:from>
    <xdr:to>
      <xdr:col>76</xdr:col>
      <xdr:colOff>114300</xdr:colOff>
      <xdr:row>37</xdr:row>
      <xdr:rowOff>105084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08239"/>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112704</xdr:rowOff>
    </xdr:from>
    <xdr:to>
      <xdr:col>71</xdr:col>
      <xdr:colOff>177800</xdr:colOff>
      <xdr:row>37</xdr:row>
      <xdr:rowOff>105084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8490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2576</xdr:rowOff>
    </xdr:from>
    <xdr:to>
      <xdr:col>85</xdr:col>
      <xdr:colOff>177800</xdr:colOff>
      <xdr:row>36</xdr:row>
      <xdr:rowOff>104176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25453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108712</xdr:rowOff>
    </xdr:from>
    <xdr:to>
      <xdr:col>81</xdr:col>
      <xdr:colOff>101600</xdr:colOff>
      <xdr:row>37</xdr:row>
      <xdr:rowOff>38862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55389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13789</xdr:rowOff>
    </xdr:from>
    <xdr:to>
      <xdr:col>76</xdr:col>
      <xdr:colOff>165100</xdr:colOff>
      <xdr:row>37</xdr:row>
      <xdr:rowOff>115389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131916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54284</xdr:rowOff>
    </xdr:from>
    <xdr:to>
      <xdr:col>72</xdr:col>
      <xdr:colOff>38100</xdr:colOff>
      <xdr:row>37</xdr:row>
      <xdr:rowOff>155884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61904</xdr:rowOff>
    </xdr:from>
    <xdr:to>
      <xdr:col>67</xdr:col>
      <xdr:colOff>101600</xdr:colOff>
      <xdr:row>36</xdr:row>
      <xdr:rowOff>163504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7998</xdr:rowOff>
    </xdr:from>
    <xdr:to>
      <xdr:col>85</xdr:col>
      <xdr:colOff>127000</xdr:colOff>
      <xdr:row>58</xdr:row>
      <xdr:rowOff>41116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80648"/>
          <a:ext cx="838200" cy="2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32686</xdr:rowOff>
    </xdr:from>
    <xdr:to>
      <xdr:col>81</xdr:col>
      <xdr:colOff>50800</xdr:colOff>
      <xdr:row>58</xdr:row>
      <xdr:rowOff>41116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76786"/>
          <a:ext cx="8890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32686</xdr:rowOff>
    </xdr:from>
    <xdr:to>
      <xdr:col>76</xdr:col>
      <xdr:colOff>114300</xdr:colOff>
      <xdr:row>58</xdr:row>
      <xdr:rowOff>101553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76786"/>
          <a:ext cx="889000" cy="6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151530</xdr:rowOff>
    </xdr:from>
    <xdr:to>
      <xdr:col>71</xdr:col>
      <xdr:colOff>177800</xdr:colOff>
      <xdr:row>58</xdr:row>
      <xdr:rowOff>101553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24180"/>
          <a:ext cx="889000" cy="12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128648</xdr:rowOff>
    </xdr:from>
    <xdr:to>
      <xdr:col>85</xdr:col>
      <xdr:colOff>177800</xdr:colOff>
      <xdr:row>57</xdr:row>
      <xdr:rowOff>58798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107075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161766</xdr:rowOff>
    </xdr:from>
    <xdr:to>
      <xdr:col>81</xdr:col>
      <xdr:colOff>101600</xdr:colOff>
      <xdr:row>58</xdr:row>
      <xdr:rowOff>91916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83043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2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153336</xdr:rowOff>
    </xdr:from>
    <xdr:to>
      <xdr:col>76</xdr:col>
      <xdr:colOff>165100</xdr:colOff>
      <xdr:row>58</xdr:row>
      <xdr:rowOff>83486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74613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50753</xdr:rowOff>
    </xdr:from>
    <xdr:to>
      <xdr:col>72</xdr:col>
      <xdr:colOff>38100</xdr:colOff>
      <xdr:row>58</xdr:row>
      <xdr:rowOff>152353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143480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8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100730</xdr:rowOff>
    </xdr:from>
    <xdr:to>
      <xdr:col>67</xdr:col>
      <xdr:colOff>101600</xdr:colOff>
      <xdr:row>58</xdr:row>
      <xdr:rowOff>30880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22007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6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72862</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7412"/>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22062</xdr:rowOff>
    </xdr:from>
    <xdr:to>
      <xdr:col>67</xdr:col>
      <xdr:colOff>101600</xdr:colOff>
      <xdr:row>79</xdr:row>
      <xdr:rowOff>123662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114789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69383</xdr:rowOff>
    </xdr:from>
    <xdr:to>
      <xdr:col>85</xdr:col>
      <xdr:colOff>127000</xdr:colOff>
      <xdr:row>97</xdr:row>
      <xdr:rowOff>93614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000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56626</xdr:rowOff>
    </xdr:from>
    <xdr:to>
      <xdr:col>81</xdr:col>
      <xdr:colOff>50800</xdr:colOff>
      <xdr:row>97</xdr:row>
      <xdr:rowOff>69383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87276"/>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50958</xdr:rowOff>
    </xdr:from>
    <xdr:to>
      <xdr:col>76</xdr:col>
      <xdr:colOff>114300</xdr:colOff>
      <xdr:row>97</xdr:row>
      <xdr:rowOff>56626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81608"/>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50958</xdr:rowOff>
    </xdr:from>
    <xdr:to>
      <xdr:col>71</xdr:col>
      <xdr:colOff>177800</xdr:colOff>
      <xdr:row>97</xdr:row>
      <xdr:rowOff>81635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81608"/>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42814</xdr:rowOff>
    </xdr:from>
    <xdr:to>
      <xdr:col>85</xdr:col>
      <xdr:colOff>177800</xdr:colOff>
      <xdr:row>97</xdr:row>
      <xdr:rowOff>144414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21241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18583</xdr:rowOff>
    </xdr:from>
    <xdr:to>
      <xdr:col>81</xdr:col>
      <xdr:colOff>101600</xdr:colOff>
      <xdr:row>97</xdr:row>
      <xdr:rowOff>120183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111310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5826</xdr:rowOff>
    </xdr:from>
    <xdr:to>
      <xdr:col>76</xdr:col>
      <xdr:colOff>165100</xdr:colOff>
      <xdr:row>97</xdr:row>
      <xdr:rowOff>107426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98553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2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xdr:rowOff>
    </xdr:from>
    <xdr:to>
      <xdr:col>72</xdr:col>
      <xdr:colOff>38100</xdr:colOff>
      <xdr:row>97</xdr:row>
      <xdr:rowOff>101758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92885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30835</xdr:rowOff>
    </xdr:from>
    <xdr:to>
      <xdr:col>67</xdr:col>
      <xdr:colOff>101600</xdr:colOff>
      <xdr:row>97</xdr:row>
      <xdr:rowOff>132435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123562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34354</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20904"/>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34354</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72090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155004</xdr:rowOff>
    </xdr:from>
    <xdr:to>
      <xdr:col>112</xdr:col>
      <xdr:colOff>38100</xdr:colOff>
      <xdr:row>39</xdr:row>
      <xdr:rowOff>85154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76281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762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全体で見ると類似団体平均に比べ、住民一人当たりコストは低い水準となっている。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・総務費は、住民一人当たり</a:t>
          </a:r>
          <a:r>
            <a:rPr kumimoji="1" lang="en-US" altLang="ja-JP" sz="1100">
              <a:solidFill>
                <a:schemeClr val="dk1"/>
              </a:solidFill>
              <a:effectLst/>
              <a:latin typeface="+mn-ea"/>
              <a:ea typeface="+mn-ea"/>
              <a:cs typeface="+mn-cs"/>
            </a:rPr>
            <a:t>34,211</a:t>
          </a:r>
          <a:r>
            <a:rPr kumimoji="1" lang="ja-JP" altLang="ja-JP" sz="1100">
              <a:solidFill>
                <a:schemeClr val="dk1"/>
              </a:solidFill>
              <a:effectLst/>
              <a:latin typeface="+mn-ea"/>
              <a:ea typeface="+mn-ea"/>
              <a:cs typeface="+mn-cs"/>
            </a:rPr>
            <a:t>円であり、前年度と比較して</a:t>
          </a:r>
          <a:r>
            <a:rPr kumimoji="1" lang="en-US" altLang="ja-JP" sz="1100">
              <a:solidFill>
                <a:schemeClr val="dk1"/>
              </a:solidFill>
              <a:effectLst/>
              <a:latin typeface="+mn-ea"/>
              <a:ea typeface="+mn-ea"/>
              <a:cs typeface="+mn-cs"/>
            </a:rPr>
            <a:t>1,853</a:t>
          </a:r>
          <a:r>
            <a:rPr kumimoji="1" lang="ja-JP" altLang="ja-JP" sz="1100">
              <a:solidFill>
                <a:schemeClr val="dk1"/>
              </a:solidFill>
              <a:effectLst/>
              <a:latin typeface="+mn-ea"/>
              <a:ea typeface="+mn-ea"/>
              <a:cs typeface="+mn-cs"/>
            </a:rPr>
            <a:t>円の減となっている。これは、財政調整基金への積立の減が主な要因となっている。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・民生費は、住民一人当たり</a:t>
          </a:r>
          <a:r>
            <a:rPr kumimoji="1" lang="en-US" altLang="ja-JP" sz="1100">
              <a:solidFill>
                <a:schemeClr val="dk1"/>
              </a:solidFill>
              <a:effectLst/>
              <a:latin typeface="+mn-ea"/>
              <a:ea typeface="+mn-ea"/>
              <a:cs typeface="+mn-cs"/>
            </a:rPr>
            <a:t>177,544</a:t>
          </a:r>
          <a:r>
            <a:rPr kumimoji="1" lang="ja-JP" altLang="ja-JP" sz="1100">
              <a:solidFill>
                <a:schemeClr val="dk1"/>
              </a:solidFill>
              <a:effectLst/>
              <a:latin typeface="+mn-ea"/>
              <a:ea typeface="+mn-ea"/>
              <a:cs typeface="+mn-cs"/>
            </a:rPr>
            <a:t>円であり、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7,474</a:t>
          </a:r>
          <a:r>
            <a:rPr kumimoji="1" lang="ja-JP" altLang="ja-JP" sz="1100" b="0" i="0" baseline="0">
              <a:solidFill>
                <a:schemeClr val="dk1"/>
              </a:solidFill>
              <a:effectLst/>
              <a:latin typeface="+mn-ea"/>
              <a:ea typeface="+mn-ea"/>
              <a:cs typeface="+mn-cs"/>
            </a:rPr>
            <a:t>円の増となっている</a:t>
          </a:r>
          <a:r>
            <a:rPr kumimoji="1" lang="ja-JP" altLang="ja-JP" sz="1100">
              <a:solidFill>
                <a:schemeClr val="dk1"/>
              </a:solidFill>
              <a:effectLst/>
              <a:latin typeface="+mn-ea"/>
              <a:ea typeface="+mn-ea"/>
              <a:cs typeface="+mn-cs"/>
            </a:rPr>
            <a:t>。これは、障害福祉サービスに係る介護給付費・訓練等給付費の増が主な要因となっている。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・土木費は、住民一人当たり</a:t>
          </a:r>
          <a:r>
            <a:rPr kumimoji="1" lang="en-US" altLang="ja-JP" sz="1100">
              <a:solidFill>
                <a:schemeClr val="dk1"/>
              </a:solidFill>
              <a:effectLst/>
              <a:latin typeface="+mn-ea"/>
              <a:ea typeface="+mn-ea"/>
              <a:cs typeface="+mn-cs"/>
            </a:rPr>
            <a:t>28,153</a:t>
          </a:r>
          <a:r>
            <a:rPr kumimoji="1" lang="ja-JP" altLang="ja-JP" sz="1100">
              <a:solidFill>
                <a:schemeClr val="dk1"/>
              </a:solidFill>
              <a:effectLst/>
              <a:latin typeface="+mn-ea"/>
              <a:ea typeface="+mn-ea"/>
              <a:cs typeface="+mn-cs"/>
            </a:rPr>
            <a:t>円であり、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611</a:t>
          </a:r>
          <a:r>
            <a:rPr kumimoji="1" lang="ja-JP" altLang="ja-JP" sz="1100" b="0" i="0" baseline="0">
              <a:solidFill>
                <a:schemeClr val="dk1"/>
              </a:solidFill>
              <a:effectLst/>
              <a:latin typeface="+mn-ea"/>
              <a:ea typeface="+mn-ea"/>
              <a:cs typeface="+mn-cs"/>
            </a:rPr>
            <a:t>円の減となっている</a:t>
          </a:r>
          <a:r>
            <a:rPr kumimoji="1" lang="ja-JP" altLang="ja-JP" sz="1100">
              <a:solidFill>
                <a:schemeClr val="dk1"/>
              </a:solidFill>
              <a:effectLst/>
              <a:latin typeface="+mn-ea"/>
              <a:ea typeface="+mn-ea"/>
              <a:cs typeface="+mn-cs"/>
            </a:rPr>
            <a:t>。これは、街区公園等整備の減が主な要因となっている。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・消防費は、住民一人当たり</a:t>
          </a:r>
          <a:r>
            <a:rPr kumimoji="1" lang="en-US" altLang="ja-JP" sz="1100">
              <a:solidFill>
                <a:schemeClr val="dk1"/>
              </a:solidFill>
              <a:effectLst/>
              <a:latin typeface="+mn-ea"/>
              <a:ea typeface="+mn-ea"/>
              <a:cs typeface="+mn-cs"/>
            </a:rPr>
            <a:t>14,143</a:t>
          </a:r>
          <a:r>
            <a:rPr kumimoji="1" lang="ja-JP" altLang="ja-JP" sz="1100">
              <a:solidFill>
                <a:schemeClr val="dk1"/>
              </a:solidFill>
              <a:effectLst/>
              <a:latin typeface="+mn-ea"/>
              <a:ea typeface="+mn-ea"/>
              <a:cs typeface="+mn-cs"/>
            </a:rPr>
            <a:t>円で類似団体平均を超えており、</a:t>
          </a:r>
          <a:r>
            <a:rPr kumimoji="1" lang="ja-JP" altLang="ja-JP" sz="1100" b="0" i="0" baseline="0">
              <a:solidFill>
                <a:schemeClr val="dk1"/>
              </a:solidFill>
              <a:effectLst/>
              <a:latin typeface="+mn-ea"/>
              <a:ea typeface="+mn-ea"/>
              <a:cs typeface="+mn-cs"/>
            </a:rPr>
            <a:t>前年度と比較して</a:t>
          </a:r>
          <a:r>
            <a:rPr kumimoji="1" lang="en-US" altLang="ja-JP" sz="1100" b="0" i="0" baseline="0">
              <a:solidFill>
                <a:schemeClr val="dk1"/>
              </a:solidFill>
              <a:effectLst/>
              <a:latin typeface="+mn-ea"/>
              <a:ea typeface="+mn-ea"/>
              <a:cs typeface="+mn-cs"/>
            </a:rPr>
            <a:t>975</a:t>
          </a:r>
          <a:r>
            <a:rPr kumimoji="1" lang="ja-JP" altLang="ja-JP" sz="1100" b="0" i="0" baseline="0">
              <a:solidFill>
                <a:schemeClr val="dk1"/>
              </a:solidFill>
              <a:effectLst/>
              <a:latin typeface="+mn-ea"/>
              <a:ea typeface="+mn-ea"/>
              <a:cs typeface="+mn-cs"/>
            </a:rPr>
            <a:t>円の増となっている。これは、川越地区消防組合負担金の増が主な要因となっている。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令和６年度は、財政調整基金を大きく取り崩したため、基金残高の比率が減少した。</a:t>
          </a:r>
          <a:endParaRPr lang="ja-JP" altLang="ja-JP" sz="1400">
            <a:effectLst/>
            <a:latin typeface="+mn-ea"/>
            <a:ea typeface="+mn-ea"/>
          </a:endParaRPr>
        </a:p>
        <a:p>
          <a:r>
            <a:rPr kumimoji="1" lang="ja-JP" altLang="ja-JP" sz="1100">
              <a:solidFill>
                <a:schemeClr val="dk1"/>
              </a:solidFill>
              <a:effectLst/>
              <a:latin typeface="+mn-ea"/>
              <a:ea typeface="+mn-ea"/>
              <a:cs typeface="+mn-cs"/>
            </a:rPr>
            <a:t>その影響で、単年度収支は黒字であるものの、実質単年度収支が赤字となり、令和６年度は財政調整基金に頼った財政運営となった。</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その結果、実質単年度収支は２年連続で赤字となり、財政構造の見直しを確実に行う必要がある。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各会計ともに黒字で推移しており安定している。今後も安定した水準で推移できるよう努める。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137048330</v>
      </c>
      <c r="BO4" s="402"/>
      <c r="BP4" s="402"/>
      <c r="BQ4" s="402"/>
      <c r="BR4" s="402"/>
      <c r="BS4" s="402"/>
      <c r="BT4" s="402"/>
      <c r="BU4" s="403"/>
      <c r="BV4" s="401">
        <v>132296876</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7.5</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130407165</v>
      </c>
      <c r="BO5" s="407"/>
      <c r="BP5" s="407"/>
      <c r="BQ5" s="407"/>
      <c r="BR5" s="407"/>
      <c r="BS5" s="407"/>
      <c r="BT5" s="407"/>
      <c r="BU5" s="408"/>
      <c r="BV5" s="406">
        <v>126997796</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99.1</v>
      </c>
      <c r="CU5" s="377"/>
      <c r="CV5" s="377"/>
      <c r="CW5" s="377"/>
      <c r="CX5" s="377"/>
      <c r="CY5" s="377"/>
      <c r="CZ5" s="377"/>
      <c r="DA5" s="378"/>
      <c r="DB5" s="376">
        <v>99.8</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6641165</v>
      </c>
      <c r="BO6" s="407"/>
      <c r="BP6" s="407"/>
      <c r="BQ6" s="407"/>
      <c r="BR6" s="407"/>
      <c r="BS6" s="407"/>
      <c r="BT6" s="407"/>
      <c r="BU6" s="408"/>
      <c r="BV6" s="406">
        <v>5299080</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99.6</v>
      </c>
      <c r="CU6" s="550"/>
      <c r="CV6" s="550"/>
      <c r="CW6" s="550"/>
      <c r="CX6" s="550"/>
      <c r="CY6" s="550"/>
      <c r="CZ6" s="550"/>
      <c r="DA6" s="551"/>
      <c r="DB6" s="549">
        <v>100.8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101</v>
      </c>
      <c r="AV7" s="454"/>
      <c r="AW7" s="454"/>
      <c r="AX7" s="454"/>
      <c r="AY7" s="386" t="s">
        <v>102</v>
      </c>
      <c r="AZ7" s="387"/>
      <c r="BA7" s="387"/>
      <c r="BB7" s="387"/>
      <c r="BC7" s="387"/>
      <c r="BD7" s="387"/>
      <c r="BE7" s="387"/>
      <c r="BF7" s="387"/>
      <c r="BG7" s="387"/>
      <c r="BH7" s="387"/>
      <c r="BI7" s="387"/>
      <c r="BJ7" s="387"/>
      <c r="BK7" s="387"/>
      <c r="BL7" s="387"/>
      <c r="BM7" s="388"/>
      <c r="BN7" s="406">
        <v>276081</v>
      </c>
      <c r="BO7" s="407"/>
      <c r="BP7" s="407"/>
      <c r="BQ7" s="407"/>
      <c r="BR7" s="407"/>
      <c r="BS7" s="407"/>
      <c r="BT7" s="407"/>
      <c r="BU7" s="408"/>
      <c r="BV7" s="406">
        <v>121991</v>
      </c>
      <c r="BW7" s="407"/>
      <c r="BX7" s="407"/>
      <c r="BY7" s="407"/>
      <c r="BZ7" s="407"/>
      <c r="CA7" s="407"/>
      <c r="CB7" s="407"/>
      <c r="CC7" s="408"/>
      <c r="CD7" s="415" t="s">
        <v>103</v>
      </c>
      <c r="CE7" s="360"/>
      <c r="CF7" s="360"/>
      <c r="CG7" s="360"/>
      <c r="CH7" s="360"/>
      <c r="CI7" s="360"/>
      <c r="CJ7" s="360"/>
      <c r="CK7" s="360"/>
      <c r="CL7" s="360"/>
      <c r="CM7" s="360"/>
      <c r="CN7" s="360"/>
      <c r="CO7" s="360"/>
      <c r="CP7" s="360"/>
      <c r="CQ7" s="360"/>
      <c r="CR7" s="360"/>
      <c r="CS7" s="416"/>
      <c r="CT7" s="406">
        <v>70582222</v>
      </c>
      <c r="CU7" s="407"/>
      <c r="CV7" s="407"/>
      <c r="CW7" s="407"/>
      <c r="CX7" s="407"/>
      <c r="CY7" s="407"/>
      <c r="CZ7" s="407"/>
      <c r="DA7" s="408"/>
      <c r="DB7" s="406">
        <v>68822466</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104</v>
      </c>
      <c r="AN8" s="380"/>
      <c r="AO8" s="380"/>
      <c r="AP8" s="380"/>
      <c r="AQ8" s="380"/>
      <c r="AR8" s="380"/>
      <c r="AS8" s="380"/>
      <c r="AT8" s="381"/>
      <c r="AU8" s="453" t="s">
        <v>90</v>
      </c>
      <c r="AV8" s="454"/>
      <c r="AW8" s="454"/>
      <c r="AX8" s="454"/>
      <c r="AY8" s="386" t="s">
        <v>105</v>
      </c>
      <c r="AZ8" s="387"/>
      <c r="BA8" s="387"/>
      <c r="BB8" s="387"/>
      <c r="BC8" s="387"/>
      <c r="BD8" s="387"/>
      <c r="BE8" s="387"/>
      <c r="BF8" s="387"/>
      <c r="BG8" s="387"/>
      <c r="BH8" s="387"/>
      <c r="BI8" s="387"/>
      <c r="BJ8" s="387"/>
      <c r="BK8" s="387"/>
      <c r="BL8" s="387"/>
      <c r="BM8" s="388"/>
      <c r="BN8" s="406">
        <v>6365084</v>
      </c>
      <c r="BO8" s="407"/>
      <c r="BP8" s="407"/>
      <c r="BQ8" s="407"/>
      <c r="BR8" s="407"/>
      <c r="BS8" s="407"/>
      <c r="BT8" s="407"/>
      <c r="BU8" s="408"/>
      <c r="BV8" s="406">
        <v>5177089</v>
      </c>
      <c r="BW8" s="407"/>
      <c r="BX8" s="407"/>
      <c r="BY8" s="407"/>
      <c r="BZ8" s="407"/>
      <c r="CA8" s="407"/>
      <c r="CB8" s="407"/>
      <c r="CC8" s="408"/>
      <c r="CD8" s="415" t="s">
        <v>106</v>
      </c>
      <c r="CE8" s="360"/>
      <c r="CF8" s="360"/>
      <c r="CG8" s="360"/>
      <c r="CH8" s="360"/>
      <c r="CI8" s="360"/>
      <c r="CJ8" s="360"/>
      <c r="CK8" s="360"/>
      <c r="CL8" s="360"/>
      <c r="CM8" s="360"/>
      <c r="CN8" s="360"/>
      <c r="CO8" s="360"/>
      <c r="CP8" s="360"/>
      <c r="CQ8" s="360"/>
      <c r="CR8" s="360"/>
      <c r="CS8" s="416"/>
      <c r="CT8" s="509">
        <v>0.94</v>
      </c>
      <c r="CU8" s="510"/>
      <c r="CV8" s="510"/>
      <c r="CW8" s="510"/>
      <c r="CX8" s="510"/>
      <c r="CY8" s="510"/>
      <c r="CZ8" s="510"/>
      <c r="DA8" s="511"/>
      <c r="DB8" s="509">
        <v>0.94</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9"/>
      <c r="L9" s="540" t="s">
        <v>108</v>
      </c>
      <c r="M9" s="541"/>
      <c r="N9" s="541"/>
      <c r="O9" s="541"/>
      <c r="P9" s="541"/>
      <c r="Q9" s="542"/>
      <c r="R9" s="543">
        <v>354571</v>
      </c>
      <c r="S9" s="544"/>
      <c r="T9" s="544"/>
      <c r="U9" s="544"/>
      <c r="V9" s="545"/>
      <c r="W9" s="475" t="s">
        <v>109</v>
      </c>
      <c r="X9" s="476"/>
      <c r="Y9" s="476"/>
      <c r="Z9" s="476"/>
      <c r="AA9" s="476"/>
      <c r="AB9" s="476"/>
      <c r="AC9" s="476"/>
      <c r="AD9" s="476"/>
      <c r="AE9" s="476"/>
      <c r="AF9" s="476"/>
      <c r="AG9" s="476"/>
      <c r="AH9" s="476"/>
      <c r="AI9" s="476"/>
      <c r="AJ9" s="476"/>
      <c r="AK9" s="476"/>
      <c r="AL9" s="546"/>
      <c r="AM9" s="465" t="s">
        <v>110</v>
      </c>
      <c r="AN9" s="380"/>
      <c r="AO9" s="380"/>
      <c r="AP9" s="380"/>
      <c r="AQ9" s="380"/>
      <c r="AR9" s="380"/>
      <c r="AS9" s="380"/>
      <c r="AT9" s="381"/>
      <c r="AU9" s="453" t="s">
        <v>90</v>
      </c>
      <c r="AV9" s="454"/>
      <c r="AW9" s="454"/>
      <c r="AX9" s="454"/>
      <c r="AY9" s="386" t="s">
        <v>111</v>
      </c>
      <c r="AZ9" s="387"/>
      <c r="BA9" s="387"/>
      <c r="BB9" s="387"/>
      <c r="BC9" s="387"/>
      <c r="BD9" s="387"/>
      <c r="BE9" s="387"/>
      <c r="BF9" s="387"/>
      <c r="BG9" s="387"/>
      <c r="BH9" s="387"/>
      <c r="BI9" s="387"/>
      <c r="BJ9" s="387"/>
      <c r="BK9" s="387"/>
      <c r="BL9" s="387"/>
      <c r="BM9" s="388"/>
      <c r="BN9" s="406">
        <v>1187995</v>
      </c>
      <c r="BO9" s="407"/>
      <c r="BP9" s="407"/>
      <c r="BQ9" s="407"/>
      <c r="BR9" s="407"/>
      <c r="BS9" s="407"/>
      <c r="BT9" s="407"/>
      <c r="BU9" s="408"/>
      <c r="BV9" s="406">
        <v>-3369669</v>
      </c>
      <c r="BW9" s="407"/>
      <c r="BX9" s="407"/>
      <c r="BY9" s="407"/>
      <c r="BZ9" s="407"/>
      <c r="CA9" s="407"/>
      <c r="CB9" s="407"/>
      <c r="CC9" s="408"/>
      <c r="CD9" s="415" t="s">
        <v>112</v>
      </c>
      <c r="CE9" s="360"/>
      <c r="CF9" s="360"/>
      <c r="CG9" s="360"/>
      <c r="CH9" s="360"/>
      <c r="CI9" s="360"/>
      <c r="CJ9" s="360"/>
      <c r="CK9" s="360"/>
      <c r="CL9" s="360"/>
      <c r="CM9" s="360"/>
      <c r="CN9" s="360"/>
      <c r="CO9" s="360"/>
      <c r="CP9" s="360"/>
      <c r="CQ9" s="360"/>
      <c r="CR9" s="360"/>
      <c r="CS9" s="416"/>
      <c r="CT9" s="376">
        <v>11.3</v>
      </c>
      <c r="CU9" s="377"/>
      <c r="CV9" s="377"/>
      <c r="CW9" s="377"/>
      <c r="CX9" s="377"/>
      <c r="CY9" s="377"/>
      <c r="CZ9" s="377"/>
      <c r="DA9" s="378"/>
      <c r="DB9" s="376">
        <v>12</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113</v>
      </c>
      <c r="M10" s="380"/>
      <c r="N10" s="380"/>
      <c r="O10" s="380"/>
      <c r="P10" s="380"/>
      <c r="Q10" s="381"/>
      <c r="R10" s="382">
        <v>350745</v>
      </c>
      <c r="S10" s="383"/>
      <c r="T10" s="383"/>
      <c r="U10" s="383"/>
      <c r="V10" s="385"/>
      <c r="W10" s="547"/>
      <c r="X10" s="357"/>
      <c r="Y10" s="357"/>
      <c r="Z10" s="357"/>
      <c r="AA10" s="357"/>
      <c r="AB10" s="357"/>
      <c r="AC10" s="357"/>
      <c r="AD10" s="357"/>
      <c r="AE10" s="357"/>
      <c r="AF10" s="357"/>
      <c r="AG10" s="357"/>
      <c r="AH10" s="357"/>
      <c r="AI10" s="357"/>
      <c r="AJ10" s="357"/>
      <c r="AK10" s="357"/>
      <c r="AL10" s="548"/>
      <c r="AM10" s="465" t="s">
        <v>114</v>
      </c>
      <c r="AN10" s="380"/>
      <c r="AO10" s="380"/>
      <c r="AP10" s="380"/>
      <c r="AQ10" s="380"/>
      <c r="AR10" s="380"/>
      <c r="AS10" s="380"/>
      <c r="AT10" s="381"/>
      <c r="AU10" s="453" t="s">
        <v>90</v>
      </c>
      <c r="AV10" s="454"/>
      <c r="AW10" s="454"/>
      <c r="AX10" s="454"/>
      <c r="AY10" s="386" t="s">
        <v>115</v>
      </c>
      <c r="AZ10" s="387"/>
      <c r="BA10" s="387"/>
      <c r="BB10" s="387"/>
      <c r="BC10" s="387"/>
      <c r="BD10" s="387"/>
      <c r="BE10" s="387"/>
      <c r="BF10" s="387"/>
      <c r="BG10" s="387"/>
      <c r="BH10" s="387"/>
      <c r="BI10" s="387"/>
      <c r="BJ10" s="387"/>
      <c r="BK10" s="387"/>
      <c r="BL10" s="387"/>
      <c r="BM10" s="388"/>
      <c r="BN10" s="406">
        <v>5573</v>
      </c>
      <c r="BO10" s="407"/>
      <c r="BP10" s="407"/>
      <c r="BQ10" s="407"/>
      <c r="BR10" s="407"/>
      <c r="BS10" s="407"/>
      <c r="BT10" s="407"/>
      <c r="BU10" s="408"/>
      <c r="BV10" s="406">
        <v>3315406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5" t="s">
        <v>119</v>
      </c>
      <c r="AN11" s="380"/>
      <c r="AO11" s="380"/>
      <c r="AP11" s="380"/>
      <c r="AQ11" s="380"/>
      <c r="AR11" s="380"/>
      <c r="AS11" s="380"/>
      <c r="AT11" s="381"/>
      <c r="AU11" s="453" t="s">
        <v>90</v>
      </c>
      <c r="AV11" s="454"/>
      <c r="AW11" s="454"/>
      <c r="AX11" s="454"/>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352805</v>
      </c>
      <c r="S12" s="525"/>
      <c r="T12" s="525"/>
      <c r="U12" s="525"/>
      <c r="V12" s="526"/>
      <c r="W12" s="527" t="s">
        <v>1</v>
      </c>
      <c r="X12" s="454"/>
      <c r="Y12" s="454"/>
      <c r="Z12" s="454"/>
      <c r="AA12" s="454"/>
      <c r="AB12" s="528"/>
      <c r="AC12" s="529" t="s">
        <v>125</v>
      </c>
      <c r="AD12" s="530"/>
      <c r="AE12" s="530"/>
      <c r="AF12" s="530"/>
      <c r="AG12" s="531"/>
      <c r="AH12" s="529" t="s">
        <v>126</v>
      </c>
      <c r="AI12" s="530"/>
      <c r="AJ12" s="530"/>
      <c r="AK12" s="530"/>
      <c r="AL12" s="532"/>
      <c r="AM12" s="465" t="s">
        <v>127</v>
      </c>
      <c r="AN12" s="380"/>
      <c r="AO12" s="380"/>
      <c r="AP12" s="380"/>
      <c r="AQ12" s="380"/>
      <c r="AR12" s="380"/>
      <c r="AS12" s="380"/>
      <c r="AT12" s="381"/>
      <c r="AU12" s="453" t="s">
        <v>90</v>
      </c>
      <c r="AV12" s="454"/>
      <c r="AW12" s="454"/>
      <c r="AX12" s="454"/>
      <c r="AY12" s="386" t="s">
        <v>128</v>
      </c>
      <c r="AZ12" s="387"/>
      <c r="BA12" s="387"/>
      <c r="BB12" s="387"/>
      <c r="BC12" s="387"/>
      <c r="BD12" s="387"/>
      <c r="BE12" s="387"/>
      <c r="BF12" s="387"/>
      <c r="BG12" s="387"/>
      <c r="BH12" s="387"/>
      <c r="BI12" s="387"/>
      <c r="BJ12" s="387"/>
      <c r="BK12" s="387"/>
      <c r="BL12" s="387"/>
      <c r="BM12" s="388"/>
      <c r="BN12" s="406">
        <v>2384465</v>
      </c>
      <c r="BO12" s="407"/>
      <c r="BP12" s="407"/>
      <c r="BQ12" s="407"/>
      <c r="BR12" s="407"/>
      <c r="BS12" s="407"/>
      <c r="BT12" s="407"/>
      <c r="BU12" s="408"/>
      <c r="BV12" s="406">
        <v>1391</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6" t="s">
        <v>130</v>
      </c>
      <c r="N13" s="497"/>
      <c r="O13" s="497"/>
      <c r="P13" s="497"/>
      <c r="Q13" s="498"/>
      <c r="R13" s="499">
        <v>341483</v>
      </c>
      <c r="S13" s="500"/>
      <c r="T13" s="500"/>
      <c r="U13" s="500"/>
      <c r="V13" s="501"/>
      <c r="W13" s="487" t="s">
        <v>131</v>
      </c>
      <c r="X13" s="429"/>
      <c r="Y13" s="429"/>
      <c r="Z13" s="429"/>
      <c r="AA13" s="429"/>
      <c r="AB13" s="430"/>
      <c r="AC13" s="382">
        <v>2630</v>
      </c>
      <c r="AD13" s="383"/>
      <c r="AE13" s="383"/>
      <c r="AF13" s="383"/>
      <c r="AG13" s="384"/>
      <c r="AH13" s="382">
        <v>2728</v>
      </c>
      <c r="AI13" s="383"/>
      <c r="AJ13" s="383"/>
      <c r="AK13" s="383"/>
      <c r="AL13" s="385"/>
      <c r="AM13" s="465" t="s">
        <v>132</v>
      </c>
      <c r="AN13" s="380"/>
      <c r="AO13" s="380"/>
      <c r="AP13" s="380"/>
      <c r="AQ13" s="380"/>
      <c r="AR13" s="380"/>
      <c r="AS13" s="380"/>
      <c r="AT13" s="381"/>
      <c r="AU13" s="453" t="s">
        <v>101</v>
      </c>
      <c r="AV13" s="454"/>
      <c r="AW13" s="454"/>
      <c r="AX13" s="454"/>
      <c r="AY13" s="386" t="s">
        <v>133</v>
      </c>
      <c r="AZ13" s="387"/>
      <c r="BA13" s="387"/>
      <c r="BB13" s="387"/>
      <c r="BC13" s="387"/>
      <c r="BD13" s="387"/>
      <c r="BE13" s="387"/>
      <c r="BF13" s="387"/>
      <c r="BG13" s="387"/>
      <c r="BH13" s="387"/>
      <c r="BI13" s="387"/>
      <c r="BJ13" s="387"/>
      <c r="BK13" s="387"/>
      <c r="BL13" s="387"/>
      <c r="BM13" s="388"/>
      <c r="BN13" s="406">
        <v>-1190897</v>
      </c>
      <c r="BO13" s="407"/>
      <c r="BP13" s="407"/>
      <c r="BQ13" s="407"/>
      <c r="BR13" s="407"/>
      <c r="BS13" s="407"/>
      <c r="BT13" s="407"/>
      <c r="BU13" s="408"/>
      <c r="BV13" s="406">
        <v>-55654</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6.4</v>
      </c>
      <c r="CU13" s="377"/>
      <c r="CV13" s="377"/>
      <c r="CW13" s="377"/>
      <c r="CX13" s="377"/>
      <c r="CY13" s="377"/>
      <c r="CZ13" s="377"/>
      <c r="DA13" s="378"/>
      <c r="DB13" s="376">
        <v>6.5</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352717</v>
      </c>
      <c r="S14" s="500"/>
      <c r="T14" s="500"/>
      <c r="U14" s="500"/>
      <c r="V14" s="501"/>
      <c r="W14" s="502"/>
      <c r="X14" s="432"/>
      <c r="Y14" s="432"/>
      <c r="Z14" s="432"/>
      <c r="AA14" s="432"/>
      <c r="AB14" s="433"/>
      <c r="AC14" s="492">
        <v>1.8</v>
      </c>
      <c r="AD14" s="493"/>
      <c r="AE14" s="493"/>
      <c r="AF14" s="493"/>
      <c r="AG14" s="494"/>
      <c r="AH14" s="492">
        <v>1.8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v>48.3</v>
      </c>
      <c r="CU14" s="504"/>
      <c r="CV14" s="504"/>
      <c r="CW14" s="504"/>
      <c r="CX14" s="504"/>
      <c r="CY14" s="504"/>
      <c r="CZ14" s="504"/>
      <c r="DA14" s="505"/>
      <c r="DB14" s="503">
        <v>53.4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6" t="s">
        <v>130</v>
      </c>
      <c r="N15" s="497"/>
      <c r="O15" s="497"/>
      <c r="P15" s="497"/>
      <c r="Q15" s="498"/>
      <c r="R15" s="499">
        <v>342677</v>
      </c>
      <c r="S15" s="500"/>
      <c r="T15" s="500"/>
      <c r="U15" s="500"/>
      <c r="V15" s="501"/>
      <c r="W15" s="487" t="s">
        <v>137</v>
      </c>
      <c r="X15" s="429"/>
      <c r="Y15" s="429"/>
      <c r="Z15" s="429"/>
      <c r="AA15" s="429"/>
      <c r="AB15" s="430"/>
      <c r="AC15" s="382">
        <v>34424</v>
      </c>
      <c r="AD15" s="383"/>
      <c r="AE15" s="383"/>
      <c r="AF15" s="383"/>
      <c r="AG15" s="384"/>
      <c r="AH15" s="382">
        <v>37119</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51508676</v>
      </c>
      <c r="BO15" s="402"/>
      <c r="BP15" s="402"/>
      <c r="BQ15" s="402"/>
      <c r="BR15" s="402"/>
      <c r="BS15" s="402"/>
      <c r="BT15" s="402"/>
      <c r="BU15" s="403"/>
      <c r="BV15" s="401">
        <v>51054403</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23</v>
      </c>
      <c r="AD16" s="493"/>
      <c r="AE16" s="493"/>
      <c r="AF16" s="493"/>
      <c r="AG16" s="494"/>
      <c r="AH16" s="492">
        <v>24.8</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55773235</v>
      </c>
      <c r="BO16" s="407"/>
      <c r="BP16" s="407"/>
      <c r="BQ16" s="407"/>
      <c r="BR16" s="407"/>
      <c r="BS16" s="407"/>
      <c r="BT16" s="407"/>
      <c r="BU16" s="408"/>
      <c r="BV16" s="406">
        <v>53991000</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112387</v>
      </c>
      <c r="AD17" s="383"/>
      <c r="AE17" s="383"/>
      <c r="AF17" s="383"/>
      <c r="AG17" s="384"/>
      <c r="AH17" s="382">
        <v>109539</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65834742</v>
      </c>
      <c r="BO17" s="407"/>
      <c r="BP17" s="407"/>
      <c r="BQ17" s="407"/>
      <c r="BR17" s="407"/>
      <c r="BS17" s="407"/>
      <c r="BT17" s="407"/>
      <c r="BU17" s="408"/>
      <c r="BV17" s="406">
        <v>65220759</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61">
        <v>109.13</v>
      </c>
      <c r="M18" s="461"/>
      <c r="N18" s="461"/>
      <c r="O18" s="461"/>
      <c r="P18" s="461"/>
      <c r="Q18" s="461"/>
      <c r="R18" s="462"/>
      <c r="S18" s="462"/>
      <c r="T18" s="462"/>
      <c r="U18" s="462"/>
      <c r="V18" s="463"/>
      <c r="W18" s="477"/>
      <c r="X18" s="478"/>
      <c r="Y18" s="478"/>
      <c r="Z18" s="478"/>
      <c r="AA18" s="478"/>
      <c r="AB18" s="488"/>
      <c r="AC18" s="370">
        <v>75.2</v>
      </c>
      <c r="AD18" s="371"/>
      <c r="AE18" s="371"/>
      <c r="AF18" s="371"/>
      <c r="AG18" s="464"/>
      <c r="AH18" s="370">
        <v>73.3</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73349868</v>
      </c>
      <c r="BO18" s="407"/>
      <c r="BP18" s="407"/>
      <c r="BQ18" s="407"/>
      <c r="BR18" s="407"/>
      <c r="BS18" s="407"/>
      <c r="BT18" s="407"/>
      <c r="BU18" s="408"/>
      <c r="BV18" s="406">
        <v>69572363</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6">
        <v>3249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92410695</v>
      </c>
      <c r="BO19" s="407"/>
      <c r="BP19" s="407"/>
      <c r="BQ19" s="407"/>
      <c r="BR19" s="407"/>
      <c r="BS19" s="407"/>
      <c r="BT19" s="407"/>
      <c r="BU19" s="408"/>
      <c r="BV19" s="406">
        <v>90211453</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6">
        <v>153376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83382047</v>
      </c>
      <c r="BO22" s="402"/>
      <c r="BP22" s="402"/>
      <c r="BQ22" s="402"/>
      <c r="BR22" s="402"/>
      <c r="BS22" s="402"/>
      <c r="BT22" s="402"/>
      <c r="BU22" s="403"/>
      <c r="BV22" s="401">
        <v>86613269</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48874099</v>
      </c>
      <c r="BO23" s="407"/>
      <c r="BP23" s="407"/>
      <c r="BQ23" s="407"/>
      <c r="BR23" s="407"/>
      <c r="BS23" s="407"/>
      <c r="BT23" s="407"/>
      <c r="BU23" s="408"/>
      <c r="BV23" s="406">
        <v>50119396</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161</v>
      </c>
      <c r="F24" s="380"/>
      <c r="G24" s="380"/>
      <c r="H24" s="380"/>
      <c r="I24" s="380"/>
      <c r="J24" s="380"/>
      <c r="K24" s="381"/>
      <c r="L24" s="382">
        <v>1</v>
      </c>
      <c r="M24" s="383"/>
      <c r="N24" s="383"/>
      <c r="O24" s="383"/>
      <c r="P24" s="384"/>
      <c r="Q24" s="382">
        <v>10730</v>
      </c>
      <c r="R24" s="383"/>
      <c r="S24" s="383"/>
      <c r="T24" s="383"/>
      <c r="U24" s="383"/>
      <c r="V24" s="384"/>
      <c r="W24" s="441"/>
      <c r="X24" s="423"/>
      <c r="Y24" s="424"/>
      <c r="Z24" s="379" t="s">
        <v>162</v>
      </c>
      <c r="AA24" s="380"/>
      <c r="AB24" s="380"/>
      <c r="AC24" s="380"/>
      <c r="AD24" s="380"/>
      <c r="AE24" s="380"/>
      <c r="AF24" s="380"/>
      <c r="AG24" s="381"/>
      <c r="AH24" s="382">
        <v>2103</v>
      </c>
      <c r="AI24" s="383"/>
      <c r="AJ24" s="383"/>
      <c r="AK24" s="383"/>
      <c r="AL24" s="384"/>
      <c r="AM24" s="382">
        <v>6738012</v>
      </c>
      <c r="AN24" s="383"/>
      <c r="AO24" s="383"/>
      <c r="AP24" s="383"/>
      <c r="AQ24" s="383"/>
      <c r="AR24" s="384"/>
      <c r="AS24" s="382">
        <v>3204</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56694676</v>
      </c>
      <c r="BO24" s="407"/>
      <c r="BP24" s="407"/>
      <c r="BQ24" s="407"/>
      <c r="BR24" s="407"/>
      <c r="BS24" s="407"/>
      <c r="BT24" s="407"/>
      <c r="BU24" s="408"/>
      <c r="BV24" s="406">
        <v>57229759</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164</v>
      </c>
      <c r="F25" s="380"/>
      <c r="G25" s="380"/>
      <c r="H25" s="380"/>
      <c r="I25" s="380"/>
      <c r="J25" s="380"/>
      <c r="K25" s="381"/>
      <c r="L25" s="382">
        <v>2</v>
      </c>
      <c r="M25" s="383"/>
      <c r="N25" s="383"/>
      <c r="O25" s="383"/>
      <c r="P25" s="384"/>
      <c r="Q25" s="382">
        <v>8960</v>
      </c>
      <c r="R25" s="383"/>
      <c r="S25" s="383"/>
      <c r="T25" s="383"/>
      <c r="U25" s="383"/>
      <c r="V25" s="384"/>
      <c r="W25" s="441"/>
      <c r="X25" s="423"/>
      <c r="Y25" s="424"/>
      <c r="Z25" s="379" t="s">
        <v>165</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33316834</v>
      </c>
      <c r="BO25" s="402"/>
      <c r="BP25" s="402"/>
      <c r="BQ25" s="402"/>
      <c r="BR25" s="402"/>
      <c r="BS25" s="402"/>
      <c r="BT25" s="402"/>
      <c r="BU25" s="403"/>
      <c r="BV25" s="401">
        <v>27956754</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167</v>
      </c>
      <c r="F26" s="380"/>
      <c r="G26" s="380"/>
      <c r="H26" s="380"/>
      <c r="I26" s="380"/>
      <c r="J26" s="380"/>
      <c r="K26" s="381"/>
      <c r="L26" s="382">
        <v>1</v>
      </c>
      <c r="M26" s="383"/>
      <c r="N26" s="383"/>
      <c r="O26" s="383"/>
      <c r="P26" s="384"/>
      <c r="Q26" s="382">
        <v>8010</v>
      </c>
      <c r="R26" s="383"/>
      <c r="S26" s="383"/>
      <c r="T26" s="383"/>
      <c r="U26" s="383"/>
      <c r="V26" s="384"/>
      <c r="W26" s="441"/>
      <c r="X26" s="423"/>
      <c r="Y26" s="424"/>
      <c r="Z26" s="379" t="s">
        <v>168</v>
      </c>
      <c r="AA26" s="417"/>
      <c r="AB26" s="417"/>
      <c r="AC26" s="417"/>
      <c r="AD26" s="417"/>
      <c r="AE26" s="417"/>
      <c r="AF26" s="417"/>
      <c r="AG26" s="418"/>
      <c r="AH26" s="382">
        <v>285</v>
      </c>
      <c r="AI26" s="383"/>
      <c r="AJ26" s="383"/>
      <c r="AK26" s="383"/>
      <c r="AL26" s="384"/>
      <c r="AM26" s="382">
        <v>931950</v>
      </c>
      <c r="AN26" s="383"/>
      <c r="AO26" s="383"/>
      <c r="AP26" s="383"/>
      <c r="AQ26" s="383"/>
      <c r="AR26" s="384"/>
      <c r="AS26" s="382">
        <v>3270</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170</v>
      </c>
      <c r="F27" s="380"/>
      <c r="G27" s="380"/>
      <c r="H27" s="380"/>
      <c r="I27" s="380"/>
      <c r="J27" s="380"/>
      <c r="K27" s="381"/>
      <c r="L27" s="382">
        <v>1</v>
      </c>
      <c r="M27" s="383"/>
      <c r="N27" s="383"/>
      <c r="O27" s="383"/>
      <c r="P27" s="384"/>
      <c r="Q27" s="382">
        <v>6410</v>
      </c>
      <c r="R27" s="383"/>
      <c r="S27" s="383"/>
      <c r="T27" s="383"/>
      <c r="U27" s="383"/>
      <c r="V27" s="384"/>
      <c r="W27" s="441"/>
      <c r="X27" s="423"/>
      <c r="Y27" s="424"/>
      <c r="Z27" s="379" t="s">
        <v>171</v>
      </c>
      <c r="AA27" s="380"/>
      <c r="AB27" s="380"/>
      <c r="AC27" s="380"/>
      <c r="AD27" s="380"/>
      <c r="AE27" s="380"/>
      <c r="AF27" s="380"/>
      <c r="AG27" s="381"/>
      <c r="AH27" s="382">
        <v>81</v>
      </c>
      <c r="AI27" s="383"/>
      <c r="AJ27" s="383"/>
      <c r="AK27" s="383"/>
      <c r="AL27" s="384"/>
      <c r="AM27" s="382">
        <v>308949</v>
      </c>
      <c r="AN27" s="383"/>
      <c r="AO27" s="383"/>
      <c r="AP27" s="383"/>
      <c r="AQ27" s="383"/>
      <c r="AR27" s="384"/>
      <c r="AS27" s="382">
        <v>3814</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500000</v>
      </c>
      <c r="BO27" s="410"/>
      <c r="BP27" s="410"/>
      <c r="BQ27" s="410"/>
      <c r="BR27" s="410"/>
      <c r="BS27" s="410"/>
      <c r="BT27" s="410"/>
      <c r="BU27" s="411"/>
      <c r="BV27" s="409">
        <v>500000</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173</v>
      </c>
      <c r="F28" s="380"/>
      <c r="G28" s="380"/>
      <c r="H28" s="380"/>
      <c r="I28" s="380"/>
      <c r="J28" s="380"/>
      <c r="K28" s="381"/>
      <c r="L28" s="382">
        <v>1</v>
      </c>
      <c r="M28" s="383"/>
      <c r="N28" s="383"/>
      <c r="O28" s="383"/>
      <c r="P28" s="384"/>
      <c r="Q28" s="382">
        <v>5880</v>
      </c>
      <c r="R28" s="383"/>
      <c r="S28" s="383"/>
      <c r="T28" s="383"/>
      <c r="U28" s="383"/>
      <c r="V28" s="384"/>
      <c r="W28" s="441"/>
      <c r="X28" s="423"/>
      <c r="Y28" s="424"/>
      <c r="Z28" s="379" t="s">
        <v>174</v>
      </c>
      <c r="AA28" s="380"/>
      <c r="AB28" s="380"/>
      <c r="AC28" s="380"/>
      <c r="AD28" s="380"/>
      <c r="AE28" s="380"/>
      <c r="AF28" s="380"/>
      <c r="AG28" s="381"/>
      <c r="AH28" s="382">
        <v>18</v>
      </c>
      <c r="AI28" s="383"/>
      <c r="AJ28" s="383"/>
      <c r="AK28" s="383"/>
      <c r="AL28" s="384"/>
      <c r="AM28" s="382">
        <v>52380</v>
      </c>
      <c r="AN28" s="383"/>
      <c r="AO28" s="383"/>
      <c r="AP28" s="383"/>
      <c r="AQ28" s="383"/>
      <c r="AR28" s="384"/>
      <c r="AS28" s="382">
        <v>2910</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5329977</v>
      </c>
      <c r="BO28" s="402"/>
      <c r="BP28" s="402"/>
      <c r="BQ28" s="402"/>
      <c r="BR28" s="402"/>
      <c r="BS28" s="402"/>
      <c r="BT28" s="402"/>
      <c r="BU28" s="403"/>
      <c r="BV28" s="401">
        <v>7708869</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176</v>
      </c>
      <c r="F29" s="380"/>
      <c r="G29" s="380"/>
      <c r="H29" s="380"/>
      <c r="I29" s="380"/>
      <c r="J29" s="380"/>
      <c r="K29" s="381"/>
      <c r="L29" s="382">
        <v>34</v>
      </c>
      <c r="M29" s="383"/>
      <c r="N29" s="383"/>
      <c r="O29" s="383"/>
      <c r="P29" s="384"/>
      <c r="Q29" s="382">
        <v>5760</v>
      </c>
      <c r="R29" s="383"/>
      <c r="S29" s="383"/>
      <c r="T29" s="383"/>
      <c r="U29" s="383"/>
      <c r="V29" s="384"/>
      <c r="W29" s="442"/>
      <c r="X29" s="443"/>
      <c r="Y29" s="444"/>
      <c r="Z29" s="379" t="s">
        <v>177</v>
      </c>
      <c r="AA29" s="380"/>
      <c r="AB29" s="380"/>
      <c r="AC29" s="380"/>
      <c r="AD29" s="380"/>
      <c r="AE29" s="380"/>
      <c r="AF29" s="380"/>
      <c r="AG29" s="381"/>
      <c r="AH29" s="382">
        <v>2202</v>
      </c>
      <c r="AI29" s="383"/>
      <c r="AJ29" s="383"/>
      <c r="AK29" s="383"/>
      <c r="AL29" s="384"/>
      <c r="AM29" s="382">
        <v>7099341</v>
      </c>
      <c r="AN29" s="383"/>
      <c r="AO29" s="383"/>
      <c r="AP29" s="383"/>
      <c r="AQ29" s="383"/>
      <c r="AR29" s="384"/>
      <c r="AS29" s="382">
        <v>3224</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840050</v>
      </c>
      <c r="BO29" s="407"/>
      <c r="BP29" s="407"/>
      <c r="BQ29" s="407"/>
      <c r="BR29" s="407"/>
      <c r="BS29" s="407"/>
      <c r="BT29" s="407"/>
      <c r="BU29" s="408"/>
      <c r="BV29" s="406">
        <v>641856</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101.1</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4118778</v>
      </c>
      <c r="BO30" s="410"/>
      <c r="BP30" s="410"/>
      <c r="BQ30" s="410"/>
      <c r="BR30" s="410"/>
      <c r="BS30" s="410"/>
      <c r="BT30" s="410"/>
      <c r="BU30" s="411"/>
      <c r="BV30" s="409">
        <v>3861677</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農業集落排水事業特別会計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川越地区消防組合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川越市勤労者福祉サービスセンター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歯科診療事業特別会計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川越市施設管理公社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川越市総合卸売市場</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川越駅東口公共地下駐車場事業特別会計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彩の組さいたま人づくり広域連合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川越都市開発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川越土地開発公社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QyCFw3zO+9j8EFhqVMDQoA5IMLX1zNDVibO3ads3FOGEXn0lIBEiHiWanRMpz9ymp2sSa6+bKCwrd2gU9iVMA==" saltValue="2TC0yM+r4FdhdzPeVKPa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6.05</v>
      </c>
      <c r="G34" s="33">
        <v>10.93</v>
      </c>
      <c r="H34" s="33">
        <v>12.44</v>
      </c>
      <c r="I34" s="33">
        <v>7.25</v>
      </c>
      <c r="J34" s="34">
        <v>8.7799999999999994</v>
      </c>
      <c r="K34" s="22"/>
      <c r="L34" s="22"/>
      <c r="M34" s="22"/>
      <c r="N34" s="22"/>
      <c r="O34" s="22"/>
      <c r="P34" s="22"/>
    </row>
    <row r="35" spans="1:16" ht="39" customHeight="1" x14ac:dyDescent="0.15">
      <c r="A35" s="22"/>
      <c r="B35" s="35"/>
      <c r="C35" s="1132" t="s">
        <v>537</v>
      </c>
      <c r="D35" s="1132"/>
      <c r="E35" s="1133"/>
      <c r="F35" s="36">
        <v>8.07</v>
      </c>
      <c r="G35" s="37">
        <v>7.69</v>
      </c>
      <c r="H35" s="37">
        <v>8.08</v>
      </c>
      <c r="I35" s="37">
        <v>8.44</v>
      </c>
      <c r="J35" s="38">
        <v>7.67</v>
      </c>
      <c r="K35" s="22"/>
      <c r="L35" s="22"/>
      <c r="M35" s="22"/>
      <c r="N35" s="22"/>
      <c r="O35" s="22"/>
      <c r="P35" s="22"/>
    </row>
    <row r="36" spans="1:16" ht="39" customHeight="1" x14ac:dyDescent="0.15">
      <c r="A36" s="22"/>
      <c r="B36" s="35"/>
      <c r="C36" s="1132" t="s">
        <v>538</v>
      </c>
      <c r="D36" s="1132"/>
      <c r="E36" s="1133"/>
      <c r="F36" s="36">
        <v>8.58</v>
      </c>
      <c r="G36" s="37">
        <v>8.24</v>
      </c>
      <c r="H36" s="37">
        <v>7.53</v>
      </c>
      <c r="I36" s="37">
        <v>6.94</v>
      </c>
      <c r="J36" s="38">
        <v>6.85</v>
      </c>
      <c r="K36" s="22"/>
      <c r="L36" s="22"/>
      <c r="M36" s="22"/>
      <c r="N36" s="22"/>
      <c r="O36" s="22"/>
      <c r="P36" s="22"/>
    </row>
    <row r="37" spans="1:16" ht="39" customHeight="1" x14ac:dyDescent="0.15">
      <c r="A37" s="22"/>
      <c r="B37" s="35"/>
      <c r="C37" s="1132" t="s">
        <v>539</v>
      </c>
      <c r="D37" s="1132"/>
      <c r="E37" s="1133"/>
      <c r="F37" s="36">
        <v>1.59</v>
      </c>
      <c r="G37" s="37">
        <v>1.18</v>
      </c>
      <c r="H37" s="37">
        <v>1.28</v>
      </c>
      <c r="I37" s="37">
        <v>0.66</v>
      </c>
      <c r="J37" s="38">
        <v>1.54</v>
      </c>
      <c r="K37" s="22"/>
      <c r="L37" s="22"/>
      <c r="M37" s="22"/>
      <c r="N37" s="22"/>
      <c r="O37" s="22"/>
      <c r="P37" s="22"/>
    </row>
    <row r="38" spans="1:16" ht="39" customHeight="1" x14ac:dyDescent="0.15">
      <c r="A38" s="22"/>
      <c r="B38" s="35"/>
      <c r="C38" s="1132" t="s">
        <v>540</v>
      </c>
      <c r="D38" s="1132"/>
      <c r="E38" s="1133"/>
      <c r="F38" s="36">
        <v>1.43</v>
      </c>
      <c r="G38" s="37">
        <v>1.75</v>
      </c>
      <c r="H38" s="37">
        <v>1.76</v>
      </c>
      <c r="I38" s="37">
        <v>1.07</v>
      </c>
      <c r="J38" s="38">
        <v>1.24</v>
      </c>
      <c r="K38" s="22"/>
      <c r="L38" s="22"/>
      <c r="M38" s="22"/>
      <c r="N38" s="22"/>
      <c r="O38" s="22"/>
      <c r="P38" s="22"/>
    </row>
    <row r="39" spans="1:16" ht="39" customHeight="1" x14ac:dyDescent="0.15">
      <c r="A39" s="22"/>
      <c r="B39" s="35"/>
      <c r="C39" s="1132" t="s">
        <v>541</v>
      </c>
      <c r="D39" s="1132"/>
      <c r="E39" s="1133"/>
      <c r="F39" s="36">
        <v>0.09</v>
      </c>
      <c r="G39" s="37">
        <v>0.15</v>
      </c>
      <c r="H39" s="37">
        <v>0.2</v>
      </c>
      <c r="I39" s="37">
        <v>0.25</v>
      </c>
      <c r="J39" s="38">
        <v>0.21</v>
      </c>
      <c r="K39" s="22"/>
      <c r="L39" s="22"/>
      <c r="M39" s="22"/>
      <c r="N39" s="22"/>
      <c r="O39" s="22"/>
      <c r="P39" s="22"/>
    </row>
    <row r="40" spans="1:16" ht="39" customHeight="1" x14ac:dyDescent="0.15">
      <c r="A40" s="22"/>
      <c r="B40" s="35"/>
      <c r="C40" s="1132" t="s">
        <v>542</v>
      </c>
      <c r="D40" s="1132"/>
      <c r="E40" s="1133"/>
      <c r="F40" s="36">
        <v>0.02</v>
      </c>
      <c r="G40" s="37">
        <v>0.1</v>
      </c>
      <c r="H40" s="37">
        <v>0.13</v>
      </c>
      <c r="I40" s="37">
        <v>0.03</v>
      </c>
      <c r="J40" s="38">
        <v>0.09</v>
      </c>
      <c r="K40" s="22"/>
      <c r="L40" s="22"/>
      <c r="M40" s="22"/>
      <c r="N40" s="22"/>
      <c r="O40" s="22"/>
      <c r="P40" s="22"/>
    </row>
    <row r="41" spans="1:16" ht="39" customHeight="1" x14ac:dyDescent="0.15">
      <c r="A41" s="22"/>
      <c r="B41" s="35"/>
      <c r="C41" s="1132" t="s">
        <v>543</v>
      </c>
      <c r="D41" s="1132"/>
      <c r="E41" s="1133"/>
      <c r="F41" s="36">
        <v>0.01</v>
      </c>
      <c r="G41" s="37">
        <v>0.02</v>
      </c>
      <c r="H41" s="37">
        <v>0.03</v>
      </c>
      <c r="I41" s="37">
        <v>0.04</v>
      </c>
      <c r="J41" s="38">
        <v>0.05</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0.09</v>
      </c>
      <c r="G43" s="42">
        <v>0.11</v>
      </c>
      <c r="H43" s="42">
        <v>0.13</v>
      </c>
      <c r="I43" s="42">
        <v>7.0000000000000007E-2</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aduK2xSyaO+Vgr4FwsBTgzh/rCkpdVstZpLl2QI/PjCwJWQOkz3zatnaLNjw/bKarHCsNYkbTbcym8UtLr49w==" saltValue="0QjEmhxLd5L+EM4/bD84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10612</v>
      </c>
      <c r="L45" s="58">
        <v>11085</v>
      </c>
      <c r="M45" s="58">
        <v>10996</v>
      </c>
      <c r="N45" s="58">
        <v>10793</v>
      </c>
      <c r="O45" s="59">
        <v>10457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1113</v>
      </c>
      <c r="L48" s="62">
        <v>1103</v>
      </c>
      <c r="M48" s="62">
        <v>1098</v>
      </c>
      <c r="N48" s="62">
        <v>1082</v>
      </c>
      <c r="O48" s="63">
        <v>1034</v>
      </c>
      <c r="P48" s="46"/>
      <c r="Q48" s="46"/>
      <c r="R48" s="46"/>
      <c r="S48" s="46"/>
      <c r="T48" s="46"/>
      <c r="U48" s="46"/>
    </row>
    <row r="49" spans="1:21" ht="30.75" customHeight="1" x14ac:dyDescent="0.15">
      <c r="A49" s="46"/>
      <c r="B49" s="1163"/>
      <c r="C49" s="1164"/>
      <c r="D49" s="60"/>
      <c r="E49" s="1140" t="s">
        <v>14</v>
      </c>
      <c r="F49" s="1140"/>
      <c r="G49" s="1140"/>
      <c r="H49" s="1140"/>
      <c r="I49" s="1140"/>
      <c r="J49" s="1141"/>
      <c r="K49" s="61">
        <v>193</v>
      </c>
      <c r="L49" s="62">
        <v>216</v>
      </c>
      <c r="M49" s="62">
        <v>204</v>
      </c>
      <c r="N49" s="62">
        <v>189</v>
      </c>
      <c r="O49" s="63">
        <v>189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275</v>
      </c>
      <c r="L50" s="62">
        <v>286</v>
      </c>
      <c r="M50" s="62">
        <v>354</v>
      </c>
      <c r="N50" s="62">
        <v>227</v>
      </c>
      <c r="O50" s="63">
        <v>221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8553</v>
      </c>
      <c r="L52" s="62">
        <v>8528</v>
      </c>
      <c r="M52" s="62">
        <v>8393</v>
      </c>
      <c r="N52" s="62">
        <v>8236</v>
      </c>
      <c r="O52" s="63">
        <v>7876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3640</v>
      </c>
      <c r="L53" s="67">
        <v>4162</v>
      </c>
      <c r="M53" s="67">
        <v>4259</v>
      </c>
      <c r="N53" s="67">
        <v>4055</v>
      </c>
      <c r="O53" s="68">
        <v>4025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5eqHx0TkexGQBCOL6Fq06SJUNeEVRK4dWJ81TgEbId31Pn9XpA9X/eA6m/VBE8ESgk+M1ShZkiCanTMmIgh5g==" saltValue="qeWth0HF7qqCw4SHJdy4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98793</v>
      </c>
      <c r="J41" s="331">
        <v>96991</v>
      </c>
      <c r="K41" s="331">
        <v>91331</v>
      </c>
      <c r="L41" s="331">
        <v>87072</v>
      </c>
      <c r="M41" s="332">
        <v>83796</v>
      </c>
    </row>
    <row r="42" spans="2:13" ht="27.75" customHeight="1" x14ac:dyDescent="0.15">
      <c r="B42" s="1171"/>
      <c r="C42" s="1172"/>
      <c r="D42" s="104"/>
      <c r="E42" s="1175" t="s">
        <v>32</v>
      </c>
      <c r="F42" s="1175"/>
      <c r="G42" s="1175"/>
      <c r="H42" s="1176"/>
      <c r="I42" s="333">
        <v>9446</v>
      </c>
      <c r="J42" s="334">
        <v>9366</v>
      </c>
      <c r="K42" s="334">
        <v>9893</v>
      </c>
      <c r="L42" s="334">
        <v>8364</v>
      </c>
      <c r="M42" s="335">
        <v>7084</v>
      </c>
    </row>
    <row r="43" spans="2:13" ht="27.75" customHeight="1" x14ac:dyDescent="0.15">
      <c r="B43" s="1171"/>
      <c r="C43" s="1172"/>
      <c r="D43" s="104"/>
      <c r="E43" s="1175" t="s">
        <v>33</v>
      </c>
      <c r="F43" s="1175"/>
      <c r="G43" s="1175"/>
      <c r="H43" s="1176"/>
      <c r="I43" s="333">
        <v>11665</v>
      </c>
      <c r="J43" s="334">
        <v>11193</v>
      </c>
      <c r="K43" s="334">
        <v>11004</v>
      </c>
      <c r="L43" s="334">
        <v>10981</v>
      </c>
      <c r="M43" s="335">
        <v>11061</v>
      </c>
    </row>
    <row r="44" spans="2:13" ht="27.75" customHeight="1" x14ac:dyDescent="0.15">
      <c r="B44" s="1171"/>
      <c r="C44" s="1172"/>
      <c r="D44" s="104"/>
      <c r="E44" s="1175" t="s">
        <v>34</v>
      </c>
      <c r="F44" s="1175"/>
      <c r="G44" s="1175"/>
      <c r="H44" s="1176"/>
      <c r="I44" s="333">
        <v>1113</v>
      </c>
      <c r="J44" s="334">
        <v>1190</v>
      </c>
      <c r="K44" s="334">
        <v>1291</v>
      </c>
      <c r="L44" s="334">
        <v>1432</v>
      </c>
      <c r="M44" s="335">
        <v>2572</v>
      </c>
    </row>
    <row r="45" spans="2:13" ht="27.75" customHeight="1" x14ac:dyDescent="0.15">
      <c r="B45" s="1171"/>
      <c r="C45" s="1172"/>
      <c r="D45" s="104"/>
      <c r="E45" s="1175" t="s">
        <v>35</v>
      </c>
      <c r="F45" s="1175"/>
      <c r="G45" s="1175"/>
      <c r="H45" s="1176"/>
      <c r="I45" s="333">
        <v>14004</v>
      </c>
      <c r="J45" s="334">
        <v>14057</v>
      </c>
      <c r="K45" s="334">
        <v>14145</v>
      </c>
      <c r="L45" s="334">
        <v>14893</v>
      </c>
      <c r="M45" s="335">
        <v>14685</v>
      </c>
    </row>
    <row r="46" spans="2:13" ht="27.75" customHeight="1" x14ac:dyDescent="0.15">
      <c r="B46" s="1171"/>
      <c r="C46" s="1172"/>
      <c r="D46" s="105"/>
      <c r="E46" s="1175" t="s">
        <v>36</v>
      </c>
      <c r="F46" s="1175"/>
      <c r="G46" s="1175"/>
      <c r="H46" s="1176"/>
      <c r="I46" s="333" t="s">
        <v>491</v>
      </c>
      <c r="J46" s="334">
        <v>9</v>
      </c>
      <c r="K46" s="334" t="s">
        <v>491</v>
      </c>
      <c r="L46" s="334">
        <v>2</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10610</v>
      </c>
      <c r="J50" s="334">
        <v>11548</v>
      </c>
      <c r="K50" s="334">
        <v>11900</v>
      </c>
      <c r="L50" s="334">
        <v>15433</v>
      </c>
      <c r="M50" s="335">
        <v>13489</v>
      </c>
    </row>
    <row r="51" spans="2:13" ht="27.75" customHeight="1" x14ac:dyDescent="0.15">
      <c r="B51" s="1171"/>
      <c r="C51" s="1172"/>
      <c r="D51" s="104"/>
      <c r="E51" s="1175" t="s">
        <v>42</v>
      </c>
      <c r="F51" s="1175"/>
      <c r="G51" s="1175"/>
      <c r="H51" s="1176"/>
      <c r="I51" s="333">
        <v>24705</v>
      </c>
      <c r="J51" s="334">
        <v>23462</v>
      </c>
      <c r="K51" s="334">
        <v>21102</v>
      </c>
      <c r="L51" s="334">
        <v>19320</v>
      </c>
      <c r="M51" s="335">
        <v>18969</v>
      </c>
    </row>
    <row r="52" spans="2:13" ht="27.75" customHeight="1" x14ac:dyDescent="0.15">
      <c r="B52" s="1173"/>
      <c r="C52" s="1174"/>
      <c r="D52" s="104"/>
      <c r="E52" s="1175" t="s">
        <v>43</v>
      </c>
      <c r="F52" s="1175"/>
      <c r="G52" s="1175"/>
      <c r="H52" s="1176"/>
      <c r="I52" s="333">
        <v>57586</v>
      </c>
      <c r="J52" s="334">
        <v>58165</v>
      </c>
      <c r="K52" s="334">
        <v>55429</v>
      </c>
      <c r="L52" s="334">
        <v>54012</v>
      </c>
      <c r="M52" s="335">
        <v>54992</v>
      </c>
    </row>
    <row r="53" spans="2:13" ht="27.75" customHeight="1" thickBot="1" x14ac:dyDescent="0.2">
      <c r="B53" s="1177" t="s">
        <v>19</v>
      </c>
      <c r="C53" s="1178"/>
      <c r="D53" s="108"/>
      <c r="E53" s="1179" t="s">
        <v>44</v>
      </c>
      <c r="F53" s="1179"/>
      <c r="G53" s="1179"/>
      <c r="H53" s="1180"/>
      <c r="I53" s="336">
        <v>42121</v>
      </c>
      <c r="J53" s="337">
        <v>39631</v>
      </c>
      <c r="K53" s="337">
        <v>39235</v>
      </c>
      <c r="L53" s="337">
        <v>33979</v>
      </c>
      <c r="M53" s="338">
        <v>31747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VQb030xVsukzeng/huWsHpFbc/iHHtgankmWL+4h2B+hdmmJBu3C5l/lanb1h5rFIJTQt7gSeZpoUYA542UmQ==" saltValue="+iTTVFHRF68iWwhAqTEM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4395</v>
      </c>
      <c r="G55" s="339">
        <v>7709</v>
      </c>
      <c r="H55" s="340">
        <v>5330</v>
      </c>
    </row>
    <row r="56" spans="2:8" ht="52.5" customHeight="1" x14ac:dyDescent="0.15">
      <c r="B56" s="120"/>
      <c r="C56" s="1198" t="s">
        <v>47</v>
      </c>
      <c r="D56" s="1198"/>
      <c r="E56" s="1199"/>
      <c r="F56" s="341">
        <v>400</v>
      </c>
      <c r="G56" s="341">
        <v>642</v>
      </c>
      <c r="H56" s="342">
        <v>840</v>
      </c>
    </row>
    <row r="57" spans="2:8" ht="53.25" customHeight="1" x14ac:dyDescent="0.15">
      <c r="B57" s="120"/>
      <c r="C57" s="1200" t="s">
        <v>48</v>
      </c>
      <c r="D57" s="1200"/>
      <c r="E57" s="1201"/>
      <c r="F57" s="343">
        <v>3614</v>
      </c>
      <c r="G57" s="343">
        <v>3862</v>
      </c>
      <c r="H57" s="344">
        <v>4119</v>
      </c>
    </row>
    <row r="58" spans="2:8" ht="45.75" customHeight="1" x14ac:dyDescent="0.15">
      <c r="B58" s="121"/>
      <c r="C58" s="1188" t="s">
        <v>563</v>
      </c>
      <c r="D58" s="1189"/>
      <c r="E58" s="1190"/>
      <c r="F58" s="345">
        <v>1573</v>
      </c>
      <c r="G58" s="345">
        <v>1573</v>
      </c>
      <c r="H58" s="346">
        <v>1674</v>
      </c>
    </row>
    <row r="59" spans="2:8" ht="45.75" customHeight="1" x14ac:dyDescent="0.15">
      <c r="B59" s="121"/>
      <c r="C59" s="1188" t="s">
        <v>564</v>
      </c>
      <c r="D59" s="1189"/>
      <c r="E59" s="1190"/>
      <c r="F59" s="345">
        <v>624</v>
      </c>
      <c r="G59" s="345">
        <v>837</v>
      </c>
      <c r="H59" s="346">
        <v>879</v>
      </c>
    </row>
    <row r="60" spans="2:8" ht="45.75" customHeight="1" x14ac:dyDescent="0.15">
      <c r="B60" s="121"/>
      <c r="C60" s="1188" t="s">
        <v>565</v>
      </c>
      <c r="D60" s="1189"/>
      <c r="E60" s="1190"/>
      <c r="F60" s="345">
        <v>767</v>
      </c>
      <c r="G60" s="345">
        <v>767</v>
      </c>
      <c r="H60" s="346">
        <v>767</v>
      </c>
    </row>
    <row r="61" spans="2:8" ht="45.75" customHeight="1" x14ac:dyDescent="0.15">
      <c r="B61" s="121"/>
      <c r="C61" s="1188" t="s">
        <v>566</v>
      </c>
      <c r="D61" s="1189"/>
      <c r="E61" s="1190"/>
      <c r="F61" s="345">
        <v>236</v>
      </c>
      <c r="G61" s="345">
        <v>236</v>
      </c>
      <c r="H61" s="346">
        <v>236</v>
      </c>
    </row>
    <row r="62" spans="2:8" ht="45.75" customHeight="1" thickBot="1" x14ac:dyDescent="0.2">
      <c r="B62" s="122"/>
      <c r="C62" s="1191" t="s">
        <v>567</v>
      </c>
      <c r="D62" s="1192"/>
      <c r="E62" s="1193"/>
      <c r="F62" s="347">
        <v>167</v>
      </c>
      <c r="G62" s="347">
        <v>167</v>
      </c>
      <c r="H62" s="348">
        <v>172</v>
      </c>
    </row>
    <row r="63" spans="2:8" ht="52.5" customHeight="1" thickBot="1" x14ac:dyDescent="0.2">
      <c r="B63" s="123"/>
      <c r="C63" s="1194" t="s">
        <v>49</v>
      </c>
      <c r="D63" s="1194"/>
      <c r="E63" s="1195"/>
      <c r="F63" s="349">
        <v>8409</v>
      </c>
      <c r="G63" s="349">
        <v>12212</v>
      </c>
      <c r="H63" s="350">
        <v>10289</v>
      </c>
    </row>
    <row r="64" spans="2:8" x14ac:dyDescent="0.15"/>
  </sheetData>
  <sheetProtection algorithmName="SHA-512" hashValue="oNDrOl3CCD8QcpcwSfcG5wEq1KPmFLOC191MEXPmB/Ijvnr/EyyG/jQlxgXyA/BBdehtz/2NalbRsizK5+VuNA==" saltValue="tl3vpyQzB5vS6oha++5Y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22501</v>
      </c>
      <c r="E3" s="142"/>
      <c r="F3" s="143">
        <v>52191</v>
      </c>
      <c r="G3" s="144"/>
      <c r="H3" s="145"/>
    </row>
    <row r="4" spans="1:8" x14ac:dyDescent="0.15">
      <c r="A4" s="146"/>
      <c r="B4" s="147"/>
      <c r="C4" s="148"/>
      <c r="D4" s="149">
        <v>15976</v>
      </c>
      <c r="E4" s="150"/>
      <c r="F4" s="151">
        <v>26807</v>
      </c>
      <c r="G4" s="152"/>
      <c r="H4" s="153"/>
    </row>
    <row r="5" spans="1:8" x14ac:dyDescent="0.15">
      <c r="A5" s="134" t="s">
        <v>523</v>
      </c>
      <c r="B5" s="139"/>
      <c r="C5" s="140"/>
      <c r="D5" s="141">
        <v>24348</v>
      </c>
      <c r="E5" s="142"/>
      <c r="F5" s="143">
        <v>48105</v>
      </c>
      <c r="G5" s="144"/>
      <c r="H5" s="145"/>
    </row>
    <row r="6" spans="1:8" x14ac:dyDescent="0.15">
      <c r="A6" s="146"/>
      <c r="B6" s="147"/>
      <c r="C6" s="148"/>
      <c r="D6" s="149">
        <v>15267</v>
      </c>
      <c r="E6" s="150"/>
      <c r="F6" s="151">
        <v>24072</v>
      </c>
      <c r="G6" s="152"/>
      <c r="H6" s="153"/>
    </row>
    <row r="7" spans="1:8" x14ac:dyDescent="0.15">
      <c r="A7" s="134" t="s">
        <v>524</v>
      </c>
      <c r="B7" s="139"/>
      <c r="C7" s="140"/>
      <c r="D7" s="141">
        <v>17278</v>
      </c>
      <c r="E7" s="142"/>
      <c r="F7" s="143">
        <v>47446</v>
      </c>
      <c r="G7" s="144"/>
      <c r="H7" s="145"/>
    </row>
    <row r="8" spans="1:8" x14ac:dyDescent="0.15">
      <c r="A8" s="146"/>
      <c r="B8" s="147"/>
      <c r="C8" s="148"/>
      <c r="D8" s="149">
        <v>11671</v>
      </c>
      <c r="E8" s="150"/>
      <c r="F8" s="151">
        <v>24371</v>
      </c>
      <c r="G8" s="152"/>
      <c r="H8" s="153"/>
    </row>
    <row r="9" spans="1:8" x14ac:dyDescent="0.15">
      <c r="A9" s="134" t="s">
        <v>525</v>
      </c>
      <c r="B9" s="139"/>
      <c r="C9" s="140"/>
      <c r="D9" s="141">
        <v>21780</v>
      </c>
      <c r="E9" s="142"/>
      <c r="F9" s="143">
        <v>48387</v>
      </c>
      <c r="G9" s="144"/>
      <c r="H9" s="145"/>
    </row>
    <row r="10" spans="1:8" x14ac:dyDescent="0.15">
      <c r="A10" s="146"/>
      <c r="B10" s="147"/>
      <c r="C10" s="148"/>
      <c r="D10" s="149">
        <v>16857</v>
      </c>
      <c r="E10" s="150"/>
      <c r="F10" s="151">
        <v>25592</v>
      </c>
      <c r="G10" s="152"/>
      <c r="H10" s="153"/>
    </row>
    <row r="11" spans="1:8" x14ac:dyDescent="0.15">
      <c r="A11" s="134" t="s">
        <v>526</v>
      </c>
      <c r="B11" s="139"/>
      <c r="C11" s="140"/>
      <c r="D11" s="141">
        <v>24893</v>
      </c>
      <c r="E11" s="142"/>
      <c r="F11" s="143">
        <v>49684</v>
      </c>
      <c r="G11" s="144"/>
      <c r="H11" s="145"/>
    </row>
    <row r="12" spans="1:8" x14ac:dyDescent="0.15">
      <c r="A12" s="146"/>
      <c r="B12" s="147"/>
      <c r="C12" s="154"/>
      <c r="D12" s="149">
        <v>19557</v>
      </c>
      <c r="E12" s="150"/>
      <c r="F12" s="151">
        <v>28303</v>
      </c>
      <c r="G12" s="152"/>
      <c r="H12" s="153"/>
    </row>
    <row r="13" spans="1:8" x14ac:dyDescent="0.15">
      <c r="A13" s="134"/>
      <c r="B13" s="139"/>
      <c r="C13" s="140"/>
      <c r="D13" s="141">
        <v>22160</v>
      </c>
      <c r="E13" s="142"/>
      <c r="F13" s="143">
        <v>49163</v>
      </c>
      <c r="G13" s="155"/>
      <c r="H13" s="145"/>
    </row>
    <row r="14" spans="1:8" x14ac:dyDescent="0.15">
      <c r="A14" s="146"/>
      <c r="B14" s="147"/>
      <c r="C14" s="148"/>
      <c r="D14" s="149">
        <v>15866</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6.17</v>
      </c>
      <c r="C19" s="156">
        <f>ROUND(VALUE(SUBSTITUTE(実質収支比率等に係る経年分析!G$48,"▲","-")),2)</f>
        <v>11.1</v>
      </c>
      <c r="D19" s="156">
        <f>ROUND(VALUE(SUBSTITUTE(実質収支比率等に係る経年分析!H$48,"▲","-")),2)</f>
        <v>12.66</v>
      </c>
      <c r="E19" s="156">
        <f>ROUND(VALUE(SUBSTITUTE(実質収支比率等に係る経年分析!I$48,"▲","-")),2)</f>
        <v>7.52</v>
      </c>
      <c r="F19" s="156">
        <f>ROUND(VALUE(SUBSTITUTE(実質収支比率等に係る経年分析!J$48,"▲","-")),2)</f>
        <v>9.02</v>
      </c>
    </row>
    <row r="20" spans="1:11" x14ac:dyDescent="0.15">
      <c r="A20" s="156" t="s">
        <v>53</v>
      </c>
      <c r="B20" s="156">
        <f>ROUND(VALUE(SUBSTITUTE(実質収支比率等に係る経年分析!F$47,"▲","-")),2)</f>
        <v>4.6399999999999997</v>
      </c>
      <c r="C20" s="156">
        <f>ROUND(VALUE(SUBSTITUTE(実質収支比率等に係る経年分析!G$47,"▲","-")),2)</f>
        <v>5.42</v>
      </c>
      <c r="D20" s="156">
        <f>ROUND(VALUE(SUBSTITUTE(実質収支比率等に係る経年分析!H$47,"▲","-")),2)</f>
        <v>6.51</v>
      </c>
      <c r="E20" s="156">
        <f>ROUND(VALUE(SUBSTITUTE(実質収支比率等に係る経年分析!I$47,"▲","-")),2)</f>
        <v>11.2</v>
      </c>
      <c r="F20" s="156">
        <f>ROUND(VALUE(SUBSTITUTE(実質収支比率等に係る経年分析!J$47,"▲","-")),2)</f>
        <v>7.55</v>
      </c>
    </row>
    <row r="21" spans="1:11" x14ac:dyDescent="0.15">
      <c r="A21" s="156" t="s">
        <v>54</v>
      </c>
      <c r="B21" s="156">
        <f>IF(ISNUMBER(VALUE(SUBSTITUTE(実質収支比率等に係る経年分析!F$49,"▲","-"))),ROUND(VALUE(SUBSTITUTE(実質収支比率等に係る経年分析!F$49,"▲","-")),2),NA())</f>
        <v>1.64</v>
      </c>
      <c r="C21" s="156">
        <f>IF(ISNUMBER(VALUE(SUBSTITUTE(実質収支比率等に係る経年分析!G$49,"▲","-"))),ROUND(VALUE(SUBSTITUTE(実質収支比率等に係る経年分析!G$49,"▲","-")),2),NA())</f>
        <v>6.21</v>
      </c>
      <c r="D21" s="156">
        <f>IF(ISNUMBER(VALUE(SUBSTITUTE(実質収支比率等に係る経年分析!H$49,"▲","-"))),ROUND(VALUE(SUBSTITUTE(実質収支比率等に係る経年分析!H$49,"▲","-")),2),NA())</f>
        <v>2.25</v>
      </c>
      <c r="E21" s="156">
        <f>IF(ISNUMBER(VALUE(SUBSTITUTE(実質収支比率等に係る経年分析!I$49,"▲","-"))),ROUND(VALUE(SUBSTITUTE(実質収支比率等に係る経年分析!I$49,"▲","-")),2),NA())</f>
        <v>-0.08</v>
      </c>
      <c r="F21" s="156">
        <f>IF(ISNUMBER(VALUE(SUBSTITUTE(実質収支比率等に係る経年分析!J$49,"▲","-"))),ROUND(VALUE(SUBSTITUTE(実質収支比率等に係る経年分析!J$49,"▲","-")),2),NA())</f>
        <v>-1.69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0.05</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川越駅東口公共地下駐車場事業特別会計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0.05</v>
      </c>
    </row>
    <row r="30" spans="1:11" x14ac:dyDescent="0.15">
      <c r="A30" s="157" t="str">
        <f>IF(連結実質赤字比率に係る赤字・黒字の構成分析!C$40="",NA(),連結実質赤字比率に係る赤字・黒字の構成分析!C$40)</f>
        <v>農業集落排水事業特別会計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母子父子寡婦福祉資金貸付事業特別会計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0.21</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7.53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6.85</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8.7799999999999994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8553</v>
      </c>
      <c r="E42" s="158"/>
      <c r="F42" s="158"/>
      <c r="G42" s="158">
        <f>'実質公債費比率（分子）の構造'!L$52</f>
        <v>8528</v>
      </c>
      <c r="H42" s="158"/>
      <c r="I42" s="158"/>
      <c r="J42" s="158">
        <f>'実質公債費比率（分子）の構造'!M$52</f>
        <v>8393</v>
      </c>
      <c r="K42" s="158"/>
      <c r="L42" s="158"/>
      <c r="M42" s="158">
        <f>'実質公債費比率（分子）の構造'!N$52</f>
        <v>8236</v>
      </c>
      <c r="N42" s="158"/>
      <c r="O42" s="158"/>
      <c r="P42" s="158">
        <f>'実質公債費比率（分子）の構造'!O$52</f>
        <v>7876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275</v>
      </c>
      <c r="C44" s="158"/>
      <c r="D44" s="158"/>
      <c r="E44" s="158">
        <f>'実質公債費比率（分子）の構造'!L$50</f>
        <v>286</v>
      </c>
      <c r="F44" s="158"/>
      <c r="G44" s="158"/>
      <c r="H44" s="158">
        <f>'実質公債費比率（分子）の構造'!M$50</f>
        <v>354</v>
      </c>
      <c r="I44" s="158"/>
      <c r="J44" s="158"/>
      <c r="K44" s="158">
        <f>'実質公債費比率（分子）の構造'!N$50</f>
        <v>227</v>
      </c>
      <c r="L44" s="158"/>
      <c r="M44" s="158"/>
      <c r="N44" s="158">
        <f>'実質公債費比率（分子）の構造'!O$50</f>
        <v>221</v>
      </c>
      <c r="O44" s="158"/>
      <c r="P44" s="158"/>
    </row>
    <row r="45" spans="1:16" x14ac:dyDescent="0.15">
      <c r="A45" s="158" t="s">
        <v>63</v>
      </c>
      <c r="B45" s="158">
        <f>'実質公債費比率（分子）の構造'!K$49</f>
        <v>193</v>
      </c>
      <c r="C45" s="158"/>
      <c r="D45" s="158"/>
      <c r="E45" s="158">
        <f>'実質公債費比率（分子）の構造'!L$49</f>
        <v>216</v>
      </c>
      <c r="F45" s="158"/>
      <c r="G45" s="158"/>
      <c r="H45" s="158">
        <f>'実質公債費比率（分子）の構造'!M$49</f>
        <v>204</v>
      </c>
      <c r="I45" s="158"/>
      <c r="J45" s="158"/>
      <c r="K45" s="158">
        <f>'実質公債費比率（分子）の構造'!N$49</f>
        <v>189</v>
      </c>
      <c r="L45" s="158"/>
      <c r="M45" s="158"/>
      <c r="N45" s="158">
        <f>'実質公債費比率（分子）の構造'!O$49</f>
        <v>189</v>
      </c>
      <c r="O45" s="158"/>
      <c r="P45" s="158"/>
    </row>
    <row r="46" spans="1:16" x14ac:dyDescent="0.15">
      <c r="A46" s="158" t="s">
        <v>64</v>
      </c>
      <c r="B46" s="158">
        <f>'実質公債費比率（分子）の構造'!K$48</f>
        <v>1113</v>
      </c>
      <c r="C46" s="158"/>
      <c r="D46" s="158"/>
      <c r="E46" s="158">
        <f>'実質公債費比率（分子）の構造'!L$48</f>
        <v>1103</v>
      </c>
      <c r="F46" s="158"/>
      <c r="G46" s="158"/>
      <c r="H46" s="158">
        <f>'実質公債費比率（分子）の構造'!M$48</f>
        <v>1098</v>
      </c>
      <c r="I46" s="158"/>
      <c r="J46" s="158"/>
      <c r="K46" s="158">
        <f>'実質公債費比率（分子）の構造'!N$48</f>
        <v>1082</v>
      </c>
      <c r="L46" s="158"/>
      <c r="M46" s="158"/>
      <c r="N46" s="158">
        <f>'実質公債費比率（分子）の構造'!O$48</f>
        <v>1034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10612</v>
      </c>
      <c r="C49" s="158"/>
      <c r="D49" s="158"/>
      <c r="E49" s="158">
        <f>'実質公債費比率（分子）の構造'!L$45</f>
        <v>11085</v>
      </c>
      <c r="F49" s="158"/>
      <c r="G49" s="158"/>
      <c r="H49" s="158">
        <f>'実質公債費比率（分子）の構造'!M$45</f>
        <v>10996</v>
      </c>
      <c r="I49" s="158"/>
      <c r="J49" s="158"/>
      <c r="K49" s="158">
        <f>'実質公債費比率（分子）の構造'!N$45</f>
        <v>10793</v>
      </c>
      <c r="L49" s="158"/>
      <c r="M49" s="158"/>
      <c r="N49" s="158">
        <f>'実質公債費比率（分子）の構造'!O$45</f>
        <v>10457</v>
      </c>
      <c r="O49" s="158"/>
      <c r="P49" s="158"/>
    </row>
    <row r="50" spans="1:16" x14ac:dyDescent="0.15">
      <c r="A50" s="158" t="s">
        <v>67</v>
      </c>
      <c r="B50" s="158" t="e">
        <f>NA()</f>
        <v>#N/A</v>
      </c>
      <c r="C50" s="158">
        <f>IF(ISNUMBER('実質公債費比率（分子）の構造'!K$53),'実質公債費比率（分子）の構造'!K$53,NA())</f>
        <v>3640</v>
      </c>
      <c r="D50" s="158" t="e">
        <f>NA()</f>
        <v>#N/A</v>
      </c>
      <c r="E50" s="158" t="e">
        <f>NA()</f>
        <v>#N/A</v>
      </c>
      <c r="F50" s="158">
        <f>IF(ISNUMBER('実質公債費比率（分子）の構造'!L$53),'実質公債費比率（分子）の構造'!L$53,NA())</f>
        <v>4162</v>
      </c>
      <c r="G50" s="158" t="e">
        <f>NA()</f>
        <v>#N/A</v>
      </c>
      <c r="H50" s="158" t="e">
        <f>NA()</f>
        <v>#N/A</v>
      </c>
      <c r="I50" s="158">
        <f>IF(ISNUMBER('実質公債費比率（分子）の構造'!M$53),'実質公債費比率（分子）の構造'!M$53,NA())</f>
        <v>4259</v>
      </c>
      <c r="J50" s="158" t="e">
        <f>NA()</f>
        <v>#N/A</v>
      </c>
      <c r="K50" s="158" t="e">
        <f>NA()</f>
        <v>#N/A</v>
      </c>
      <c r="L50" s="158">
        <f>IF(ISNUMBER('実質公債費比率（分子）の構造'!N$53),'実質公債費比率（分子）の構造'!N$53,NA())</f>
        <v>4055</v>
      </c>
      <c r="M50" s="158" t="e">
        <f>NA()</f>
        <v>#N/A</v>
      </c>
      <c r="N50" s="158" t="e">
        <f>NA()</f>
        <v>#N/A</v>
      </c>
      <c r="O50" s="158">
        <f>IF(ISNUMBER('実質公債費比率（分子）の構造'!O$53),'実質公債費比率（分子）の構造'!O$53,NA())</f>
        <v>4025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57586</v>
      </c>
      <c r="E56" s="157"/>
      <c r="F56" s="157"/>
      <c r="G56" s="157">
        <f>'将来負担比率（分子）の構造'!J$52</f>
        <v>58165</v>
      </c>
      <c r="H56" s="157"/>
      <c r="I56" s="157"/>
      <c r="J56" s="157">
        <f>'将来負担比率（分子）の構造'!K$52</f>
        <v>55429</v>
      </c>
      <c r="K56" s="157"/>
      <c r="L56" s="157"/>
      <c r="M56" s="157">
        <f>'将来負担比率（分子）の構造'!L$52</f>
        <v>54012</v>
      </c>
      <c r="N56" s="157"/>
      <c r="O56" s="157"/>
      <c r="P56" s="157">
        <f>'将来負担比率（分子）の構造'!M$52</f>
        <v>54992</v>
      </c>
    </row>
    <row r="57" spans="1:16" x14ac:dyDescent="0.15">
      <c r="A57" s="157" t="s">
        <v>42</v>
      </c>
      <c r="B57" s="157"/>
      <c r="C57" s="157"/>
      <c r="D57" s="157">
        <f>'将来負担比率（分子）の構造'!I$51</f>
        <v>24705</v>
      </c>
      <c r="E57" s="157"/>
      <c r="F57" s="157"/>
      <c r="G57" s="157">
        <f>'将来負担比率（分子）の構造'!J$51</f>
        <v>23462</v>
      </c>
      <c r="H57" s="157"/>
      <c r="I57" s="157"/>
      <c r="J57" s="157">
        <f>'将来負担比率（分子）の構造'!K$51</f>
        <v>21102</v>
      </c>
      <c r="K57" s="157"/>
      <c r="L57" s="157"/>
      <c r="M57" s="157">
        <f>'将来負担比率（分子）の構造'!L$51</f>
        <v>19320</v>
      </c>
      <c r="N57" s="157"/>
      <c r="O57" s="157"/>
      <c r="P57" s="157">
        <f>'将来負担比率（分子）の構造'!M$51</f>
        <v>18969</v>
      </c>
    </row>
    <row r="58" spans="1:16" x14ac:dyDescent="0.15">
      <c r="A58" s="157" t="s">
        <v>41</v>
      </c>
      <c r="B58" s="157"/>
      <c r="C58" s="157"/>
      <c r="D58" s="157">
        <f>'将来負担比率（分子）の構造'!I$50</f>
        <v>10610</v>
      </c>
      <c r="E58" s="157"/>
      <c r="F58" s="157"/>
      <c r="G58" s="157">
        <f>'将来負担比率（分子）の構造'!J$50</f>
        <v>11548</v>
      </c>
      <c r="H58" s="157"/>
      <c r="I58" s="157"/>
      <c r="J58" s="157">
        <f>'将来負担比率（分子）の構造'!K$50</f>
        <v>11900</v>
      </c>
      <c r="K58" s="157"/>
      <c r="L58" s="157"/>
      <c r="M58" s="157">
        <f>'将来負担比率（分子）の構造'!L$50</f>
        <v>15433</v>
      </c>
      <c r="N58" s="157"/>
      <c r="O58" s="157"/>
      <c r="P58" s="157">
        <f>'将来負担比率（分子）の構造'!M$50</f>
        <v>13489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9</v>
      </c>
      <c r="F61" s="157"/>
      <c r="G61" s="157"/>
      <c r="H61" s="157" t="str">
        <f>'将来負担比率（分子）の構造'!K$46</f>
        <v>-</v>
      </c>
      <c r="I61" s="157"/>
      <c r="J61" s="157"/>
      <c r="K61" s="157">
        <f>'将来負担比率（分子）の構造'!L$46</f>
        <v>2</v>
      </c>
      <c r="L61" s="157"/>
      <c r="M61" s="157"/>
      <c r="N61" s="157" t="str">
        <f>'将来負担比率（分子）の構造'!M$46</f>
        <v>-</v>
      </c>
      <c r="O61" s="157"/>
      <c r="P61" s="157"/>
    </row>
    <row r="62" spans="1:16" x14ac:dyDescent="0.15">
      <c r="A62" s="157" t="s">
        <v>35</v>
      </c>
      <c r="B62" s="157">
        <f>'将来負担比率（分子）の構造'!I$45</f>
        <v>14004</v>
      </c>
      <c r="C62" s="157"/>
      <c r="D62" s="157"/>
      <c r="E62" s="157">
        <f>'将来負担比率（分子）の構造'!J$45</f>
        <v>14057</v>
      </c>
      <c r="F62" s="157"/>
      <c r="G62" s="157"/>
      <c r="H62" s="157">
        <f>'将来負担比率（分子）の構造'!K$45</f>
        <v>14145</v>
      </c>
      <c r="I62" s="157"/>
      <c r="J62" s="157"/>
      <c r="K62" s="157">
        <f>'将来負担比率（分子）の構造'!L$45</f>
        <v>14893</v>
      </c>
      <c r="L62" s="157"/>
      <c r="M62" s="157"/>
      <c r="N62" s="157">
        <f>'将来負担比率（分子）の構造'!M$45</f>
        <v>14685</v>
      </c>
      <c r="O62" s="157"/>
      <c r="P62" s="157"/>
    </row>
    <row r="63" spans="1:16" x14ac:dyDescent="0.15">
      <c r="A63" s="157" t="s">
        <v>34</v>
      </c>
      <c r="B63" s="157">
        <f>'将来負担比率（分子）の構造'!I$44</f>
        <v>1113</v>
      </c>
      <c r="C63" s="157"/>
      <c r="D63" s="157"/>
      <c r="E63" s="157">
        <f>'将来負担比率（分子）の構造'!J$44</f>
        <v>1190</v>
      </c>
      <c r="F63" s="157"/>
      <c r="G63" s="157"/>
      <c r="H63" s="157">
        <f>'将来負担比率（分子）の構造'!K$44</f>
        <v>1291</v>
      </c>
      <c r="I63" s="157"/>
      <c r="J63" s="157"/>
      <c r="K63" s="157">
        <f>'将来負担比率（分子）の構造'!L$44</f>
        <v>1432</v>
      </c>
      <c r="L63" s="157"/>
      <c r="M63" s="157"/>
      <c r="N63" s="157">
        <f>'将来負担比率（分子）の構造'!M$44</f>
        <v>2572</v>
      </c>
      <c r="O63" s="157"/>
      <c r="P63" s="157"/>
    </row>
    <row r="64" spans="1:16" x14ac:dyDescent="0.15">
      <c r="A64" s="157" t="s">
        <v>33</v>
      </c>
      <c r="B64" s="157">
        <f>'将来負担比率（分子）の構造'!I$43</f>
        <v>11665</v>
      </c>
      <c r="C64" s="157"/>
      <c r="D64" s="157"/>
      <c r="E64" s="157">
        <f>'将来負担比率（分子）の構造'!J$43</f>
        <v>11193</v>
      </c>
      <c r="F64" s="157"/>
      <c r="G64" s="157"/>
      <c r="H64" s="157">
        <f>'将来負担比率（分子）の構造'!K$43</f>
        <v>11004</v>
      </c>
      <c r="I64" s="157"/>
      <c r="J64" s="157"/>
      <c r="K64" s="157">
        <f>'将来負担比率（分子）の構造'!L$43</f>
        <v>10981</v>
      </c>
      <c r="L64" s="157"/>
      <c r="M64" s="157"/>
      <c r="N64" s="157">
        <f>'将来負担比率（分子）の構造'!M$43</f>
        <v>11061</v>
      </c>
      <c r="O64" s="157"/>
      <c r="P64" s="157"/>
    </row>
    <row r="65" spans="1:16" x14ac:dyDescent="0.15">
      <c r="A65" s="157" t="s">
        <v>32</v>
      </c>
      <c r="B65" s="157">
        <f>'将来負担比率（分子）の構造'!I$42</f>
        <v>9446</v>
      </c>
      <c r="C65" s="157"/>
      <c r="D65" s="157"/>
      <c r="E65" s="157">
        <f>'将来負担比率（分子）の構造'!J$42</f>
        <v>9366</v>
      </c>
      <c r="F65" s="157"/>
      <c r="G65" s="157"/>
      <c r="H65" s="157">
        <f>'将来負担比率（分子）の構造'!K$42</f>
        <v>9893</v>
      </c>
      <c r="I65" s="157"/>
      <c r="J65" s="157"/>
      <c r="K65" s="157">
        <f>'将来負担比率（分子）の構造'!L$42</f>
        <v>8364</v>
      </c>
      <c r="L65" s="157"/>
      <c r="M65" s="157"/>
      <c r="N65" s="157">
        <f>'将来負担比率（分子）の構造'!M$42</f>
        <v>7084</v>
      </c>
      <c r="O65" s="157"/>
      <c r="P65" s="157"/>
    </row>
    <row r="66" spans="1:16" x14ac:dyDescent="0.15">
      <c r="A66" s="157" t="s">
        <v>31</v>
      </c>
      <c r="B66" s="157">
        <f>'将来負担比率（分子）の構造'!I$41</f>
        <v>98793</v>
      </c>
      <c r="C66" s="157"/>
      <c r="D66" s="157"/>
      <c r="E66" s="157">
        <f>'将来負担比率（分子）の構造'!J$41</f>
        <v>96991</v>
      </c>
      <c r="F66" s="157"/>
      <c r="G66" s="157"/>
      <c r="H66" s="157">
        <f>'将来負担比率（分子）の構造'!K$41</f>
        <v>91331</v>
      </c>
      <c r="I66" s="157"/>
      <c r="J66" s="157"/>
      <c r="K66" s="157">
        <f>'将来負担比率（分子）の構造'!L$41</f>
        <v>87072</v>
      </c>
      <c r="L66" s="157"/>
      <c r="M66" s="157"/>
      <c r="N66" s="157">
        <f>'将来負担比率（分子）の構造'!M$41</f>
        <v>83796</v>
      </c>
      <c r="O66" s="157"/>
      <c r="P66" s="157"/>
    </row>
    <row r="67" spans="1:16" x14ac:dyDescent="0.15">
      <c r="A67" s="157" t="s">
        <v>71</v>
      </c>
      <c r="B67" s="157" t="e">
        <f>NA()</f>
        <v>#N/A</v>
      </c>
      <c r="C67" s="157">
        <f>IF(ISNUMBER('将来負担比率（分子）の構造'!I$53), IF('将来負担比率（分子）の構造'!I$53 &lt; 0, 0, '将来負担比率（分子）の構造'!I$53), NA())</f>
        <v>42121</v>
      </c>
      <c r="D67" s="157" t="e">
        <f>NA()</f>
        <v>#N/A</v>
      </c>
      <c r="E67" s="157" t="e">
        <f>NA()</f>
        <v>#N/A</v>
      </c>
      <c r="F67" s="157">
        <f>IF(ISNUMBER('将来負担比率（分子）の構造'!J$53), IF('将来負担比率（分子）の構造'!J$53 &lt; 0, 0, '将来負担比率（分子）の構造'!J$53), NA())</f>
        <v>39631</v>
      </c>
      <c r="G67" s="157" t="e">
        <f>NA()</f>
        <v>#N/A</v>
      </c>
      <c r="H67" s="157" t="e">
        <f>NA()</f>
        <v>#N/A</v>
      </c>
      <c r="I67" s="157">
        <f>IF(ISNUMBER('将来負担比率（分子）の構造'!K$53), IF('将来負担比率（分子）の構造'!K$53 &lt; 0, 0, '将来負担比率（分子）の構造'!K$53), NA())</f>
        <v>39235</v>
      </c>
      <c r="J67" s="157" t="e">
        <f>NA()</f>
        <v>#N/A</v>
      </c>
      <c r="K67" s="157" t="e">
        <f>NA()</f>
        <v>#N/A</v>
      </c>
      <c r="L67" s="157">
        <f>IF(ISNUMBER('将来負担比率（分子）の構造'!L$53), IF('将来負担比率（分子）の構造'!L$53 &lt; 0, 0, '将来負担比率（分子）の構造'!L$53), NA())</f>
        <v>33979</v>
      </c>
      <c r="M67" s="157" t="e">
        <f>NA()</f>
        <v>#N/A</v>
      </c>
      <c r="N67" s="157" t="e">
        <f>NA()</f>
        <v>#N/A</v>
      </c>
      <c r="O67" s="157">
        <f>IF(ISNUMBER('将来負担比率（分子）の構造'!M$53), IF('将来負担比率（分子）の構造'!M$53 &lt; 0, 0, '将来負担比率（分子）の構造'!M$53), NA())</f>
        <v>31747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4395</v>
      </c>
      <c r="C72" s="161">
        <f>基金残高に係る経年分析!G55</f>
        <v>7709</v>
      </c>
      <c r="D72" s="161">
        <f>基金残高に係る経年分析!H55</f>
        <v>5330</v>
      </c>
    </row>
    <row r="73" spans="1:16" x14ac:dyDescent="0.15">
      <c r="A73" s="160" t="s">
        <v>74</v>
      </c>
      <c r="B73" s="161">
        <f>基金残高に係る経年分析!F56</f>
        <v>400</v>
      </c>
      <c r="C73" s="161">
        <f>基金残高に係る経年分析!G56</f>
        <v>642</v>
      </c>
      <c r="D73" s="161">
        <f>基金残高に係る経年分析!H56</f>
        <v>840</v>
      </c>
    </row>
    <row r="74" spans="1:16" x14ac:dyDescent="0.15">
      <c r="A74" s="160" t="s">
        <v>75</v>
      </c>
      <c r="B74" s="161">
        <f>基金残高に係る経年分析!F57</f>
        <v>3614</v>
      </c>
      <c r="C74" s="161">
        <f>基金残高に係る経年分析!G57</f>
        <v>3862</v>
      </c>
      <c r="D74" s="161">
        <f>基金残高に係る経年分析!H57</f>
        <v>4119</v>
      </c>
    </row>
  </sheetData>
  <sheetProtection algorithmName="SHA-512" hashValue="UZ2SMjrIBj/jt71Db2sb/3T5D15koCBV1bk/WumWQ5tqUixMtTBeCxe2FoQdQA9yd7dPvye449nwnVQr1m2nZA==" saltValue="9RMpL4zY36KxaAbKSMe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59303978</v>
      </c>
      <c r="S5" s="661"/>
      <c r="T5" s="661"/>
      <c r="U5" s="661"/>
      <c r="V5" s="661"/>
      <c r="W5" s="661"/>
      <c r="X5" s="661"/>
      <c r="Y5" s="689"/>
      <c r="Z5" s="702">
        <v>43.3</v>
      </c>
      <c r="AA5" s="702"/>
      <c r="AB5" s="702"/>
      <c r="AC5" s="702"/>
      <c r="AD5" s="703">
        <v>54929562</v>
      </c>
      <c r="AE5" s="703"/>
      <c r="AF5" s="703"/>
      <c r="AG5" s="703"/>
      <c r="AH5" s="703"/>
      <c r="AI5" s="703"/>
      <c r="AJ5" s="703"/>
      <c r="AK5" s="703"/>
      <c r="AL5" s="690">
        <v>74.599999999999994</v>
      </c>
      <c r="AM5" s="673"/>
      <c r="AN5" s="673"/>
      <c r="AO5" s="691"/>
      <c r="AP5" s="663" t="s">
        <v>216</v>
      </c>
      <c r="AQ5" s="664"/>
      <c r="AR5" s="664"/>
      <c r="AS5" s="664"/>
      <c r="AT5" s="664"/>
      <c r="AU5" s="664"/>
      <c r="AV5" s="664"/>
      <c r="AW5" s="664"/>
      <c r="AX5" s="664"/>
      <c r="AY5" s="664"/>
      <c r="AZ5" s="664"/>
      <c r="BA5" s="664"/>
      <c r="BB5" s="664"/>
      <c r="BC5" s="664"/>
      <c r="BD5" s="664"/>
      <c r="BE5" s="664"/>
      <c r="BF5" s="665"/>
      <c r="BG5" s="614">
        <v>53197542</v>
      </c>
      <c r="BH5" s="615"/>
      <c r="BI5" s="615"/>
      <c r="BJ5" s="615"/>
      <c r="BK5" s="615"/>
      <c r="BL5" s="615"/>
      <c r="BM5" s="615"/>
      <c r="BN5" s="616"/>
      <c r="BO5" s="650">
        <v>89.7</v>
      </c>
      <c r="BP5" s="650"/>
      <c r="BQ5" s="650"/>
      <c r="BR5" s="650"/>
      <c r="BS5" s="651">
        <v>841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766609</v>
      </c>
      <c r="S6" s="615"/>
      <c r="T6" s="615"/>
      <c r="U6" s="615"/>
      <c r="V6" s="615"/>
      <c r="W6" s="615"/>
      <c r="X6" s="615"/>
      <c r="Y6" s="616"/>
      <c r="Z6" s="650">
        <v>0.6</v>
      </c>
      <c r="AA6" s="650"/>
      <c r="AB6" s="650"/>
      <c r="AC6" s="650"/>
      <c r="AD6" s="651">
        <v>766609</v>
      </c>
      <c r="AE6" s="651"/>
      <c r="AF6" s="651"/>
      <c r="AG6" s="651"/>
      <c r="AH6" s="651"/>
      <c r="AI6" s="651"/>
      <c r="AJ6" s="651"/>
      <c r="AK6" s="651"/>
      <c r="AL6" s="617">
        <v>1</v>
      </c>
      <c r="AM6" s="618"/>
      <c r="AN6" s="618"/>
      <c r="AO6" s="652"/>
      <c r="AP6" s="611" t="s">
        <v>221</v>
      </c>
      <c r="AQ6" s="612"/>
      <c r="AR6" s="612"/>
      <c r="AS6" s="612"/>
      <c r="AT6" s="612"/>
      <c r="AU6" s="612"/>
      <c r="AV6" s="612"/>
      <c r="AW6" s="612"/>
      <c r="AX6" s="612"/>
      <c r="AY6" s="612"/>
      <c r="AZ6" s="612"/>
      <c r="BA6" s="612"/>
      <c r="BB6" s="612"/>
      <c r="BC6" s="612"/>
      <c r="BD6" s="612"/>
      <c r="BE6" s="612"/>
      <c r="BF6" s="613"/>
      <c r="BG6" s="614">
        <v>53197542</v>
      </c>
      <c r="BH6" s="615"/>
      <c r="BI6" s="615"/>
      <c r="BJ6" s="615"/>
      <c r="BK6" s="615"/>
      <c r="BL6" s="615"/>
      <c r="BM6" s="615"/>
      <c r="BN6" s="616"/>
      <c r="BO6" s="650">
        <v>89.7</v>
      </c>
      <c r="BP6" s="650"/>
      <c r="BQ6" s="650"/>
      <c r="BR6" s="650"/>
      <c r="BS6" s="651">
        <v>841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615310</v>
      </c>
      <c r="CS6" s="615"/>
      <c r="CT6" s="615"/>
      <c r="CU6" s="615"/>
      <c r="CV6" s="615"/>
      <c r="CW6" s="615"/>
      <c r="CX6" s="615"/>
      <c r="CY6" s="616"/>
      <c r="CZ6" s="690">
        <v>0.5</v>
      </c>
      <c r="DA6" s="673"/>
      <c r="DB6" s="673"/>
      <c r="DC6" s="692"/>
      <c r="DD6" s="620" t="s">
        <v>122</v>
      </c>
      <c r="DE6" s="615"/>
      <c r="DF6" s="615"/>
      <c r="DG6" s="615"/>
      <c r="DH6" s="615"/>
      <c r="DI6" s="615"/>
      <c r="DJ6" s="615"/>
      <c r="DK6" s="615"/>
      <c r="DL6" s="615"/>
      <c r="DM6" s="615"/>
      <c r="DN6" s="615"/>
      <c r="DO6" s="615"/>
      <c r="DP6" s="616"/>
      <c r="DQ6" s="620">
        <v>615310</v>
      </c>
      <c r="DR6" s="615"/>
      <c r="DS6" s="615"/>
      <c r="DT6" s="615"/>
      <c r="DU6" s="615"/>
      <c r="DV6" s="615"/>
      <c r="DW6" s="615"/>
      <c r="DX6" s="615"/>
      <c r="DY6" s="615"/>
      <c r="DZ6" s="615"/>
      <c r="EA6" s="615"/>
      <c r="EB6" s="615"/>
      <c r="EC6" s="649"/>
    </row>
    <row r="7" spans="2:143" ht="11.25" customHeight="1" x14ac:dyDescent="0.15">
      <c r="B7" s="611" t="s">
        <v>223</v>
      </c>
      <c r="C7" s="612"/>
      <c r="D7" s="612"/>
      <c r="E7" s="612"/>
      <c r="F7" s="612"/>
      <c r="G7" s="612"/>
      <c r="H7" s="612"/>
      <c r="I7" s="612"/>
      <c r="J7" s="612"/>
      <c r="K7" s="612"/>
      <c r="L7" s="612"/>
      <c r="M7" s="612"/>
      <c r="N7" s="612"/>
      <c r="O7" s="612"/>
      <c r="P7" s="612"/>
      <c r="Q7" s="613"/>
      <c r="R7" s="614">
        <v>25420</v>
      </c>
      <c r="S7" s="615"/>
      <c r="T7" s="615"/>
      <c r="U7" s="615"/>
      <c r="V7" s="615"/>
      <c r="W7" s="615"/>
      <c r="X7" s="615"/>
      <c r="Y7" s="616"/>
      <c r="Z7" s="650">
        <v>0</v>
      </c>
      <c r="AA7" s="650"/>
      <c r="AB7" s="650"/>
      <c r="AC7" s="650"/>
      <c r="AD7" s="651">
        <v>25420</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26160188</v>
      </c>
      <c r="BH7" s="615"/>
      <c r="BI7" s="615"/>
      <c r="BJ7" s="615"/>
      <c r="BK7" s="615"/>
      <c r="BL7" s="615"/>
      <c r="BM7" s="615"/>
      <c r="BN7" s="616"/>
      <c r="BO7" s="650">
        <v>44.1</v>
      </c>
      <c r="BP7" s="650"/>
      <c r="BQ7" s="650"/>
      <c r="BR7" s="650"/>
      <c r="BS7" s="651">
        <v>841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12069763</v>
      </c>
      <c r="CS7" s="615"/>
      <c r="CT7" s="615"/>
      <c r="CU7" s="615"/>
      <c r="CV7" s="615"/>
      <c r="CW7" s="615"/>
      <c r="CX7" s="615"/>
      <c r="CY7" s="616"/>
      <c r="CZ7" s="650">
        <v>9.3000000000000007</v>
      </c>
      <c r="DA7" s="650"/>
      <c r="DB7" s="650"/>
      <c r="DC7" s="650"/>
      <c r="DD7" s="620">
        <v>579218</v>
      </c>
      <c r="DE7" s="615"/>
      <c r="DF7" s="615"/>
      <c r="DG7" s="615"/>
      <c r="DH7" s="615"/>
      <c r="DI7" s="615"/>
      <c r="DJ7" s="615"/>
      <c r="DK7" s="615"/>
      <c r="DL7" s="615"/>
      <c r="DM7" s="615"/>
      <c r="DN7" s="615"/>
      <c r="DO7" s="615"/>
      <c r="DP7" s="616"/>
      <c r="DQ7" s="620">
        <v>9734165</v>
      </c>
      <c r="DR7" s="615"/>
      <c r="DS7" s="615"/>
      <c r="DT7" s="615"/>
      <c r="DU7" s="615"/>
      <c r="DV7" s="615"/>
      <c r="DW7" s="615"/>
      <c r="DX7" s="615"/>
      <c r="DY7" s="615"/>
      <c r="DZ7" s="615"/>
      <c r="EA7" s="615"/>
      <c r="EB7" s="615"/>
      <c r="EC7" s="649"/>
    </row>
    <row r="8" spans="2:143" ht="11.25" customHeight="1" x14ac:dyDescent="0.15">
      <c r="B8" s="611" t="s">
        <v>226</v>
      </c>
      <c r="C8" s="612"/>
      <c r="D8" s="612"/>
      <c r="E8" s="612"/>
      <c r="F8" s="612"/>
      <c r="G8" s="612"/>
      <c r="H8" s="612"/>
      <c r="I8" s="612"/>
      <c r="J8" s="612"/>
      <c r="K8" s="612"/>
      <c r="L8" s="612"/>
      <c r="M8" s="612"/>
      <c r="N8" s="612"/>
      <c r="O8" s="612"/>
      <c r="P8" s="612"/>
      <c r="Q8" s="613"/>
      <c r="R8" s="614">
        <v>484065</v>
      </c>
      <c r="S8" s="615"/>
      <c r="T8" s="615"/>
      <c r="U8" s="615"/>
      <c r="V8" s="615"/>
      <c r="W8" s="615"/>
      <c r="X8" s="615"/>
      <c r="Y8" s="616"/>
      <c r="Z8" s="650">
        <v>0.4</v>
      </c>
      <c r="AA8" s="650"/>
      <c r="AB8" s="650"/>
      <c r="AC8" s="650"/>
      <c r="AD8" s="651">
        <v>484065</v>
      </c>
      <c r="AE8" s="651"/>
      <c r="AF8" s="651"/>
      <c r="AG8" s="651"/>
      <c r="AH8" s="651"/>
      <c r="AI8" s="651"/>
      <c r="AJ8" s="651"/>
      <c r="AK8" s="651"/>
      <c r="AL8" s="617">
        <v>0.7</v>
      </c>
      <c r="AM8" s="618"/>
      <c r="AN8" s="618"/>
      <c r="AO8" s="652"/>
      <c r="AP8" s="611" t="s">
        <v>227</v>
      </c>
      <c r="AQ8" s="612"/>
      <c r="AR8" s="612"/>
      <c r="AS8" s="612"/>
      <c r="AT8" s="612"/>
      <c r="AU8" s="612"/>
      <c r="AV8" s="612"/>
      <c r="AW8" s="612"/>
      <c r="AX8" s="612"/>
      <c r="AY8" s="612"/>
      <c r="AZ8" s="612"/>
      <c r="BA8" s="612"/>
      <c r="BB8" s="612"/>
      <c r="BC8" s="612"/>
      <c r="BD8" s="612"/>
      <c r="BE8" s="612"/>
      <c r="BF8" s="613"/>
      <c r="BG8" s="614">
        <v>571628</v>
      </c>
      <c r="BH8" s="615"/>
      <c r="BI8" s="615"/>
      <c r="BJ8" s="615"/>
      <c r="BK8" s="615"/>
      <c r="BL8" s="615"/>
      <c r="BM8" s="615"/>
      <c r="BN8" s="616"/>
      <c r="BO8" s="650">
        <v>1</v>
      </c>
      <c r="BP8" s="650"/>
      <c r="BQ8" s="650"/>
      <c r="BR8" s="650"/>
      <c r="BS8" s="651" t="s">
        <v>122</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62638290</v>
      </c>
      <c r="CS8" s="615"/>
      <c r="CT8" s="615"/>
      <c r="CU8" s="615"/>
      <c r="CV8" s="615"/>
      <c r="CW8" s="615"/>
      <c r="CX8" s="615"/>
      <c r="CY8" s="616"/>
      <c r="CZ8" s="650">
        <v>48</v>
      </c>
      <c r="DA8" s="650"/>
      <c r="DB8" s="650"/>
      <c r="DC8" s="650"/>
      <c r="DD8" s="620">
        <v>170200</v>
      </c>
      <c r="DE8" s="615"/>
      <c r="DF8" s="615"/>
      <c r="DG8" s="615"/>
      <c r="DH8" s="615"/>
      <c r="DI8" s="615"/>
      <c r="DJ8" s="615"/>
      <c r="DK8" s="615"/>
      <c r="DL8" s="615"/>
      <c r="DM8" s="615"/>
      <c r="DN8" s="615"/>
      <c r="DO8" s="615"/>
      <c r="DP8" s="616"/>
      <c r="DQ8" s="620">
        <v>33551261</v>
      </c>
      <c r="DR8" s="615"/>
      <c r="DS8" s="615"/>
      <c r="DT8" s="615"/>
      <c r="DU8" s="615"/>
      <c r="DV8" s="615"/>
      <c r="DW8" s="615"/>
      <c r="DX8" s="615"/>
      <c r="DY8" s="615"/>
      <c r="DZ8" s="615"/>
      <c r="EA8" s="615"/>
      <c r="EB8" s="615"/>
      <c r="EC8" s="649"/>
    </row>
    <row r="9" spans="2:143" ht="11.25" customHeight="1" x14ac:dyDescent="0.15">
      <c r="B9" s="611" t="s">
        <v>229</v>
      </c>
      <c r="C9" s="612"/>
      <c r="D9" s="612"/>
      <c r="E9" s="612"/>
      <c r="F9" s="612"/>
      <c r="G9" s="612"/>
      <c r="H9" s="612"/>
      <c r="I9" s="612"/>
      <c r="J9" s="612"/>
      <c r="K9" s="612"/>
      <c r="L9" s="612"/>
      <c r="M9" s="612"/>
      <c r="N9" s="612"/>
      <c r="O9" s="612"/>
      <c r="P9" s="612"/>
      <c r="Q9" s="613"/>
      <c r="R9" s="614">
        <v>695195</v>
      </c>
      <c r="S9" s="615"/>
      <c r="T9" s="615"/>
      <c r="U9" s="615"/>
      <c r="V9" s="615"/>
      <c r="W9" s="615"/>
      <c r="X9" s="615"/>
      <c r="Y9" s="616"/>
      <c r="Z9" s="650">
        <v>0.5</v>
      </c>
      <c r="AA9" s="650"/>
      <c r="AB9" s="650"/>
      <c r="AC9" s="650"/>
      <c r="AD9" s="651">
        <v>695195</v>
      </c>
      <c r="AE9" s="651"/>
      <c r="AF9" s="651"/>
      <c r="AG9" s="651"/>
      <c r="AH9" s="651"/>
      <c r="AI9" s="651"/>
      <c r="AJ9" s="651"/>
      <c r="AK9" s="651"/>
      <c r="AL9" s="617">
        <v>0.9</v>
      </c>
      <c r="AM9" s="618"/>
      <c r="AN9" s="618"/>
      <c r="AO9" s="652"/>
      <c r="AP9" s="611" t="s">
        <v>230</v>
      </c>
      <c r="AQ9" s="612"/>
      <c r="AR9" s="612"/>
      <c r="AS9" s="612"/>
      <c r="AT9" s="612"/>
      <c r="AU9" s="612"/>
      <c r="AV9" s="612"/>
      <c r="AW9" s="612"/>
      <c r="AX9" s="612"/>
      <c r="AY9" s="612"/>
      <c r="AZ9" s="612"/>
      <c r="BA9" s="612"/>
      <c r="BB9" s="612"/>
      <c r="BC9" s="612"/>
      <c r="BD9" s="612"/>
      <c r="BE9" s="612"/>
      <c r="BF9" s="613"/>
      <c r="BG9" s="614">
        <v>21479272</v>
      </c>
      <c r="BH9" s="615"/>
      <c r="BI9" s="615"/>
      <c r="BJ9" s="615"/>
      <c r="BK9" s="615"/>
      <c r="BL9" s="615"/>
      <c r="BM9" s="615"/>
      <c r="BN9" s="616"/>
      <c r="BO9" s="650">
        <v>36.200000000000003</v>
      </c>
      <c r="BP9" s="650"/>
      <c r="BQ9" s="650"/>
      <c r="BR9" s="650"/>
      <c r="BS9" s="651" t="s">
        <v>122</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11265162</v>
      </c>
      <c r="CS9" s="615"/>
      <c r="CT9" s="615"/>
      <c r="CU9" s="615"/>
      <c r="CV9" s="615"/>
      <c r="CW9" s="615"/>
      <c r="CX9" s="615"/>
      <c r="CY9" s="616"/>
      <c r="CZ9" s="650">
        <v>8.6</v>
      </c>
      <c r="DA9" s="650"/>
      <c r="DB9" s="650"/>
      <c r="DC9" s="650"/>
      <c r="DD9" s="620">
        <v>927524</v>
      </c>
      <c r="DE9" s="615"/>
      <c r="DF9" s="615"/>
      <c r="DG9" s="615"/>
      <c r="DH9" s="615"/>
      <c r="DI9" s="615"/>
      <c r="DJ9" s="615"/>
      <c r="DK9" s="615"/>
      <c r="DL9" s="615"/>
      <c r="DM9" s="615"/>
      <c r="DN9" s="615"/>
      <c r="DO9" s="615"/>
      <c r="DP9" s="616"/>
      <c r="DQ9" s="620">
        <v>9173145</v>
      </c>
      <c r="DR9" s="615"/>
      <c r="DS9" s="615"/>
      <c r="DT9" s="615"/>
      <c r="DU9" s="615"/>
      <c r="DV9" s="615"/>
      <c r="DW9" s="615"/>
      <c r="DX9" s="615"/>
      <c r="DY9" s="615"/>
      <c r="DZ9" s="615"/>
      <c r="EA9" s="615"/>
      <c r="EB9" s="615"/>
      <c r="EC9" s="649"/>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0" t="s">
        <v>122</v>
      </c>
      <c r="AA10" s="650"/>
      <c r="AB10" s="650"/>
      <c r="AC10" s="650"/>
      <c r="AD10" s="651" t="s">
        <v>122</v>
      </c>
      <c r="AE10" s="651"/>
      <c r="AF10" s="651"/>
      <c r="AG10" s="651"/>
      <c r="AH10" s="651"/>
      <c r="AI10" s="651"/>
      <c r="AJ10" s="651"/>
      <c r="AK10" s="651"/>
      <c r="AL10" s="617" t="s">
        <v>122</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1058773</v>
      </c>
      <c r="BH10" s="615"/>
      <c r="BI10" s="615"/>
      <c r="BJ10" s="615"/>
      <c r="BK10" s="615"/>
      <c r="BL10" s="615"/>
      <c r="BM10" s="615"/>
      <c r="BN10" s="616"/>
      <c r="BO10" s="650">
        <v>1.8</v>
      </c>
      <c r="BP10" s="650"/>
      <c r="BQ10" s="650"/>
      <c r="BR10" s="650"/>
      <c r="BS10" s="651" t="s">
        <v>122</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152535</v>
      </c>
      <c r="CS10" s="615"/>
      <c r="CT10" s="615"/>
      <c r="CU10" s="615"/>
      <c r="CV10" s="615"/>
      <c r="CW10" s="615"/>
      <c r="CX10" s="615"/>
      <c r="CY10" s="616"/>
      <c r="CZ10" s="650">
        <v>0.1</v>
      </c>
      <c r="DA10" s="650"/>
      <c r="DB10" s="650"/>
      <c r="DC10" s="650"/>
      <c r="DD10" s="620" t="s">
        <v>122</v>
      </c>
      <c r="DE10" s="615"/>
      <c r="DF10" s="615"/>
      <c r="DG10" s="615"/>
      <c r="DH10" s="615"/>
      <c r="DI10" s="615"/>
      <c r="DJ10" s="615"/>
      <c r="DK10" s="615"/>
      <c r="DL10" s="615"/>
      <c r="DM10" s="615"/>
      <c r="DN10" s="615"/>
      <c r="DO10" s="615"/>
      <c r="DP10" s="616"/>
      <c r="DQ10" s="620">
        <v>145042</v>
      </c>
      <c r="DR10" s="615"/>
      <c r="DS10" s="615"/>
      <c r="DT10" s="615"/>
      <c r="DU10" s="615"/>
      <c r="DV10" s="615"/>
      <c r="DW10" s="615"/>
      <c r="DX10" s="615"/>
      <c r="DY10" s="615"/>
      <c r="DZ10" s="615"/>
      <c r="EA10" s="615"/>
      <c r="EB10" s="615"/>
      <c r="EC10" s="649"/>
    </row>
    <row r="11" spans="2:143" ht="11.25" customHeight="1" x14ac:dyDescent="0.15">
      <c r="B11" s="611" t="s">
        <v>235</v>
      </c>
      <c r="C11" s="612"/>
      <c r="D11" s="612"/>
      <c r="E11" s="612"/>
      <c r="F11" s="612"/>
      <c r="G11" s="612"/>
      <c r="H11" s="612"/>
      <c r="I11" s="612"/>
      <c r="J11" s="612"/>
      <c r="K11" s="612"/>
      <c r="L11" s="612"/>
      <c r="M11" s="612"/>
      <c r="N11" s="612"/>
      <c r="O11" s="612"/>
      <c r="P11" s="612"/>
      <c r="Q11" s="613"/>
      <c r="R11" s="614">
        <v>8721338</v>
      </c>
      <c r="S11" s="615"/>
      <c r="T11" s="615"/>
      <c r="U11" s="615"/>
      <c r="V11" s="615"/>
      <c r="W11" s="615"/>
      <c r="X11" s="615"/>
      <c r="Y11" s="616"/>
      <c r="Z11" s="617">
        <v>6.4</v>
      </c>
      <c r="AA11" s="618"/>
      <c r="AB11" s="618"/>
      <c r="AC11" s="619"/>
      <c r="AD11" s="620">
        <v>8721338</v>
      </c>
      <c r="AE11" s="615"/>
      <c r="AF11" s="615"/>
      <c r="AG11" s="615"/>
      <c r="AH11" s="615"/>
      <c r="AI11" s="615"/>
      <c r="AJ11" s="615"/>
      <c r="AK11" s="616"/>
      <c r="AL11" s="617">
        <v>11.8</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3050515</v>
      </c>
      <c r="BH11" s="615"/>
      <c r="BI11" s="615"/>
      <c r="BJ11" s="615"/>
      <c r="BK11" s="615"/>
      <c r="BL11" s="615"/>
      <c r="BM11" s="615"/>
      <c r="BN11" s="616"/>
      <c r="BO11" s="650">
        <v>5.0999999999999996</v>
      </c>
      <c r="BP11" s="650"/>
      <c r="BQ11" s="650"/>
      <c r="BR11" s="650"/>
      <c r="BS11" s="651">
        <v>841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788053</v>
      </c>
      <c r="CS11" s="615"/>
      <c r="CT11" s="615"/>
      <c r="CU11" s="615"/>
      <c r="CV11" s="615"/>
      <c r="CW11" s="615"/>
      <c r="CX11" s="615"/>
      <c r="CY11" s="616"/>
      <c r="CZ11" s="650">
        <v>0.6</v>
      </c>
      <c r="DA11" s="650"/>
      <c r="DB11" s="650"/>
      <c r="DC11" s="650"/>
      <c r="DD11" s="620">
        <v>80849</v>
      </c>
      <c r="DE11" s="615"/>
      <c r="DF11" s="615"/>
      <c r="DG11" s="615"/>
      <c r="DH11" s="615"/>
      <c r="DI11" s="615"/>
      <c r="DJ11" s="615"/>
      <c r="DK11" s="615"/>
      <c r="DL11" s="615"/>
      <c r="DM11" s="615"/>
      <c r="DN11" s="615"/>
      <c r="DO11" s="615"/>
      <c r="DP11" s="616"/>
      <c r="DQ11" s="620">
        <v>646006</v>
      </c>
      <c r="DR11" s="615"/>
      <c r="DS11" s="615"/>
      <c r="DT11" s="615"/>
      <c r="DU11" s="615"/>
      <c r="DV11" s="615"/>
      <c r="DW11" s="615"/>
      <c r="DX11" s="615"/>
      <c r="DY11" s="615"/>
      <c r="DZ11" s="615"/>
      <c r="EA11" s="615"/>
      <c r="EB11" s="615"/>
      <c r="EC11" s="649"/>
    </row>
    <row r="12" spans="2:143" ht="11.25" customHeight="1" x14ac:dyDescent="0.15">
      <c r="B12" s="611" t="s">
        <v>238</v>
      </c>
      <c r="C12" s="612"/>
      <c r="D12" s="612"/>
      <c r="E12" s="612"/>
      <c r="F12" s="612"/>
      <c r="G12" s="612"/>
      <c r="H12" s="612"/>
      <c r="I12" s="612"/>
      <c r="J12" s="612"/>
      <c r="K12" s="612"/>
      <c r="L12" s="612"/>
      <c r="M12" s="612"/>
      <c r="N12" s="612"/>
      <c r="O12" s="612"/>
      <c r="P12" s="612"/>
      <c r="Q12" s="613"/>
      <c r="R12" s="614">
        <v>57898</v>
      </c>
      <c r="S12" s="615"/>
      <c r="T12" s="615"/>
      <c r="U12" s="615"/>
      <c r="V12" s="615"/>
      <c r="W12" s="615"/>
      <c r="X12" s="615"/>
      <c r="Y12" s="616"/>
      <c r="Z12" s="650">
        <v>0</v>
      </c>
      <c r="AA12" s="650"/>
      <c r="AB12" s="650"/>
      <c r="AC12" s="650"/>
      <c r="AD12" s="651">
        <v>57898</v>
      </c>
      <c r="AE12" s="651"/>
      <c r="AF12" s="651"/>
      <c r="AG12" s="651"/>
      <c r="AH12" s="651"/>
      <c r="AI12" s="651"/>
      <c r="AJ12" s="651"/>
      <c r="AK12" s="651"/>
      <c r="AL12" s="617">
        <v>0.1</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24004981</v>
      </c>
      <c r="BH12" s="615"/>
      <c r="BI12" s="615"/>
      <c r="BJ12" s="615"/>
      <c r="BK12" s="615"/>
      <c r="BL12" s="615"/>
      <c r="BM12" s="615"/>
      <c r="BN12" s="616"/>
      <c r="BO12" s="650">
        <v>40.5</v>
      </c>
      <c r="BP12" s="650"/>
      <c r="BQ12" s="650"/>
      <c r="BR12" s="650"/>
      <c r="BS12" s="651" t="s">
        <v>122</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1098744</v>
      </c>
      <c r="CS12" s="615"/>
      <c r="CT12" s="615"/>
      <c r="CU12" s="615"/>
      <c r="CV12" s="615"/>
      <c r="CW12" s="615"/>
      <c r="CX12" s="615"/>
      <c r="CY12" s="616"/>
      <c r="CZ12" s="650">
        <v>0.8</v>
      </c>
      <c r="DA12" s="650"/>
      <c r="DB12" s="650"/>
      <c r="DC12" s="650"/>
      <c r="DD12" s="620">
        <v>153196</v>
      </c>
      <c r="DE12" s="615"/>
      <c r="DF12" s="615"/>
      <c r="DG12" s="615"/>
      <c r="DH12" s="615"/>
      <c r="DI12" s="615"/>
      <c r="DJ12" s="615"/>
      <c r="DK12" s="615"/>
      <c r="DL12" s="615"/>
      <c r="DM12" s="615"/>
      <c r="DN12" s="615"/>
      <c r="DO12" s="615"/>
      <c r="DP12" s="616"/>
      <c r="DQ12" s="620">
        <v>764644</v>
      </c>
      <c r="DR12" s="615"/>
      <c r="DS12" s="615"/>
      <c r="DT12" s="615"/>
      <c r="DU12" s="615"/>
      <c r="DV12" s="615"/>
      <c r="DW12" s="615"/>
      <c r="DX12" s="615"/>
      <c r="DY12" s="615"/>
      <c r="DZ12" s="615"/>
      <c r="EA12" s="615"/>
      <c r="EB12" s="615"/>
      <c r="EC12" s="649"/>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0" t="s">
        <v>122</v>
      </c>
      <c r="AA13" s="650"/>
      <c r="AB13" s="650"/>
      <c r="AC13" s="650"/>
      <c r="AD13" s="651" t="s">
        <v>122</v>
      </c>
      <c r="AE13" s="651"/>
      <c r="AF13" s="651"/>
      <c r="AG13" s="651"/>
      <c r="AH13" s="651"/>
      <c r="AI13" s="651"/>
      <c r="AJ13" s="651"/>
      <c r="AK13" s="651"/>
      <c r="AL13" s="617" t="s">
        <v>122</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23932021</v>
      </c>
      <c r="BH13" s="615"/>
      <c r="BI13" s="615"/>
      <c r="BJ13" s="615"/>
      <c r="BK13" s="615"/>
      <c r="BL13" s="615"/>
      <c r="BM13" s="615"/>
      <c r="BN13" s="616"/>
      <c r="BO13" s="650">
        <v>40.4</v>
      </c>
      <c r="BP13" s="650"/>
      <c r="BQ13" s="650"/>
      <c r="BR13" s="650"/>
      <c r="BS13" s="651" t="s">
        <v>122</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9932682</v>
      </c>
      <c r="CS13" s="615"/>
      <c r="CT13" s="615"/>
      <c r="CU13" s="615"/>
      <c r="CV13" s="615"/>
      <c r="CW13" s="615"/>
      <c r="CX13" s="615"/>
      <c r="CY13" s="616"/>
      <c r="CZ13" s="650">
        <v>7.6</v>
      </c>
      <c r="DA13" s="650"/>
      <c r="DB13" s="650"/>
      <c r="DC13" s="650"/>
      <c r="DD13" s="620">
        <v>3691013</v>
      </c>
      <c r="DE13" s="615"/>
      <c r="DF13" s="615"/>
      <c r="DG13" s="615"/>
      <c r="DH13" s="615"/>
      <c r="DI13" s="615"/>
      <c r="DJ13" s="615"/>
      <c r="DK13" s="615"/>
      <c r="DL13" s="615"/>
      <c r="DM13" s="615"/>
      <c r="DN13" s="615"/>
      <c r="DO13" s="615"/>
      <c r="DP13" s="616"/>
      <c r="DQ13" s="620">
        <v>6193055</v>
      </c>
      <c r="DR13" s="615"/>
      <c r="DS13" s="615"/>
      <c r="DT13" s="615"/>
      <c r="DU13" s="615"/>
      <c r="DV13" s="615"/>
      <c r="DW13" s="615"/>
      <c r="DX13" s="615"/>
      <c r="DY13" s="615"/>
      <c r="DZ13" s="615"/>
      <c r="EA13" s="615"/>
      <c r="EB13" s="615"/>
      <c r="EC13" s="649"/>
    </row>
    <row r="14" spans="2:143" ht="11.25" customHeight="1" x14ac:dyDescent="0.15">
      <c r="B14" s="611" t="s">
        <v>244</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0" t="s">
        <v>122</v>
      </c>
      <c r="AA14" s="650"/>
      <c r="AB14" s="650"/>
      <c r="AC14" s="650"/>
      <c r="AD14" s="651" t="s">
        <v>122</v>
      </c>
      <c r="AE14" s="651"/>
      <c r="AF14" s="651"/>
      <c r="AG14" s="651"/>
      <c r="AH14" s="651"/>
      <c r="AI14" s="651"/>
      <c r="AJ14" s="651"/>
      <c r="AK14" s="651"/>
      <c r="AL14" s="617" t="s">
        <v>122</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784704</v>
      </c>
      <c r="BH14" s="615"/>
      <c r="BI14" s="615"/>
      <c r="BJ14" s="615"/>
      <c r="BK14" s="615"/>
      <c r="BL14" s="615"/>
      <c r="BM14" s="615"/>
      <c r="BN14" s="616"/>
      <c r="BO14" s="650">
        <v>1.3</v>
      </c>
      <c r="BP14" s="650"/>
      <c r="BQ14" s="650"/>
      <c r="BR14" s="650"/>
      <c r="BS14" s="651" t="s">
        <v>122</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4989640</v>
      </c>
      <c r="CS14" s="615"/>
      <c r="CT14" s="615"/>
      <c r="CU14" s="615"/>
      <c r="CV14" s="615"/>
      <c r="CW14" s="615"/>
      <c r="CX14" s="615"/>
      <c r="CY14" s="616"/>
      <c r="CZ14" s="650">
        <v>3.8</v>
      </c>
      <c r="DA14" s="650"/>
      <c r="DB14" s="650"/>
      <c r="DC14" s="650"/>
      <c r="DD14" s="620">
        <v>24888</v>
      </c>
      <c r="DE14" s="615"/>
      <c r="DF14" s="615"/>
      <c r="DG14" s="615"/>
      <c r="DH14" s="615"/>
      <c r="DI14" s="615"/>
      <c r="DJ14" s="615"/>
      <c r="DK14" s="615"/>
      <c r="DL14" s="615"/>
      <c r="DM14" s="615"/>
      <c r="DN14" s="615"/>
      <c r="DO14" s="615"/>
      <c r="DP14" s="616"/>
      <c r="DQ14" s="620">
        <v>4974324</v>
      </c>
      <c r="DR14" s="615"/>
      <c r="DS14" s="615"/>
      <c r="DT14" s="615"/>
      <c r="DU14" s="615"/>
      <c r="DV14" s="615"/>
      <c r="DW14" s="615"/>
      <c r="DX14" s="615"/>
      <c r="DY14" s="615"/>
      <c r="DZ14" s="615"/>
      <c r="EA14" s="615"/>
      <c r="EB14" s="615"/>
      <c r="EC14" s="649"/>
    </row>
    <row r="15" spans="2:143" ht="11.25" customHeight="1" x14ac:dyDescent="0.15">
      <c r="B15" s="611" t="s">
        <v>247</v>
      </c>
      <c r="C15" s="612"/>
      <c r="D15" s="612"/>
      <c r="E15" s="612"/>
      <c r="F15" s="612"/>
      <c r="G15" s="612"/>
      <c r="H15" s="612"/>
      <c r="I15" s="612"/>
      <c r="J15" s="612"/>
      <c r="K15" s="612"/>
      <c r="L15" s="612"/>
      <c r="M15" s="612"/>
      <c r="N15" s="612"/>
      <c r="O15" s="612"/>
      <c r="P15" s="612"/>
      <c r="Q15" s="613"/>
      <c r="R15" s="614">
        <v>164324</v>
      </c>
      <c r="S15" s="615"/>
      <c r="T15" s="615"/>
      <c r="U15" s="615"/>
      <c r="V15" s="615"/>
      <c r="W15" s="615"/>
      <c r="X15" s="615"/>
      <c r="Y15" s="616"/>
      <c r="Z15" s="650">
        <v>0.1</v>
      </c>
      <c r="AA15" s="650"/>
      <c r="AB15" s="650"/>
      <c r="AC15" s="650"/>
      <c r="AD15" s="651">
        <v>164324</v>
      </c>
      <c r="AE15" s="651"/>
      <c r="AF15" s="651"/>
      <c r="AG15" s="651"/>
      <c r="AH15" s="651"/>
      <c r="AI15" s="651"/>
      <c r="AJ15" s="651"/>
      <c r="AK15" s="651"/>
      <c r="AL15" s="617">
        <v>0.2</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2247669</v>
      </c>
      <c r="BH15" s="615"/>
      <c r="BI15" s="615"/>
      <c r="BJ15" s="615"/>
      <c r="BK15" s="615"/>
      <c r="BL15" s="615"/>
      <c r="BM15" s="615"/>
      <c r="BN15" s="616"/>
      <c r="BO15" s="650">
        <v>3.8</v>
      </c>
      <c r="BP15" s="650"/>
      <c r="BQ15" s="650"/>
      <c r="BR15" s="650"/>
      <c r="BS15" s="651" t="s">
        <v>122</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16443736</v>
      </c>
      <c r="CS15" s="615"/>
      <c r="CT15" s="615"/>
      <c r="CU15" s="615"/>
      <c r="CV15" s="615"/>
      <c r="CW15" s="615"/>
      <c r="CX15" s="615"/>
      <c r="CY15" s="616"/>
      <c r="CZ15" s="650">
        <v>12.6</v>
      </c>
      <c r="DA15" s="650"/>
      <c r="DB15" s="650"/>
      <c r="DC15" s="650"/>
      <c r="DD15" s="620">
        <v>3155346</v>
      </c>
      <c r="DE15" s="615"/>
      <c r="DF15" s="615"/>
      <c r="DG15" s="615"/>
      <c r="DH15" s="615"/>
      <c r="DI15" s="615"/>
      <c r="DJ15" s="615"/>
      <c r="DK15" s="615"/>
      <c r="DL15" s="615"/>
      <c r="DM15" s="615"/>
      <c r="DN15" s="615"/>
      <c r="DO15" s="615"/>
      <c r="DP15" s="616"/>
      <c r="DQ15" s="620">
        <v>9559328</v>
      </c>
      <c r="DR15" s="615"/>
      <c r="DS15" s="615"/>
      <c r="DT15" s="615"/>
      <c r="DU15" s="615"/>
      <c r="DV15" s="615"/>
      <c r="DW15" s="615"/>
      <c r="DX15" s="615"/>
      <c r="DY15" s="615"/>
      <c r="DZ15" s="615"/>
      <c r="EA15" s="615"/>
      <c r="EB15" s="615"/>
      <c r="EC15" s="649"/>
    </row>
    <row r="16" spans="2:143" ht="11.25" customHeight="1" x14ac:dyDescent="0.15">
      <c r="B16" s="611" t="s">
        <v>250</v>
      </c>
      <c r="C16" s="612"/>
      <c r="D16" s="612"/>
      <c r="E16" s="612"/>
      <c r="F16" s="612"/>
      <c r="G16" s="612"/>
      <c r="H16" s="612"/>
      <c r="I16" s="612"/>
      <c r="J16" s="612"/>
      <c r="K16" s="612"/>
      <c r="L16" s="612"/>
      <c r="M16" s="612"/>
      <c r="N16" s="612"/>
      <c r="O16" s="612"/>
      <c r="P16" s="612"/>
      <c r="Q16" s="613"/>
      <c r="R16" s="614">
        <v>747407</v>
      </c>
      <c r="S16" s="615"/>
      <c r="T16" s="615"/>
      <c r="U16" s="615"/>
      <c r="V16" s="615"/>
      <c r="W16" s="615"/>
      <c r="X16" s="615"/>
      <c r="Y16" s="616"/>
      <c r="Z16" s="650">
        <v>0.5</v>
      </c>
      <c r="AA16" s="650"/>
      <c r="AB16" s="650"/>
      <c r="AC16" s="650"/>
      <c r="AD16" s="651">
        <v>747407</v>
      </c>
      <c r="AE16" s="651"/>
      <c r="AF16" s="651"/>
      <c r="AG16" s="651"/>
      <c r="AH16" s="651"/>
      <c r="AI16" s="651"/>
      <c r="AJ16" s="651"/>
      <c r="AK16" s="651"/>
      <c r="AL16" s="617">
        <v>1</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122</v>
      </c>
      <c r="BH16" s="615"/>
      <c r="BI16" s="615"/>
      <c r="BJ16" s="615"/>
      <c r="BK16" s="615"/>
      <c r="BL16" s="615"/>
      <c r="BM16" s="615"/>
      <c r="BN16" s="616"/>
      <c r="BO16" s="650" t="s">
        <v>122</v>
      </c>
      <c r="BP16" s="650"/>
      <c r="BQ16" s="650"/>
      <c r="BR16" s="650"/>
      <c r="BS16" s="651" t="s">
        <v>122</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122</v>
      </c>
      <c r="CS16" s="615"/>
      <c r="CT16" s="615"/>
      <c r="CU16" s="615"/>
      <c r="CV16" s="615"/>
      <c r="CW16" s="615"/>
      <c r="CX16" s="615"/>
      <c r="CY16" s="616"/>
      <c r="CZ16" s="650" t="s">
        <v>122</v>
      </c>
      <c r="DA16" s="650"/>
      <c r="DB16" s="650"/>
      <c r="DC16" s="650"/>
      <c r="DD16" s="620" t="s">
        <v>122</v>
      </c>
      <c r="DE16" s="615"/>
      <c r="DF16" s="615"/>
      <c r="DG16" s="615"/>
      <c r="DH16" s="615"/>
      <c r="DI16" s="615"/>
      <c r="DJ16" s="615"/>
      <c r="DK16" s="615"/>
      <c r="DL16" s="615"/>
      <c r="DM16" s="615"/>
      <c r="DN16" s="615"/>
      <c r="DO16" s="615"/>
      <c r="DP16" s="616"/>
      <c r="DQ16" s="620" t="s">
        <v>122</v>
      </c>
      <c r="DR16" s="615"/>
      <c r="DS16" s="615"/>
      <c r="DT16" s="615"/>
      <c r="DU16" s="615"/>
      <c r="DV16" s="615"/>
      <c r="DW16" s="615"/>
      <c r="DX16" s="615"/>
      <c r="DY16" s="615"/>
      <c r="DZ16" s="615"/>
      <c r="EA16" s="615"/>
      <c r="EB16" s="615"/>
      <c r="EC16" s="649"/>
    </row>
    <row r="17" spans="2:133" ht="11.25" customHeight="1" x14ac:dyDescent="0.15">
      <c r="B17" s="611" t="s">
        <v>253</v>
      </c>
      <c r="C17" s="612"/>
      <c r="D17" s="612"/>
      <c r="E17" s="612"/>
      <c r="F17" s="612"/>
      <c r="G17" s="612"/>
      <c r="H17" s="612"/>
      <c r="I17" s="612"/>
      <c r="J17" s="612"/>
      <c r="K17" s="612"/>
      <c r="L17" s="612"/>
      <c r="M17" s="612"/>
      <c r="N17" s="612"/>
      <c r="O17" s="612"/>
      <c r="P17" s="612"/>
      <c r="Q17" s="613"/>
      <c r="R17" s="614">
        <v>2062719</v>
      </c>
      <c r="S17" s="615"/>
      <c r="T17" s="615"/>
      <c r="U17" s="615"/>
      <c r="V17" s="615"/>
      <c r="W17" s="615"/>
      <c r="X17" s="615"/>
      <c r="Y17" s="616"/>
      <c r="Z17" s="650">
        <v>1.5</v>
      </c>
      <c r="AA17" s="650"/>
      <c r="AB17" s="650"/>
      <c r="AC17" s="650"/>
      <c r="AD17" s="651">
        <v>2062719</v>
      </c>
      <c r="AE17" s="651"/>
      <c r="AF17" s="651"/>
      <c r="AG17" s="651"/>
      <c r="AH17" s="651"/>
      <c r="AI17" s="651"/>
      <c r="AJ17" s="651"/>
      <c r="AK17" s="651"/>
      <c r="AL17" s="617">
        <v>2.8</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0" t="s">
        <v>122</v>
      </c>
      <c r="BP17" s="650"/>
      <c r="BQ17" s="650"/>
      <c r="BR17" s="650"/>
      <c r="BS17" s="651" t="s">
        <v>122</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10413250</v>
      </c>
      <c r="CS17" s="615"/>
      <c r="CT17" s="615"/>
      <c r="CU17" s="615"/>
      <c r="CV17" s="615"/>
      <c r="CW17" s="615"/>
      <c r="CX17" s="615"/>
      <c r="CY17" s="616"/>
      <c r="CZ17" s="650">
        <v>8</v>
      </c>
      <c r="DA17" s="650"/>
      <c r="DB17" s="650"/>
      <c r="DC17" s="650"/>
      <c r="DD17" s="620" t="s">
        <v>122</v>
      </c>
      <c r="DE17" s="615"/>
      <c r="DF17" s="615"/>
      <c r="DG17" s="615"/>
      <c r="DH17" s="615"/>
      <c r="DI17" s="615"/>
      <c r="DJ17" s="615"/>
      <c r="DK17" s="615"/>
      <c r="DL17" s="615"/>
      <c r="DM17" s="615"/>
      <c r="DN17" s="615"/>
      <c r="DO17" s="615"/>
      <c r="DP17" s="616"/>
      <c r="DQ17" s="620">
        <v>10413250</v>
      </c>
      <c r="DR17" s="615"/>
      <c r="DS17" s="615"/>
      <c r="DT17" s="615"/>
      <c r="DU17" s="615"/>
      <c r="DV17" s="615"/>
      <c r="DW17" s="615"/>
      <c r="DX17" s="615"/>
      <c r="DY17" s="615"/>
      <c r="DZ17" s="615"/>
      <c r="EA17" s="615"/>
      <c r="EB17" s="615"/>
      <c r="EC17" s="649"/>
    </row>
    <row r="18" spans="2:133" ht="11.25" customHeight="1" x14ac:dyDescent="0.15">
      <c r="B18" s="611" t="s">
        <v>256</v>
      </c>
      <c r="C18" s="612"/>
      <c r="D18" s="612"/>
      <c r="E18" s="612"/>
      <c r="F18" s="612"/>
      <c r="G18" s="612"/>
      <c r="H18" s="612"/>
      <c r="I18" s="612"/>
      <c r="J18" s="612"/>
      <c r="K18" s="612"/>
      <c r="L18" s="612"/>
      <c r="M18" s="612"/>
      <c r="N18" s="612"/>
      <c r="O18" s="612"/>
      <c r="P18" s="612"/>
      <c r="Q18" s="613"/>
      <c r="R18" s="614">
        <v>404158</v>
      </c>
      <c r="S18" s="615"/>
      <c r="T18" s="615"/>
      <c r="U18" s="615"/>
      <c r="V18" s="615"/>
      <c r="W18" s="615"/>
      <c r="X18" s="615"/>
      <c r="Y18" s="616"/>
      <c r="Z18" s="650">
        <v>0.3</v>
      </c>
      <c r="AA18" s="650"/>
      <c r="AB18" s="650"/>
      <c r="AC18" s="650"/>
      <c r="AD18" s="651">
        <v>404158</v>
      </c>
      <c r="AE18" s="651"/>
      <c r="AF18" s="651"/>
      <c r="AG18" s="651"/>
      <c r="AH18" s="651"/>
      <c r="AI18" s="651"/>
      <c r="AJ18" s="651"/>
      <c r="AK18" s="651"/>
      <c r="AL18" s="617">
        <v>0.5</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0" t="s">
        <v>122</v>
      </c>
      <c r="BP18" s="650"/>
      <c r="BQ18" s="650"/>
      <c r="BR18" s="650"/>
      <c r="BS18" s="651" t="s">
        <v>122</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122</v>
      </c>
      <c r="CS18" s="615"/>
      <c r="CT18" s="615"/>
      <c r="CU18" s="615"/>
      <c r="CV18" s="615"/>
      <c r="CW18" s="615"/>
      <c r="CX18" s="615"/>
      <c r="CY18" s="616"/>
      <c r="CZ18" s="650" t="s">
        <v>122</v>
      </c>
      <c r="DA18" s="650"/>
      <c r="DB18" s="650"/>
      <c r="DC18" s="650"/>
      <c r="DD18" s="620" t="s">
        <v>122</v>
      </c>
      <c r="DE18" s="615"/>
      <c r="DF18" s="615"/>
      <c r="DG18" s="615"/>
      <c r="DH18" s="615"/>
      <c r="DI18" s="615"/>
      <c r="DJ18" s="615"/>
      <c r="DK18" s="615"/>
      <c r="DL18" s="615"/>
      <c r="DM18" s="615"/>
      <c r="DN18" s="615"/>
      <c r="DO18" s="615"/>
      <c r="DP18" s="616"/>
      <c r="DQ18" s="620" t="s">
        <v>122</v>
      </c>
      <c r="DR18" s="615"/>
      <c r="DS18" s="615"/>
      <c r="DT18" s="615"/>
      <c r="DU18" s="615"/>
      <c r="DV18" s="615"/>
      <c r="DW18" s="615"/>
      <c r="DX18" s="615"/>
      <c r="DY18" s="615"/>
      <c r="DZ18" s="615"/>
      <c r="EA18" s="615"/>
      <c r="EB18" s="615"/>
      <c r="EC18" s="649"/>
    </row>
    <row r="19" spans="2:133" ht="11.25" customHeight="1" x14ac:dyDescent="0.15">
      <c r="B19" s="611" t="s">
        <v>259</v>
      </c>
      <c r="C19" s="612"/>
      <c r="D19" s="612"/>
      <c r="E19" s="612"/>
      <c r="F19" s="612"/>
      <c r="G19" s="612"/>
      <c r="H19" s="612"/>
      <c r="I19" s="612"/>
      <c r="J19" s="612"/>
      <c r="K19" s="612"/>
      <c r="L19" s="612"/>
      <c r="M19" s="612"/>
      <c r="N19" s="612"/>
      <c r="O19" s="612"/>
      <c r="P19" s="612"/>
      <c r="Q19" s="613"/>
      <c r="R19" s="614">
        <v>1641160</v>
      </c>
      <c r="S19" s="615"/>
      <c r="T19" s="615"/>
      <c r="U19" s="615"/>
      <c r="V19" s="615"/>
      <c r="W19" s="615"/>
      <c r="X19" s="615"/>
      <c r="Y19" s="616"/>
      <c r="Z19" s="650">
        <v>1.2</v>
      </c>
      <c r="AA19" s="650"/>
      <c r="AB19" s="650"/>
      <c r="AC19" s="650"/>
      <c r="AD19" s="651">
        <v>1641160</v>
      </c>
      <c r="AE19" s="651"/>
      <c r="AF19" s="651"/>
      <c r="AG19" s="651"/>
      <c r="AH19" s="651"/>
      <c r="AI19" s="651"/>
      <c r="AJ19" s="651"/>
      <c r="AK19" s="651"/>
      <c r="AL19" s="617">
        <v>2.2000000000000002</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6106436</v>
      </c>
      <c r="BH19" s="615"/>
      <c r="BI19" s="615"/>
      <c r="BJ19" s="615"/>
      <c r="BK19" s="615"/>
      <c r="BL19" s="615"/>
      <c r="BM19" s="615"/>
      <c r="BN19" s="616"/>
      <c r="BO19" s="650">
        <v>10.3</v>
      </c>
      <c r="BP19" s="650"/>
      <c r="BQ19" s="650"/>
      <c r="BR19" s="650"/>
      <c r="BS19" s="651" t="s">
        <v>122</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0" t="s">
        <v>122</v>
      </c>
      <c r="DA19" s="650"/>
      <c r="DB19" s="650"/>
      <c r="DC19" s="650"/>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49"/>
    </row>
    <row r="20" spans="2:133" ht="11.25" customHeight="1" x14ac:dyDescent="0.15">
      <c r="B20" s="683" t="s">
        <v>262</v>
      </c>
      <c r="C20" s="684"/>
      <c r="D20" s="684"/>
      <c r="E20" s="684"/>
      <c r="F20" s="684"/>
      <c r="G20" s="684"/>
      <c r="H20" s="684"/>
      <c r="I20" s="684"/>
      <c r="J20" s="684"/>
      <c r="K20" s="684"/>
      <c r="L20" s="684"/>
      <c r="M20" s="684"/>
      <c r="N20" s="684"/>
      <c r="O20" s="684"/>
      <c r="P20" s="684"/>
      <c r="Q20" s="685"/>
      <c r="R20" s="614">
        <v>17401</v>
      </c>
      <c r="S20" s="615"/>
      <c r="T20" s="615"/>
      <c r="U20" s="615"/>
      <c r="V20" s="615"/>
      <c r="W20" s="615"/>
      <c r="X20" s="615"/>
      <c r="Y20" s="616"/>
      <c r="Z20" s="650">
        <v>0</v>
      </c>
      <c r="AA20" s="650"/>
      <c r="AB20" s="650"/>
      <c r="AC20" s="650"/>
      <c r="AD20" s="651">
        <v>17401</v>
      </c>
      <c r="AE20" s="651"/>
      <c r="AF20" s="651"/>
      <c r="AG20" s="651"/>
      <c r="AH20" s="651"/>
      <c r="AI20" s="651"/>
      <c r="AJ20" s="651"/>
      <c r="AK20" s="651"/>
      <c r="AL20" s="617">
        <v>0</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6106436</v>
      </c>
      <c r="BH20" s="615"/>
      <c r="BI20" s="615"/>
      <c r="BJ20" s="615"/>
      <c r="BK20" s="615"/>
      <c r="BL20" s="615"/>
      <c r="BM20" s="615"/>
      <c r="BN20" s="616"/>
      <c r="BO20" s="650">
        <v>10.3</v>
      </c>
      <c r="BP20" s="650"/>
      <c r="BQ20" s="650"/>
      <c r="BR20" s="650"/>
      <c r="BS20" s="651" t="s">
        <v>122</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130407165</v>
      </c>
      <c r="CS20" s="615"/>
      <c r="CT20" s="615"/>
      <c r="CU20" s="615"/>
      <c r="CV20" s="615"/>
      <c r="CW20" s="615"/>
      <c r="CX20" s="615"/>
      <c r="CY20" s="616"/>
      <c r="CZ20" s="650">
        <v>100</v>
      </c>
      <c r="DA20" s="650"/>
      <c r="DB20" s="650"/>
      <c r="DC20" s="650"/>
      <c r="DD20" s="620">
        <v>8782234</v>
      </c>
      <c r="DE20" s="615"/>
      <c r="DF20" s="615"/>
      <c r="DG20" s="615"/>
      <c r="DH20" s="615"/>
      <c r="DI20" s="615"/>
      <c r="DJ20" s="615"/>
      <c r="DK20" s="615"/>
      <c r="DL20" s="615"/>
      <c r="DM20" s="615"/>
      <c r="DN20" s="615"/>
      <c r="DO20" s="615"/>
      <c r="DP20" s="616"/>
      <c r="DQ20" s="620">
        <v>85769530</v>
      </c>
      <c r="DR20" s="615"/>
      <c r="DS20" s="615"/>
      <c r="DT20" s="615"/>
      <c r="DU20" s="615"/>
      <c r="DV20" s="615"/>
      <c r="DW20" s="615"/>
      <c r="DX20" s="615"/>
      <c r="DY20" s="615"/>
      <c r="DZ20" s="615"/>
      <c r="EA20" s="615"/>
      <c r="EB20" s="615"/>
      <c r="EC20" s="649"/>
    </row>
    <row r="21" spans="2:133" ht="11.25" customHeight="1" x14ac:dyDescent="0.15">
      <c r="B21" s="611" t="s">
        <v>265</v>
      </c>
      <c r="C21" s="612"/>
      <c r="D21" s="612"/>
      <c r="E21" s="612"/>
      <c r="F21" s="612"/>
      <c r="G21" s="612"/>
      <c r="H21" s="612"/>
      <c r="I21" s="612"/>
      <c r="J21" s="612"/>
      <c r="K21" s="612"/>
      <c r="L21" s="612"/>
      <c r="M21" s="612"/>
      <c r="N21" s="612"/>
      <c r="O21" s="612"/>
      <c r="P21" s="612"/>
      <c r="Q21" s="613"/>
      <c r="R21" s="614">
        <v>4746314</v>
      </c>
      <c r="S21" s="615"/>
      <c r="T21" s="615"/>
      <c r="U21" s="615"/>
      <c r="V21" s="615"/>
      <c r="W21" s="615"/>
      <c r="X21" s="615"/>
      <c r="Y21" s="616"/>
      <c r="Z21" s="650">
        <v>3.5</v>
      </c>
      <c r="AA21" s="650"/>
      <c r="AB21" s="650"/>
      <c r="AC21" s="650"/>
      <c r="AD21" s="651">
        <v>4391269</v>
      </c>
      <c r="AE21" s="651"/>
      <c r="AF21" s="651"/>
      <c r="AG21" s="651"/>
      <c r="AH21" s="651"/>
      <c r="AI21" s="651"/>
      <c r="AJ21" s="651"/>
      <c r="AK21" s="651"/>
      <c r="AL21" s="617">
        <v>6</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v>632</v>
      </c>
      <c r="BH21" s="615"/>
      <c r="BI21" s="615"/>
      <c r="BJ21" s="615"/>
      <c r="BK21" s="615"/>
      <c r="BL21" s="615"/>
      <c r="BM21" s="615"/>
      <c r="BN21" s="616"/>
      <c r="BO21" s="650">
        <v>0</v>
      </c>
      <c r="BP21" s="650"/>
      <c r="BQ21" s="650"/>
      <c r="BR21" s="650"/>
      <c r="BS21" s="651" t="s">
        <v>122</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267</v>
      </c>
      <c r="C22" s="612"/>
      <c r="D22" s="612"/>
      <c r="E22" s="612"/>
      <c r="F22" s="612"/>
      <c r="G22" s="612"/>
      <c r="H22" s="612"/>
      <c r="I22" s="612"/>
      <c r="J22" s="612"/>
      <c r="K22" s="612"/>
      <c r="L22" s="612"/>
      <c r="M22" s="612"/>
      <c r="N22" s="612"/>
      <c r="O22" s="612"/>
      <c r="P22" s="612"/>
      <c r="Q22" s="613"/>
      <c r="R22" s="614">
        <v>4391269</v>
      </c>
      <c r="S22" s="615"/>
      <c r="T22" s="615"/>
      <c r="U22" s="615"/>
      <c r="V22" s="615"/>
      <c r="W22" s="615"/>
      <c r="X22" s="615"/>
      <c r="Y22" s="616"/>
      <c r="Z22" s="650">
        <v>3.2</v>
      </c>
      <c r="AA22" s="650"/>
      <c r="AB22" s="650"/>
      <c r="AC22" s="650"/>
      <c r="AD22" s="651">
        <v>4391269</v>
      </c>
      <c r="AE22" s="651"/>
      <c r="AF22" s="651"/>
      <c r="AG22" s="651"/>
      <c r="AH22" s="651"/>
      <c r="AI22" s="651"/>
      <c r="AJ22" s="651"/>
      <c r="AK22" s="651"/>
      <c r="AL22" s="617">
        <v>6</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v>1731388</v>
      </c>
      <c r="BH22" s="615"/>
      <c r="BI22" s="615"/>
      <c r="BJ22" s="615"/>
      <c r="BK22" s="615"/>
      <c r="BL22" s="615"/>
      <c r="BM22" s="615"/>
      <c r="BN22" s="616"/>
      <c r="BO22" s="650">
        <v>2.9</v>
      </c>
      <c r="BP22" s="650"/>
      <c r="BQ22" s="650"/>
      <c r="BR22" s="650"/>
      <c r="BS22" s="651" t="s">
        <v>122</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354873</v>
      </c>
      <c r="S23" s="615"/>
      <c r="T23" s="615"/>
      <c r="U23" s="615"/>
      <c r="V23" s="615"/>
      <c r="W23" s="615"/>
      <c r="X23" s="615"/>
      <c r="Y23" s="616"/>
      <c r="Z23" s="650">
        <v>0.3</v>
      </c>
      <c r="AA23" s="650"/>
      <c r="AB23" s="650"/>
      <c r="AC23" s="650"/>
      <c r="AD23" s="651" t="s">
        <v>122</v>
      </c>
      <c r="AE23" s="651"/>
      <c r="AF23" s="651"/>
      <c r="AG23" s="651"/>
      <c r="AH23" s="651"/>
      <c r="AI23" s="651"/>
      <c r="AJ23" s="651"/>
      <c r="AK23" s="651"/>
      <c r="AL23" s="617" t="s">
        <v>122</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v>4374416</v>
      </c>
      <c r="BH23" s="615"/>
      <c r="BI23" s="615"/>
      <c r="BJ23" s="615"/>
      <c r="BK23" s="615"/>
      <c r="BL23" s="615"/>
      <c r="BM23" s="615"/>
      <c r="BN23" s="616"/>
      <c r="BO23" s="650">
        <v>7.4</v>
      </c>
      <c r="BP23" s="650"/>
      <c r="BQ23" s="650"/>
      <c r="BR23" s="650"/>
      <c r="BS23" s="651" t="s">
        <v>122</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v>172</v>
      </c>
      <c r="S24" s="615"/>
      <c r="T24" s="615"/>
      <c r="U24" s="615"/>
      <c r="V24" s="615"/>
      <c r="W24" s="615"/>
      <c r="X24" s="615"/>
      <c r="Y24" s="616"/>
      <c r="Z24" s="650">
        <v>0</v>
      </c>
      <c r="AA24" s="650"/>
      <c r="AB24" s="650"/>
      <c r="AC24" s="650"/>
      <c r="AD24" s="651" t="s">
        <v>122</v>
      </c>
      <c r="AE24" s="651"/>
      <c r="AF24" s="651"/>
      <c r="AG24" s="651"/>
      <c r="AH24" s="651"/>
      <c r="AI24" s="651"/>
      <c r="AJ24" s="651"/>
      <c r="AK24" s="651"/>
      <c r="AL24" s="617" t="s">
        <v>122</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122</v>
      </c>
      <c r="BH24" s="615"/>
      <c r="BI24" s="615"/>
      <c r="BJ24" s="615"/>
      <c r="BK24" s="615"/>
      <c r="BL24" s="615"/>
      <c r="BM24" s="615"/>
      <c r="BN24" s="616"/>
      <c r="BO24" s="650" t="s">
        <v>122</v>
      </c>
      <c r="BP24" s="650"/>
      <c r="BQ24" s="650"/>
      <c r="BR24" s="650"/>
      <c r="BS24" s="651" t="s">
        <v>122</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76883253</v>
      </c>
      <c r="CS24" s="661"/>
      <c r="CT24" s="661"/>
      <c r="CU24" s="661"/>
      <c r="CV24" s="661"/>
      <c r="CW24" s="661"/>
      <c r="CX24" s="661"/>
      <c r="CY24" s="689"/>
      <c r="CZ24" s="690">
        <v>59</v>
      </c>
      <c r="DA24" s="673"/>
      <c r="DB24" s="673"/>
      <c r="DC24" s="692"/>
      <c r="DD24" s="688">
        <v>47553371</v>
      </c>
      <c r="DE24" s="661"/>
      <c r="DF24" s="661"/>
      <c r="DG24" s="661"/>
      <c r="DH24" s="661"/>
      <c r="DI24" s="661"/>
      <c r="DJ24" s="661"/>
      <c r="DK24" s="689"/>
      <c r="DL24" s="688">
        <v>41729092</v>
      </c>
      <c r="DM24" s="661"/>
      <c r="DN24" s="661"/>
      <c r="DO24" s="661"/>
      <c r="DP24" s="661"/>
      <c r="DQ24" s="661"/>
      <c r="DR24" s="661"/>
      <c r="DS24" s="661"/>
      <c r="DT24" s="661"/>
      <c r="DU24" s="661"/>
      <c r="DV24" s="689"/>
      <c r="DW24" s="690">
        <v>56.4</v>
      </c>
      <c r="DX24" s="673"/>
      <c r="DY24" s="673"/>
      <c r="DZ24" s="673"/>
      <c r="EA24" s="673"/>
      <c r="EB24" s="673"/>
      <c r="EC24" s="691"/>
    </row>
    <row r="25" spans="2:133" ht="11.25" customHeight="1" x14ac:dyDescent="0.15">
      <c r="B25" s="611" t="s">
        <v>280</v>
      </c>
      <c r="C25" s="612"/>
      <c r="D25" s="612"/>
      <c r="E25" s="612"/>
      <c r="F25" s="612"/>
      <c r="G25" s="612"/>
      <c r="H25" s="612"/>
      <c r="I25" s="612"/>
      <c r="J25" s="612"/>
      <c r="K25" s="612"/>
      <c r="L25" s="612"/>
      <c r="M25" s="612"/>
      <c r="N25" s="612"/>
      <c r="O25" s="612"/>
      <c r="P25" s="612"/>
      <c r="Q25" s="613"/>
      <c r="R25" s="614">
        <v>77775267</v>
      </c>
      <c r="S25" s="615"/>
      <c r="T25" s="615"/>
      <c r="U25" s="615"/>
      <c r="V25" s="615"/>
      <c r="W25" s="615"/>
      <c r="X25" s="615"/>
      <c r="Y25" s="616"/>
      <c r="Z25" s="650">
        <v>56.8</v>
      </c>
      <c r="AA25" s="650"/>
      <c r="AB25" s="650"/>
      <c r="AC25" s="650"/>
      <c r="AD25" s="651">
        <v>73045806</v>
      </c>
      <c r="AE25" s="651"/>
      <c r="AF25" s="651"/>
      <c r="AG25" s="651"/>
      <c r="AH25" s="651"/>
      <c r="AI25" s="651"/>
      <c r="AJ25" s="651"/>
      <c r="AK25" s="651"/>
      <c r="AL25" s="617">
        <v>99.1</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122</v>
      </c>
      <c r="BH25" s="615"/>
      <c r="BI25" s="615"/>
      <c r="BJ25" s="615"/>
      <c r="BK25" s="615"/>
      <c r="BL25" s="615"/>
      <c r="BM25" s="615"/>
      <c r="BN25" s="616"/>
      <c r="BO25" s="650" t="s">
        <v>122</v>
      </c>
      <c r="BP25" s="650"/>
      <c r="BQ25" s="650"/>
      <c r="BR25" s="650"/>
      <c r="BS25" s="651" t="s">
        <v>122</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22805710</v>
      </c>
      <c r="CS25" s="623"/>
      <c r="CT25" s="623"/>
      <c r="CU25" s="623"/>
      <c r="CV25" s="623"/>
      <c r="CW25" s="623"/>
      <c r="CX25" s="623"/>
      <c r="CY25" s="624"/>
      <c r="CZ25" s="617">
        <v>17.5</v>
      </c>
      <c r="DA25" s="625"/>
      <c r="DB25" s="625"/>
      <c r="DC25" s="626"/>
      <c r="DD25" s="620">
        <v>20521987</v>
      </c>
      <c r="DE25" s="623"/>
      <c r="DF25" s="623"/>
      <c r="DG25" s="623"/>
      <c r="DH25" s="623"/>
      <c r="DI25" s="623"/>
      <c r="DJ25" s="623"/>
      <c r="DK25" s="624"/>
      <c r="DL25" s="620">
        <v>18988960</v>
      </c>
      <c r="DM25" s="623"/>
      <c r="DN25" s="623"/>
      <c r="DO25" s="623"/>
      <c r="DP25" s="623"/>
      <c r="DQ25" s="623"/>
      <c r="DR25" s="623"/>
      <c r="DS25" s="623"/>
      <c r="DT25" s="623"/>
      <c r="DU25" s="623"/>
      <c r="DV25" s="624"/>
      <c r="DW25" s="617">
        <v>25.7</v>
      </c>
      <c r="DX25" s="625"/>
      <c r="DY25" s="625"/>
      <c r="DZ25" s="625"/>
      <c r="EA25" s="625"/>
      <c r="EB25" s="625"/>
      <c r="EC25" s="639"/>
    </row>
    <row r="26" spans="2:133" ht="11.25" customHeight="1" x14ac:dyDescent="0.15">
      <c r="B26" s="611" t="s">
        <v>283</v>
      </c>
      <c r="C26" s="612"/>
      <c r="D26" s="612"/>
      <c r="E26" s="612"/>
      <c r="F26" s="612"/>
      <c r="G26" s="612"/>
      <c r="H26" s="612"/>
      <c r="I26" s="612"/>
      <c r="J26" s="612"/>
      <c r="K26" s="612"/>
      <c r="L26" s="612"/>
      <c r="M26" s="612"/>
      <c r="N26" s="612"/>
      <c r="O26" s="612"/>
      <c r="P26" s="612"/>
      <c r="Q26" s="613"/>
      <c r="R26" s="614">
        <v>33973</v>
      </c>
      <c r="S26" s="615"/>
      <c r="T26" s="615"/>
      <c r="U26" s="615"/>
      <c r="V26" s="615"/>
      <c r="W26" s="615"/>
      <c r="X26" s="615"/>
      <c r="Y26" s="616"/>
      <c r="Z26" s="650">
        <v>0</v>
      </c>
      <c r="AA26" s="650"/>
      <c r="AB26" s="650"/>
      <c r="AC26" s="650"/>
      <c r="AD26" s="651">
        <v>33973</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122</v>
      </c>
      <c r="BH26" s="615"/>
      <c r="BI26" s="615"/>
      <c r="BJ26" s="615"/>
      <c r="BK26" s="615"/>
      <c r="BL26" s="615"/>
      <c r="BM26" s="615"/>
      <c r="BN26" s="616"/>
      <c r="BO26" s="650" t="s">
        <v>122</v>
      </c>
      <c r="BP26" s="650"/>
      <c r="BQ26" s="650"/>
      <c r="BR26" s="650"/>
      <c r="BS26" s="651" t="s">
        <v>122</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15397773</v>
      </c>
      <c r="CS26" s="615"/>
      <c r="CT26" s="615"/>
      <c r="CU26" s="615"/>
      <c r="CV26" s="615"/>
      <c r="CW26" s="615"/>
      <c r="CX26" s="615"/>
      <c r="CY26" s="616"/>
      <c r="CZ26" s="617">
        <v>11.8</v>
      </c>
      <c r="DA26" s="625"/>
      <c r="DB26" s="625"/>
      <c r="DC26" s="626"/>
      <c r="DD26" s="620">
        <v>13814289</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5"/>
      <c r="DY26" s="625"/>
      <c r="DZ26" s="625"/>
      <c r="EA26" s="625"/>
      <c r="EB26" s="625"/>
      <c r="EC26" s="639"/>
    </row>
    <row r="27" spans="2:133" ht="11.25" customHeight="1" x14ac:dyDescent="0.15">
      <c r="B27" s="611" t="s">
        <v>286</v>
      </c>
      <c r="C27" s="612"/>
      <c r="D27" s="612"/>
      <c r="E27" s="612"/>
      <c r="F27" s="612"/>
      <c r="G27" s="612"/>
      <c r="H27" s="612"/>
      <c r="I27" s="612"/>
      <c r="J27" s="612"/>
      <c r="K27" s="612"/>
      <c r="L27" s="612"/>
      <c r="M27" s="612"/>
      <c r="N27" s="612"/>
      <c r="O27" s="612"/>
      <c r="P27" s="612"/>
      <c r="Q27" s="613"/>
      <c r="R27" s="614">
        <v>576315</v>
      </c>
      <c r="S27" s="615"/>
      <c r="T27" s="615"/>
      <c r="U27" s="615"/>
      <c r="V27" s="615"/>
      <c r="W27" s="615"/>
      <c r="X27" s="615"/>
      <c r="Y27" s="616"/>
      <c r="Z27" s="650">
        <v>0.4</v>
      </c>
      <c r="AA27" s="650"/>
      <c r="AB27" s="650"/>
      <c r="AC27" s="650"/>
      <c r="AD27" s="651" t="s">
        <v>122</v>
      </c>
      <c r="AE27" s="651"/>
      <c r="AF27" s="651"/>
      <c r="AG27" s="651"/>
      <c r="AH27" s="651"/>
      <c r="AI27" s="651"/>
      <c r="AJ27" s="651"/>
      <c r="AK27" s="651"/>
      <c r="AL27" s="617" t="s">
        <v>122</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59303978</v>
      </c>
      <c r="BH27" s="615"/>
      <c r="BI27" s="615"/>
      <c r="BJ27" s="615"/>
      <c r="BK27" s="615"/>
      <c r="BL27" s="615"/>
      <c r="BM27" s="615"/>
      <c r="BN27" s="616"/>
      <c r="BO27" s="650">
        <v>100</v>
      </c>
      <c r="BP27" s="650"/>
      <c r="BQ27" s="650"/>
      <c r="BR27" s="650"/>
      <c r="BS27" s="651">
        <v>841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43664293</v>
      </c>
      <c r="CS27" s="623"/>
      <c r="CT27" s="623"/>
      <c r="CU27" s="623"/>
      <c r="CV27" s="623"/>
      <c r="CW27" s="623"/>
      <c r="CX27" s="623"/>
      <c r="CY27" s="624"/>
      <c r="CZ27" s="617">
        <v>33.5</v>
      </c>
      <c r="DA27" s="625"/>
      <c r="DB27" s="625"/>
      <c r="DC27" s="626"/>
      <c r="DD27" s="620">
        <v>16618134</v>
      </c>
      <c r="DE27" s="623"/>
      <c r="DF27" s="623"/>
      <c r="DG27" s="623"/>
      <c r="DH27" s="623"/>
      <c r="DI27" s="623"/>
      <c r="DJ27" s="623"/>
      <c r="DK27" s="624"/>
      <c r="DL27" s="620">
        <v>12326882</v>
      </c>
      <c r="DM27" s="623"/>
      <c r="DN27" s="623"/>
      <c r="DO27" s="623"/>
      <c r="DP27" s="623"/>
      <c r="DQ27" s="623"/>
      <c r="DR27" s="623"/>
      <c r="DS27" s="623"/>
      <c r="DT27" s="623"/>
      <c r="DU27" s="623"/>
      <c r="DV27" s="624"/>
      <c r="DW27" s="617">
        <v>16.7</v>
      </c>
      <c r="DX27" s="625"/>
      <c r="DY27" s="625"/>
      <c r="DZ27" s="625"/>
      <c r="EA27" s="625"/>
      <c r="EB27" s="625"/>
      <c r="EC27" s="639"/>
    </row>
    <row r="28" spans="2:133" ht="11.25" customHeight="1" x14ac:dyDescent="0.15">
      <c r="B28" s="611" t="s">
        <v>289</v>
      </c>
      <c r="C28" s="612"/>
      <c r="D28" s="612"/>
      <c r="E28" s="612"/>
      <c r="F28" s="612"/>
      <c r="G28" s="612"/>
      <c r="H28" s="612"/>
      <c r="I28" s="612"/>
      <c r="J28" s="612"/>
      <c r="K28" s="612"/>
      <c r="L28" s="612"/>
      <c r="M28" s="612"/>
      <c r="N28" s="612"/>
      <c r="O28" s="612"/>
      <c r="P28" s="612"/>
      <c r="Q28" s="613"/>
      <c r="R28" s="614">
        <v>1583100</v>
      </c>
      <c r="S28" s="615"/>
      <c r="T28" s="615"/>
      <c r="U28" s="615"/>
      <c r="V28" s="615"/>
      <c r="W28" s="615"/>
      <c r="X28" s="615"/>
      <c r="Y28" s="616"/>
      <c r="Z28" s="650">
        <v>1.2</v>
      </c>
      <c r="AA28" s="650"/>
      <c r="AB28" s="650"/>
      <c r="AC28" s="650"/>
      <c r="AD28" s="651">
        <v>297088</v>
      </c>
      <c r="AE28" s="651"/>
      <c r="AF28" s="651"/>
      <c r="AG28" s="651"/>
      <c r="AH28" s="651"/>
      <c r="AI28" s="651"/>
      <c r="AJ28" s="651"/>
      <c r="AK28" s="651"/>
      <c r="AL28" s="617">
        <v>0.4</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10413250</v>
      </c>
      <c r="CS28" s="615"/>
      <c r="CT28" s="615"/>
      <c r="CU28" s="615"/>
      <c r="CV28" s="615"/>
      <c r="CW28" s="615"/>
      <c r="CX28" s="615"/>
      <c r="CY28" s="616"/>
      <c r="CZ28" s="617">
        <v>8</v>
      </c>
      <c r="DA28" s="625"/>
      <c r="DB28" s="625"/>
      <c r="DC28" s="626"/>
      <c r="DD28" s="620">
        <v>10413250</v>
      </c>
      <c r="DE28" s="615"/>
      <c r="DF28" s="615"/>
      <c r="DG28" s="615"/>
      <c r="DH28" s="615"/>
      <c r="DI28" s="615"/>
      <c r="DJ28" s="615"/>
      <c r="DK28" s="616"/>
      <c r="DL28" s="620">
        <v>10413250</v>
      </c>
      <c r="DM28" s="615"/>
      <c r="DN28" s="615"/>
      <c r="DO28" s="615"/>
      <c r="DP28" s="615"/>
      <c r="DQ28" s="615"/>
      <c r="DR28" s="615"/>
      <c r="DS28" s="615"/>
      <c r="DT28" s="615"/>
      <c r="DU28" s="615"/>
      <c r="DV28" s="616"/>
      <c r="DW28" s="617">
        <v>14.1</v>
      </c>
      <c r="DX28" s="625"/>
      <c r="DY28" s="625"/>
      <c r="DZ28" s="625"/>
      <c r="EA28" s="625"/>
      <c r="EB28" s="625"/>
      <c r="EC28" s="639"/>
    </row>
    <row r="29" spans="2:133" ht="11.25" customHeight="1" x14ac:dyDescent="0.15">
      <c r="B29" s="611" t="s">
        <v>291</v>
      </c>
      <c r="C29" s="612"/>
      <c r="D29" s="612"/>
      <c r="E29" s="612"/>
      <c r="F29" s="612"/>
      <c r="G29" s="612"/>
      <c r="H29" s="612"/>
      <c r="I29" s="612"/>
      <c r="J29" s="612"/>
      <c r="K29" s="612"/>
      <c r="L29" s="612"/>
      <c r="M29" s="612"/>
      <c r="N29" s="612"/>
      <c r="O29" s="612"/>
      <c r="P29" s="612"/>
      <c r="Q29" s="613"/>
      <c r="R29" s="614">
        <v>664867</v>
      </c>
      <c r="S29" s="615"/>
      <c r="T29" s="615"/>
      <c r="U29" s="615"/>
      <c r="V29" s="615"/>
      <c r="W29" s="615"/>
      <c r="X29" s="615"/>
      <c r="Y29" s="616"/>
      <c r="Z29" s="650">
        <v>0.5</v>
      </c>
      <c r="AA29" s="650"/>
      <c r="AB29" s="650"/>
      <c r="AC29" s="650"/>
      <c r="AD29" s="651" t="s">
        <v>122</v>
      </c>
      <c r="AE29" s="651"/>
      <c r="AF29" s="651"/>
      <c r="AG29" s="651"/>
      <c r="AH29" s="651"/>
      <c r="AI29" s="651"/>
      <c r="AJ29" s="651"/>
      <c r="AK29" s="651"/>
      <c r="AL29" s="617" t="s">
        <v>122</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10412350</v>
      </c>
      <c r="CS29" s="623"/>
      <c r="CT29" s="623"/>
      <c r="CU29" s="623"/>
      <c r="CV29" s="623"/>
      <c r="CW29" s="623"/>
      <c r="CX29" s="623"/>
      <c r="CY29" s="624"/>
      <c r="CZ29" s="617">
        <v>8</v>
      </c>
      <c r="DA29" s="625"/>
      <c r="DB29" s="625"/>
      <c r="DC29" s="626"/>
      <c r="DD29" s="620">
        <v>10412350</v>
      </c>
      <c r="DE29" s="623"/>
      <c r="DF29" s="623"/>
      <c r="DG29" s="623"/>
      <c r="DH29" s="623"/>
      <c r="DI29" s="623"/>
      <c r="DJ29" s="623"/>
      <c r="DK29" s="624"/>
      <c r="DL29" s="620">
        <v>10412350</v>
      </c>
      <c r="DM29" s="623"/>
      <c r="DN29" s="623"/>
      <c r="DO29" s="623"/>
      <c r="DP29" s="623"/>
      <c r="DQ29" s="623"/>
      <c r="DR29" s="623"/>
      <c r="DS29" s="623"/>
      <c r="DT29" s="623"/>
      <c r="DU29" s="623"/>
      <c r="DV29" s="624"/>
      <c r="DW29" s="617">
        <v>14.1</v>
      </c>
      <c r="DX29" s="625"/>
      <c r="DY29" s="625"/>
      <c r="DZ29" s="625"/>
      <c r="EA29" s="625"/>
      <c r="EB29" s="625"/>
      <c r="EC29" s="639"/>
    </row>
    <row r="30" spans="2:133" ht="11.25" customHeight="1" x14ac:dyDescent="0.15">
      <c r="B30" s="611" t="s">
        <v>293</v>
      </c>
      <c r="C30" s="612"/>
      <c r="D30" s="612"/>
      <c r="E30" s="612"/>
      <c r="F30" s="612"/>
      <c r="G30" s="612"/>
      <c r="H30" s="612"/>
      <c r="I30" s="612"/>
      <c r="J30" s="612"/>
      <c r="K30" s="612"/>
      <c r="L30" s="612"/>
      <c r="M30" s="612"/>
      <c r="N30" s="612"/>
      <c r="O30" s="612"/>
      <c r="P30" s="612"/>
      <c r="Q30" s="613"/>
      <c r="R30" s="614">
        <v>27579579</v>
      </c>
      <c r="S30" s="615"/>
      <c r="T30" s="615"/>
      <c r="U30" s="615"/>
      <c r="V30" s="615"/>
      <c r="W30" s="615"/>
      <c r="X30" s="615"/>
      <c r="Y30" s="616"/>
      <c r="Z30" s="650">
        <v>20.100000000000001</v>
      </c>
      <c r="AA30" s="650"/>
      <c r="AB30" s="650"/>
      <c r="AC30" s="650"/>
      <c r="AD30" s="651" t="s">
        <v>122</v>
      </c>
      <c r="AE30" s="651"/>
      <c r="AF30" s="651"/>
      <c r="AG30" s="651"/>
      <c r="AH30" s="651"/>
      <c r="AI30" s="651"/>
      <c r="AJ30" s="651"/>
      <c r="AK30" s="651"/>
      <c r="AL30" s="617" t="s">
        <v>122</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10084533</v>
      </c>
      <c r="CS30" s="615"/>
      <c r="CT30" s="615"/>
      <c r="CU30" s="615"/>
      <c r="CV30" s="615"/>
      <c r="CW30" s="615"/>
      <c r="CX30" s="615"/>
      <c r="CY30" s="616"/>
      <c r="CZ30" s="617">
        <v>7.7</v>
      </c>
      <c r="DA30" s="625"/>
      <c r="DB30" s="625"/>
      <c r="DC30" s="626"/>
      <c r="DD30" s="620">
        <v>10084533</v>
      </c>
      <c r="DE30" s="615"/>
      <c r="DF30" s="615"/>
      <c r="DG30" s="615"/>
      <c r="DH30" s="615"/>
      <c r="DI30" s="615"/>
      <c r="DJ30" s="615"/>
      <c r="DK30" s="616"/>
      <c r="DL30" s="620">
        <v>10084533</v>
      </c>
      <c r="DM30" s="615"/>
      <c r="DN30" s="615"/>
      <c r="DO30" s="615"/>
      <c r="DP30" s="615"/>
      <c r="DQ30" s="615"/>
      <c r="DR30" s="615"/>
      <c r="DS30" s="615"/>
      <c r="DT30" s="615"/>
      <c r="DU30" s="615"/>
      <c r="DV30" s="616"/>
      <c r="DW30" s="617">
        <v>13.6</v>
      </c>
      <c r="DX30" s="625"/>
      <c r="DY30" s="625"/>
      <c r="DZ30" s="625"/>
      <c r="EA30" s="625"/>
      <c r="EB30" s="625"/>
      <c r="EC30" s="639"/>
    </row>
    <row r="31" spans="2:133" ht="11.25" customHeight="1" x14ac:dyDescent="0.15">
      <c r="B31" s="683" t="s">
        <v>297</v>
      </c>
      <c r="C31" s="684"/>
      <c r="D31" s="684"/>
      <c r="E31" s="684"/>
      <c r="F31" s="684"/>
      <c r="G31" s="684"/>
      <c r="H31" s="684"/>
      <c r="I31" s="684"/>
      <c r="J31" s="684"/>
      <c r="K31" s="684"/>
      <c r="L31" s="684"/>
      <c r="M31" s="684"/>
      <c r="N31" s="684"/>
      <c r="O31" s="684"/>
      <c r="P31" s="684"/>
      <c r="Q31" s="685"/>
      <c r="R31" s="614" t="s">
        <v>122</v>
      </c>
      <c r="S31" s="615"/>
      <c r="T31" s="615"/>
      <c r="U31" s="615"/>
      <c r="V31" s="615"/>
      <c r="W31" s="615"/>
      <c r="X31" s="615"/>
      <c r="Y31" s="616"/>
      <c r="Z31" s="650" t="s">
        <v>122</v>
      </c>
      <c r="AA31" s="650"/>
      <c r="AB31" s="650"/>
      <c r="AC31" s="650"/>
      <c r="AD31" s="651" t="s">
        <v>122</v>
      </c>
      <c r="AE31" s="651"/>
      <c r="AF31" s="651"/>
      <c r="AG31" s="651"/>
      <c r="AH31" s="651"/>
      <c r="AI31" s="651"/>
      <c r="AJ31" s="651"/>
      <c r="AK31" s="651"/>
      <c r="AL31" s="617" t="s">
        <v>122</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99.4</v>
      </c>
      <c r="BH31" s="672"/>
      <c r="BI31" s="672"/>
      <c r="BJ31" s="672"/>
      <c r="BK31" s="672"/>
      <c r="BL31" s="672"/>
      <c r="BM31" s="673">
        <v>98.1</v>
      </c>
      <c r="BN31" s="672"/>
      <c r="BO31" s="672"/>
      <c r="BP31" s="672"/>
      <c r="BQ31" s="674"/>
      <c r="BR31" s="671">
        <v>99.3</v>
      </c>
      <c r="BS31" s="672"/>
      <c r="BT31" s="672"/>
      <c r="BU31" s="672"/>
      <c r="BV31" s="672"/>
      <c r="BW31" s="672"/>
      <c r="BX31" s="673">
        <v>97.8</v>
      </c>
      <c r="BY31" s="672"/>
      <c r="BZ31" s="672"/>
      <c r="CA31" s="672"/>
      <c r="CB31" s="674"/>
      <c r="CD31" s="629"/>
      <c r="CE31" s="630"/>
      <c r="CF31" s="611" t="s">
        <v>300</v>
      </c>
      <c r="CG31" s="612"/>
      <c r="CH31" s="612"/>
      <c r="CI31" s="612"/>
      <c r="CJ31" s="612"/>
      <c r="CK31" s="612"/>
      <c r="CL31" s="612"/>
      <c r="CM31" s="612"/>
      <c r="CN31" s="612"/>
      <c r="CO31" s="612"/>
      <c r="CP31" s="612"/>
      <c r="CQ31" s="613"/>
      <c r="CR31" s="614">
        <v>327817</v>
      </c>
      <c r="CS31" s="623"/>
      <c r="CT31" s="623"/>
      <c r="CU31" s="623"/>
      <c r="CV31" s="623"/>
      <c r="CW31" s="623"/>
      <c r="CX31" s="623"/>
      <c r="CY31" s="624"/>
      <c r="CZ31" s="617">
        <v>0.3</v>
      </c>
      <c r="DA31" s="625"/>
      <c r="DB31" s="625"/>
      <c r="DC31" s="626"/>
      <c r="DD31" s="620">
        <v>327817</v>
      </c>
      <c r="DE31" s="623"/>
      <c r="DF31" s="623"/>
      <c r="DG31" s="623"/>
      <c r="DH31" s="623"/>
      <c r="DI31" s="623"/>
      <c r="DJ31" s="623"/>
      <c r="DK31" s="624"/>
      <c r="DL31" s="620">
        <v>327817</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15">
      <c r="B32" s="611" t="s">
        <v>301</v>
      </c>
      <c r="C32" s="612"/>
      <c r="D32" s="612"/>
      <c r="E32" s="612"/>
      <c r="F32" s="612"/>
      <c r="G32" s="612"/>
      <c r="H32" s="612"/>
      <c r="I32" s="612"/>
      <c r="J32" s="612"/>
      <c r="K32" s="612"/>
      <c r="L32" s="612"/>
      <c r="M32" s="612"/>
      <c r="N32" s="612"/>
      <c r="O32" s="612"/>
      <c r="P32" s="612"/>
      <c r="Q32" s="613"/>
      <c r="R32" s="614">
        <v>9012972</v>
      </c>
      <c r="S32" s="615"/>
      <c r="T32" s="615"/>
      <c r="U32" s="615"/>
      <c r="V32" s="615"/>
      <c r="W32" s="615"/>
      <c r="X32" s="615"/>
      <c r="Y32" s="616"/>
      <c r="Z32" s="650">
        <v>6.6</v>
      </c>
      <c r="AA32" s="650"/>
      <c r="AB32" s="650"/>
      <c r="AC32" s="650"/>
      <c r="AD32" s="651" t="s">
        <v>122</v>
      </c>
      <c r="AE32" s="651"/>
      <c r="AF32" s="651"/>
      <c r="AG32" s="651"/>
      <c r="AH32" s="651"/>
      <c r="AI32" s="651"/>
      <c r="AJ32" s="651"/>
      <c r="AK32" s="651"/>
      <c r="AL32" s="617" t="s">
        <v>122</v>
      </c>
      <c r="AM32" s="618"/>
      <c r="AN32" s="618"/>
      <c r="AO32" s="652"/>
      <c r="AP32" s="653"/>
      <c r="AQ32" s="654"/>
      <c r="AR32" s="654"/>
      <c r="AS32" s="654"/>
      <c r="AT32" s="678"/>
      <c r="AU32" s="196" t="s">
        <v>302</v>
      </c>
      <c r="AX32" s="611" t="s">
        <v>303</v>
      </c>
      <c r="AY32" s="612"/>
      <c r="AZ32" s="612"/>
      <c r="BA32" s="612"/>
      <c r="BB32" s="612"/>
      <c r="BC32" s="612"/>
      <c r="BD32" s="612"/>
      <c r="BE32" s="612"/>
      <c r="BF32" s="613"/>
      <c r="BG32" s="670">
        <v>99.2</v>
      </c>
      <c r="BH32" s="623"/>
      <c r="BI32" s="623"/>
      <c r="BJ32" s="623"/>
      <c r="BK32" s="623"/>
      <c r="BL32" s="623"/>
      <c r="BM32" s="618">
        <v>97.6</v>
      </c>
      <c r="BN32" s="623"/>
      <c r="BO32" s="623"/>
      <c r="BP32" s="623"/>
      <c r="BQ32" s="648"/>
      <c r="BR32" s="670">
        <v>99.1</v>
      </c>
      <c r="BS32" s="623"/>
      <c r="BT32" s="623"/>
      <c r="BU32" s="623"/>
      <c r="BV32" s="623"/>
      <c r="BW32" s="623"/>
      <c r="BX32" s="618">
        <v>97.3</v>
      </c>
      <c r="BY32" s="623"/>
      <c r="BZ32" s="623"/>
      <c r="CA32" s="623"/>
      <c r="CB32" s="648"/>
      <c r="CD32" s="631"/>
      <c r="CE32" s="632"/>
      <c r="CF32" s="611" t="s">
        <v>304</v>
      </c>
      <c r="CG32" s="612"/>
      <c r="CH32" s="612"/>
      <c r="CI32" s="612"/>
      <c r="CJ32" s="612"/>
      <c r="CK32" s="612"/>
      <c r="CL32" s="612"/>
      <c r="CM32" s="612"/>
      <c r="CN32" s="612"/>
      <c r="CO32" s="612"/>
      <c r="CP32" s="612"/>
      <c r="CQ32" s="613"/>
      <c r="CR32" s="614">
        <v>900</v>
      </c>
      <c r="CS32" s="615"/>
      <c r="CT32" s="615"/>
      <c r="CU32" s="615"/>
      <c r="CV32" s="615"/>
      <c r="CW32" s="615"/>
      <c r="CX32" s="615"/>
      <c r="CY32" s="616"/>
      <c r="CZ32" s="617">
        <v>0</v>
      </c>
      <c r="DA32" s="625"/>
      <c r="DB32" s="625"/>
      <c r="DC32" s="626"/>
      <c r="DD32" s="620">
        <v>900</v>
      </c>
      <c r="DE32" s="615"/>
      <c r="DF32" s="615"/>
      <c r="DG32" s="615"/>
      <c r="DH32" s="615"/>
      <c r="DI32" s="615"/>
      <c r="DJ32" s="615"/>
      <c r="DK32" s="616"/>
      <c r="DL32" s="620">
        <v>900</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305</v>
      </c>
      <c r="C33" s="612"/>
      <c r="D33" s="612"/>
      <c r="E33" s="612"/>
      <c r="F33" s="612"/>
      <c r="G33" s="612"/>
      <c r="H33" s="612"/>
      <c r="I33" s="612"/>
      <c r="J33" s="612"/>
      <c r="K33" s="612"/>
      <c r="L33" s="612"/>
      <c r="M33" s="612"/>
      <c r="N33" s="612"/>
      <c r="O33" s="612"/>
      <c r="P33" s="612"/>
      <c r="Q33" s="613"/>
      <c r="R33" s="614">
        <v>324256</v>
      </c>
      <c r="S33" s="615"/>
      <c r="T33" s="615"/>
      <c r="U33" s="615"/>
      <c r="V33" s="615"/>
      <c r="W33" s="615"/>
      <c r="X33" s="615"/>
      <c r="Y33" s="616"/>
      <c r="Z33" s="650">
        <v>0.2</v>
      </c>
      <c r="AA33" s="650"/>
      <c r="AB33" s="650"/>
      <c r="AC33" s="650"/>
      <c r="AD33" s="651">
        <v>170818</v>
      </c>
      <c r="AE33" s="651"/>
      <c r="AF33" s="651"/>
      <c r="AG33" s="651"/>
      <c r="AH33" s="651"/>
      <c r="AI33" s="651"/>
      <c r="AJ33" s="651"/>
      <c r="AK33" s="651"/>
      <c r="AL33" s="617">
        <v>0.2</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99.6</v>
      </c>
      <c r="BH33" s="599"/>
      <c r="BI33" s="599"/>
      <c r="BJ33" s="599"/>
      <c r="BK33" s="599"/>
      <c r="BL33" s="599"/>
      <c r="BM33" s="643">
        <v>98.3</v>
      </c>
      <c r="BN33" s="599"/>
      <c r="BO33" s="599"/>
      <c r="BP33" s="599"/>
      <c r="BQ33" s="637"/>
      <c r="BR33" s="669">
        <v>99.5</v>
      </c>
      <c r="BS33" s="599"/>
      <c r="BT33" s="599"/>
      <c r="BU33" s="599"/>
      <c r="BV33" s="599"/>
      <c r="BW33" s="599"/>
      <c r="BX33" s="643">
        <v>98.1</v>
      </c>
      <c r="BY33" s="599"/>
      <c r="BZ33" s="599"/>
      <c r="CA33" s="599"/>
      <c r="CB33" s="637"/>
      <c r="CD33" s="611" t="s">
        <v>307</v>
      </c>
      <c r="CE33" s="612"/>
      <c r="CF33" s="612"/>
      <c r="CG33" s="612"/>
      <c r="CH33" s="612"/>
      <c r="CI33" s="612"/>
      <c r="CJ33" s="612"/>
      <c r="CK33" s="612"/>
      <c r="CL33" s="612"/>
      <c r="CM33" s="612"/>
      <c r="CN33" s="612"/>
      <c r="CO33" s="612"/>
      <c r="CP33" s="612"/>
      <c r="CQ33" s="613"/>
      <c r="CR33" s="614">
        <v>44741678</v>
      </c>
      <c r="CS33" s="623"/>
      <c r="CT33" s="623"/>
      <c r="CU33" s="623"/>
      <c r="CV33" s="623"/>
      <c r="CW33" s="623"/>
      <c r="CX33" s="623"/>
      <c r="CY33" s="624"/>
      <c r="CZ33" s="617">
        <v>34.299999999999997</v>
      </c>
      <c r="DA33" s="625"/>
      <c r="DB33" s="625"/>
      <c r="DC33" s="626"/>
      <c r="DD33" s="620">
        <v>36855609</v>
      </c>
      <c r="DE33" s="623"/>
      <c r="DF33" s="623"/>
      <c r="DG33" s="623"/>
      <c r="DH33" s="623"/>
      <c r="DI33" s="623"/>
      <c r="DJ33" s="623"/>
      <c r="DK33" s="624"/>
      <c r="DL33" s="620">
        <v>31620776</v>
      </c>
      <c r="DM33" s="623"/>
      <c r="DN33" s="623"/>
      <c r="DO33" s="623"/>
      <c r="DP33" s="623"/>
      <c r="DQ33" s="623"/>
      <c r="DR33" s="623"/>
      <c r="DS33" s="623"/>
      <c r="DT33" s="623"/>
      <c r="DU33" s="623"/>
      <c r="DV33" s="624"/>
      <c r="DW33" s="617">
        <v>42.7</v>
      </c>
      <c r="DX33" s="625"/>
      <c r="DY33" s="625"/>
      <c r="DZ33" s="625"/>
      <c r="EA33" s="625"/>
      <c r="EB33" s="625"/>
      <c r="EC33" s="639"/>
    </row>
    <row r="34" spans="2:133" ht="11.25" customHeight="1" x14ac:dyDescent="0.15">
      <c r="B34" s="611" t="s">
        <v>308</v>
      </c>
      <c r="C34" s="612"/>
      <c r="D34" s="612"/>
      <c r="E34" s="612"/>
      <c r="F34" s="612"/>
      <c r="G34" s="612"/>
      <c r="H34" s="612"/>
      <c r="I34" s="612"/>
      <c r="J34" s="612"/>
      <c r="K34" s="612"/>
      <c r="L34" s="612"/>
      <c r="M34" s="612"/>
      <c r="N34" s="612"/>
      <c r="O34" s="612"/>
      <c r="P34" s="612"/>
      <c r="Q34" s="613"/>
      <c r="R34" s="614">
        <v>747091</v>
      </c>
      <c r="S34" s="615"/>
      <c r="T34" s="615"/>
      <c r="U34" s="615"/>
      <c r="V34" s="615"/>
      <c r="W34" s="615"/>
      <c r="X34" s="615"/>
      <c r="Y34" s="616"/>
      <c r="Z34" s="650">
        <v>0.5</v>
      </c>
      <c r="AA34" s="650"/>
      <c r="AB34" s="650"/>
      <c r="AC34" s="650"/>
      <c r="AD34" s="651" t="s">
        <v>122</v>
      </c>
      <c r="AE34" s="651"/>
      <c r="AF34" s="651"/>
      <c r="AG34" s="651"/>
      <c r="AH34" s="651"/>
      <c r="AI34" s="651"/>
      <c r="AJ34" s="651"/>
      <c r="AK34" s="651"/>
      <c r="AL34" s="617" t="s">
        <v>122</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20380790</v>
      </c>
      <c r="CS34" s="615"/>
      <c r="CT34" s="615"/>
      <c r="CU34" s="615"/>
      <c r="CV34" s="615"/>
      <c r="CW34" s="615"/>
      <c r="CX34" s="615"/>
      <c r="CY34" s="616"/>
      <c r="CZ34" s="617">
        <v>15.6</v>
      </c>
      <c r="DA34" s="625"/>
      <c r="DB34" s="625"/>
      <c r="DC34" s="626"/>
      <c r="DD34" s="620">
        <v>14863289</v>
      </c>
      <c r="DE34" s="615"/>
      <c r="DF34" s="615"/>
      <c r="DG34" s="615"/>
      <c r="DH34" s="615"/>
      <c r="DI34" s="615"/>
      <c r="DJ34" s="615"/>
      <c r="DK34" s="616"/>
      <c r="DL34" s="620">
        <v>12964731</v>
      </c>
      <c r="DM34" s="615"/>
      <c r="DN34" s="615"/>
      <c r="DO34" s="615"/>
      <c r="DP34" s="615"/>
      <c r="DQ34" s="615"/>
      <c r="DR34" s="615"/>
      <c r="DS34" s="615"/>
      <c r="DT34" s="615"/>
      <c r="DU34" s="615"/>
      <c r="DV34" s="616"/>
      <c r="DW34" s="617">
        <v>17.5</v>
      </c>
      <c r="DX34" s="625"/>
      <c r="DY34" s="625"/>
      <c r="DZ34" s="625"/>
      <c r="EA34" s="625"/>
      <c r="EB34" s="625"/>
      <c r="EC34" s="639"/>
    </row>
    <row r="35" spans="2:133" ht="11.25" customHeight="1" x14ac:dyDescent="0.15">
      <c r="B35" s="611" t="s">
        <v>310</v>
      </c>
      <c r="C35" s="612"/>
      <c r="D35" s="612"/>
      <c r="E35" s="612"/>
      <c r="F35" s="612"/>
      <c r="G35" s="612"/>
      <c r="H35" s="612"/>
      <c r="I35" s="612"/>
      <c r="J35" s="612"/>
      <c r="K35" s="612"/>
      <c r="L35" s="612"/>
      <c r="M35" s="612"/>
      <c r="N35" s="612"/>
      <c r="O35" s="612"/>
      <c r="P35" s="612"/>
      <c r="Q35" s="613"/>
      <c r="R35" s="614">
        <v>2832966</v>
      </c>
      <c r="S35" s="615"/>
      <c r="T35" s="615"/>
      <c r="U35" s="615"/>
      <c r="V35" s="615"/>
      <c r="W35" s="615"/>
      <c r="X35" s="615"/>
      <c r="Y35" s="616"/>
      <c r="Z35" s="650">
        <v>2.1</v>
      </c>
      <c r="AA35" s="650"/>
      <c r="AB35" s="650"/>
      <c r="AC35" s="650"/>
      <c r="AD35" s="651" t="s">
        <v>122</v>
      </c>
      <c r="AE35" s="651"/>
      <c r="AF35" s="651"/>
      <c r="AG35" s="651"/>
      <c r="AH35" s="651"/>
      <c r="AI35" s="651"/>
      <c r="AJ35" s="651"/>
      <c r="AK35" s="651"/>
      <c r="AL35" s="617" t="s">
        <v>122</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1375303</v>
      </c>
      <c r="CS35" s="623"/>
      <c r="CT35" s="623"/>
      <c r="CU35" s="623"/>
      <c r="CV35" s="623"/>
      <c r="CW35" s="623"/>
      <c r="CX35" s="623"/>
      <c r="CY35" s="624"/>
      <c r="CZ35" s="617">
        <v>1.1000000000000001</v>
      </c>
      <c r="DA35" s="625"/>
      <c r="DB35" s="625"/>
      <c r="DC35" s="626"/>
      <c r="DD35" s="620">
        <v>1346538</v>
      </c>
      <c r="DE35" s="623"/>
      <c r="DF35" s="623"/>
      <c r="DG35" s="623"/>
      <c r="DH35" s="623"/>
      <c r="DI35" s="623"/>
      <c r="DJ35" s="623"/>
      <c r="DK35" s="624"/>
      <c r="DL35" s="620">
        <v>1346538</v>
      </c>
      <c r="DM35" s="623"/>
      <c r="DN35" s="623"/>
      <c r="DO35" s="623"/>
      <c r="DP35" s="623"/>
      <c r="DQ35" s="623"/>
      <c r="DR35" s="623"/>
      <c r="DS35" s="623"/>
      <c r="DT35" s="623"/>
      <c r="DU35" s="623"/>
      <c r="DV35" s="624"/>
      <c r="DW35" s="617">
        <v>1.8</v>
      </c>
      <c r="DX35" s="625"/>
      <c r="DY35" s="625"/>
      <c r="DZ35" s="625"/>
      <c r="EA35" s="625"/>
      <c r="EB35" s="625"/>
      <c r="EC35" s="639"/>
    </row>
    <row r="36" spans="2:133" ht="11.25" customHeight="1" x14ac:dyDescent="0.15">
      <c r="B36" s="611" t="s">
        <v>314</v>
      </c>
      <c r="C36" s="612"/>
      <c r="D36" s="612"/>
      <c r="E36" s="612"/>
      <c r="F36" s="612"/>
      <c r="G36" s="612"/>
      <c r="H36" s="612"/>
      <c r="I36" s="612"/>
      <c r="J36" s="612"/>
      <c r="K36" s="612"/>
      <c r="L36" s="612"/>
      <c r="M36" s="612"/>
      <c r="N36" s="612"/>
      <c r="O36" s="612"/>
      <c r="P36" s="612"/>
      <c r="Q36" s="613"/>
      <c r="R36" s="614">
        <v>5299080</v>
      </c>
      <c r="S36" s="615"/>
      <c r="T36" s="615"/>
      <c r="U36" s="615"/>
      <c r="V36" s="615"/>
      <c r="W36" s="615"/>
      <c r="X36" s="615"/>
      <c r="Y36" s="616"/>
      <c r="Z36" s="650">
        <v>3.9</v>
      </c>
      <c r="AA36" s="650"/>
      <c r="AB36" s="650"/>
      <c r="AC36" s="650"/>
      <c r="AD36" s="651" t="s">
        <v>122</v>
      </c>
      <c r="AE36" s="651"/>
      <c r="AF36" s="651"/>
      <c r="AG36" s="651"/>
      <c r="AH36" s="651"/>
      <c r="AI36" s="651"/>
      <c r="AJ36" s="651"/>
      <c r="AK36" s="651"/>
      <c r="AL36" s="617" t="s">
        <v>122</v>
      </c>
      <c r="AM36" s="618"/>
      <c r="AN36" s="618"/>
      <c r="AO36" s="652"/>
      <c r="AP36" s="206"/>
      <c r="AQ36" s="657" t="s">
        <v>315</v>
      </c>
      <c r="AR36" s="658"/>
      <c r="AS36" s="658"/>
      <c r="AT36" s="658"/>
      <c r="AU36" s="658"/>
      <c r="AV36" s="658"/>
      <c r="AW36" s="658"/>
      <c r="AX36" s="658"/>
      <c r="AY36" s="659"/>
      <c r="AZ36" s="660">
        <v>14085650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873483</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10219231</v>
      </c>
      <c r="CS36" s="615"/>
      <c r="CT36" s="615"/>
      <c r="CU36" s="615"/>
      <c r="CV36" s="615"/>
      <c r="CW36" s="615"/>
      <c r="CX36" s="615"/>
      <c r="CY36" s="616"/>
      <c r="CZ36" s="617">
        <v>7.8</v>
      </c>
      <c r="DA36" s="625"/>
      <c r="DB36" s="625"/>
      <c r="DC36" s="626"/>
      <c r="DD36" s="620">
        <v>9906143</v>
      </c>
      <c r="DE36" s="615"/>
      <c r="DF36" s="615"/>
      <c r="DG36" s="615"/>
      <c r="DH36" s="615"/>
      <c r="DI36" s="615"/>
      <c r="DJ36" s="615"/>
      <c r="DK36" s="616"/>
      <c r="DL36" s="620">
        <v>8423543</v>
      </c>
      <c r="DM36" s="615"/>
      <c r="DN36" s="615"/>
      <c r="DO36" s="615"/>
      <c r="DP36" s="615"/>
      <c r="DQ36" s="615"/>
      <c r="DR36" s="615"/>
      <c r="DS36" s="615"/>
      <c r="DT36" s="615"/>
      <c r="DU36" s="615"/>
      <c r="DV36" s="616"/>
      <c r="DW36" s="617">
        <v>11.4</v>
      </c>
      <c r="DX36" s="625"/>
      <c r="DY36" s="625"/>
      <c r="DZ36" s="625"/>
      <c r="EA36" s="625"/>
      <c r="EB36" s="625"/>
      <c r="EC36" s="639"/>
    </row>
    <row r="37" spans="2:133" ht="11.25" customHeight="1" x14ac:dyDescent="0.15">
      <c r="B37" s="611" t="s">
        <v>318</v>
      </c>
      <c r="C37" s="612"/>
      <c r="D37" s="612"/>
      <c r="E37" s="612"/>
      <c r="F37" s="612"/>
      <c r="G37" s="612"/>
      <c r="H37" s="612"/>
      <c r="I37" s="612"/>
      <c r="J37" s="612"/>
      <c r="K37" s="612"/>
      <c r="L37" s="612"/>
      <c r="M37" s="612"/>
      <c r="N37" s="612"/>
      <c r="O37" s="612"/>
      <c r="P37" s="612"/>
      <c r="Q37" s="613"/>
      <c r="R37" s="614">
        <v>3765553</v>
      </c>
      <c r="S37" s="615"/>
      <c r="T37" s="615"/>
      <c r="U37" s="615"/>
      <c r="V37" s="615"/>
      <c r="W37" s="615"/>
      <c r="X37" s="615"/>
      <c r="Y37" s="616"/>
      <c r="Z37" s="650">
        <v>2.7</v>
      </c>
      <c r="AA37" s="650"/>
      <c r="AB37" s="650"/>
      <c r="AC37" s="650"/>
      <c r="AD37" s="651">
        <v>126391</v>
      </c>
      <c r="AE37" s="651"/>
      <c r="AF37" s="651"/>
      <c r="AG37" s="651"/>
      <c r="AH37" s="651"/>
      <c r="AI37" s="651"/>
      <c r="AJ37" s="651"/>
      <c r="AK37" s="651"/>
      <c r="AL37" s="617">
        <v>0.2</v>
      </c>
      <c r="AM37" s="618"/>
      <c r="AN37" s="618"/>
      <c r="AO37" s="652"/>
      <c r="AQ37" s="645" t="s">
        <v>319</v>
      </c>
      <c r="AR37" s="646"/>
      <c r="AS37" s="646"/>
      <c r="AT37" s="646"/>
      <c r="AU37" s="646"/>
      <c r="AV37" s="646"/>
      <c r="AW37" s="646"/>
      <c r="AX37" s="646"/>
      <c r="AY37" s="647"/>
      <c r="AZ37" s="614">
        <v>2259179</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-78480</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4900477</v>
      </c>
      <c r="CS37" s="623"/>
      <c r="CT37" s="623"/>
      <c r="CU37" s="623"/>
      <c r="CV37" s="623"/>
      <c r="CW37" s="623"/>
      <c r="CX37" s="623"/>
      <c r="CY37" s="624"/>
      <c r="CZ37" s="617">
        <v>3.8</v>
      </c>
      <c r="DA37" s="625"/>
      <c r="DB37" s="625"/>
      <c r="DC37" s="626"/>
      <c r="DD37" s="620">
        <v>4900477</v>
      </c>
      <c r="DE37" s="623"/>
      <c r="DF37" s="623"/>
      <c r="DG37" s="623"/>
      <c r="DH37" s="623"/>
      <c r="DI37" s="623"/>
      <c r="DJ37" s="623"/>
      <c r="DK37" s="624"/>
      <c r="DL37" s="620">
        <v>4690853</v>
      </c>
      <c r="DM37" s="623"/>
      <c r="DN37" s="623"/>
      <c r="DO37" s="623"/>
      <c r="DP37" s="623"/>
      <c r="DQ37" s="623"/>
      <c r="DR37" s="623"/>
      <c r="DS37" s="623"/>
      <c r="DT37" s="623"/>
      <c r="DU37" s="623"/>
      <c r="DV37" s="624"/>
      <c r="DW37" s="617">
        <v>6.3</v>
      </c>
      <c r="DX37" s="625"/>
      <c r="DY37" s="625"/>
      <c r="DZ37" s="625"/>
      <c r="EA37" s="625"/>
      <c r="EB37" s="625"/>
      <c r="EC37" s="639"/>
    </row>
    <row r="38" spans="2:133" ht="11.25" customHeight="1" x14ac:dyDescent="0.15">
      <c r="B38" s="611" t="s">
        <v>322</v>
      </c>
      <c r="C38" s="612"/>
      <c r="D38" s="612"/>
      <c r="E38" s="612"/>
      <c r="F38" s="612"/>
      <c r="G38" s="612"/>
      <c r="H38" s="612"/>
      <c r="I38" s="612"/>
      <c r="J38" s="612"/>
      <c r="K38" s="612"/>
      <c r="L38" s="612"/>
      <c r="M38" s="612"/>
      <c r="N38" s="612"/>
      <c r="O38" s="612"/>
      <c r="P38" s="612"/>
      <c r="Q38" s="613"/>
      <c r="R38" s="614">
        <v>6853311</v>
      </c>
      <c r="S38" s="615"/>
      <c r="T38" s="615"/>
      <c r="U38" s="615"/>
      <c r="V38" s="615"/>
      <c r="W38" s="615"/>
      <c r="X38" s="615"/>
      <c r="Y38" s="616"/>
      <c r="Z38" s="650">
        <v>5</v>
      </c>
      <c r="AA38" s="650"/>
      <c r="AB38" s="650"/>
      <c r="AC38" s="650"/>
      <c r="AD38" s="651" t="s">
        <v>122</v>
      </c>
      <c r="AE38" s="651"/>
      <c r="AF38" s="651"/>
      <c r="AG38" s="651"/>
      <c r="AH38" s="651"/>
      <c r="AI38" s="651"/>
      <c r="AJ38" s="651"/>
      <c r="AK38" s="651"/>
      <c r="AL38" s="617" t="s">
        <v>122</v>
      </c>
      <c r="AM38" s="618"/>
      <c r="AN38" s="618"/>
      <c r="AO38" s="652"/>
      <c r="AQ38" s="645" t="s">
        <v>323</v>
      </c>
      <c r="AR38" s="646"/>
      <c r="AS38" s="646"/>
      <c r="AT38" s="646"/>
      <c r="AU38" s="646"/>
      <c r="AV38" s="646"/>
      <c r="AW38" s="646"/>
      <c r="AX38" s="646"/>
      <c r="AY38" s="647"/>
      <c r="AZ38" s="614">
        <v>3573</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44426</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11999331</v>
      </c>
      <c r="CS38" s="615"/>
      <c r="CT38" s="615"/>
      <c r="CU38" s="615"/>
      <c r="CV38" s="615"/>
      <c r="CW38" s="615"/>
      <c r="CX38" s="615"/>
      <c r="CY38" s="616"/>
      <c r="CZ38" s="617">
        <v>9.1999999999999993</v>
      </c>
      <c r="DA38" s="625"/>
      <c r="DB38" s="625"/>
      <c r="DC38" s="626"/>
      <c r="DD38" s="620">
        <v>10148928</v>
      </c>
      <c r="DE38" s="615"/>
      <c r="DF38" s="615"/>
      <c r="DG38" s="615"/>
      <c r="DH38" s="615"/>
      <c r="DI38" s="615"/>
      <c r="DJ38" s="615"/>
      <c r="DK38" s="616"/>
      <c r="DL38" s="620">
        <v>8885964</v>
      </c>
      <c r="DM38" s="615"/>
      <c r="DN38" s="615"/>
      <c r="DO38" s="615"/>
      <c r="DP38" s="615"/>
      <c r="DQ38" s="615"/>
      <c r="DR38" s="615"/>
      <c r="DS38" s="615"/>
      <c r="DT38" s="615"/>
      <c r="DU38" s="615"/>
      <c r="DV38" s="616"/>
      <c r="DW38" s="617">
        <v>12</v>
      </c>
      <c r="DX38" s="625"/>
      <c r="DY38" s="625"/>
      <c r="DZ38" s="625"/>
      <c r="EA38" s="625"/>
      <c r="EB38" s="625"/>
      <c r="EC38" s="639"/>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0" t="s">
        <v>122</v>
      </c>
      <c r="AA39" s="650"/>
      <c r="AB39" s="650"/>
      <c r="AC39" s="650"/>
      <c r="AD39" s="651" t="s">
        <v>122</v>
      </c>
      <c r="AE39" s="651"/>
      <c r="AF39" s="651"/>
      <c r="AG39" s="651"/>
      <c r="AH39" s="651"/>
      <c r="AI39" s="651"/>
      <c r="AJ39" s="651"/>
      <c r="AK39" s="651"/>
      <c r="AL39" s="617" t="s">
        <v>122</v>
      </c>
      <c r="AM39" s="618"/>
      <c r="AN39" s="618"/>
      <c r="AO39" s="652"/>
      <c r="AQ39" s="645" t="s">
        <v>327</v>
      </c>
      <c r="AR39" s="646"/>
      <c r="AS39" s="646"/>
      <c r="AT39" s="646"/>
      <c r="AU39" s="646"/>
      <c r="AV39" s="646"/>
      <c r="AW39" s="646"/>
      <c r="AX39" s="646"/>
      <c r="AY39" s="647"/>
      <c r="AZ39" s="614" t="s">
        <v>122</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62730</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719245</v>
      </c>
      <c r="CS39" s="623"/>
      <c r="CT39" s="623"/>
      <c r="CU39" s="623"/>
      <c r="CV39" s="623"/>
      <c r="CW39" s="623"/>
      <c r="CX39" s="623"/>
      <c r="CY39" s="624"/>
      <c r="CZ39" s="617">
        <v>0.6</v>
      </c>
      <c r="DA39" s="625"/>
      <c r="DB39" s="625"/>
      <c r="DC39" s="626"/>
      <c r="DD39" s="620">
        <v>590711</v>
      </c>
      <c r="DE39" s="623"/>
      <c r="DF39" s="623"/>
      <c r="DG39" s="623"/>
      <c r="DH39" s="623"/>
      <c r="DI39" s="623"/>
      <c r="DJ39" s="623"/>
      <c r="DK39" s="624"/>
      <c r="DL39" s="620" t="s">
        <v>122</v>
      </c>
      <c r="DM39" s="623"/>
      <c r="DN39" s="623"/>
      <c r="DO39" s="623"/>
      <c r="DP39" s="623"/>
      <c r="DQ39" s="623"/>
      <c r="DR39" s="623"/>
      <c r="DS39" s="623"/>
      <c r="DT39" s="623"/>
      <c r="DU39" s="623"/>
      <c r="DV39" s="624"/>
      <c r="DW39" s="617" t="s">
        <v>122</v>
      </c>
      <c r="DX39" s="625"/>
      <c r="DY39" s="625"/>
      <c r="DZ39" s="625"/>
      <c r="EA39" s="625"/>
      <c r="EB39" s="625"/>
      <c r="EC39" s="639"/>
    </row>
    <row r="40" spans="2:133" ht="11.25" customHeight="1" x14ac:dyDescent="0.15">
      <c r="B40" s="611" t="s">
        <v>330</v>
      </c>
      <c r="C40" s="612"/>
      <c r="D40" s="612"/>
      <c r="E40" s="612"/>
      <c r="F40" s="612"/>
      <c r="G40" s="612"/>
      <c r="H40" s="612"/>
      <c r="I40" s="612"/>
      <c r="J40" s="612"/>
      <c r="K40" s="612"/>
      <c r="L40" s="612"/>
      <c r="M40" s="612"/>
      <c r="N40" s="612"/>
      <c r="O40" s="612"/>
      <c r="P40" s="612"/>
      <c r="Q40" s="613"/>
      <c r="R40" s="614">
        <v>356211</v>
      </c>
      <c r="S40" s="615"/>
      <c r="T40" s="615"/>
      <c r="U40" s="615"/>
      <c r="V40" s="615"/>
      <c r="W40" s="615"/>
      <c r="X40" s="615"/>
      <c r="Y40" s="616"/>
      <c r="Z40" s="650">
        <v>0.3</v>
      </c>
      <c r="AA40" s="650"/>
      <c r="AB40" s="650"/>
      <c r="AC40" s="650"/>
      <c r="AD40" s="651" t="s">
        <v>122</v>
      </c>
      <c r="AE40" s="651"/>
      <c r="AF40" s="651"/>
      <c r="AG40" s="651"/>
      <c r="AH40" s="651"/>
      <c r="AI40" s="651"/>
      <c r="AJ40" s="651"/>
      <c r="AK40" s="651"/>
      <c r="AL40" s="617" t="s">
        <v>122</v>
      </c>
      <c r="AM40" s="618"/>
      <c r="AN40" s="618"/>
      <c r="AO40" s="652"/>
      <c r="AQ40" s="645" t="s">
        <v>331</v>
      </c>
      <c r="AR40" s="646"/>
      <c r="AS40" s="646"/>
      <c r="AT40" s="646"/>
      <c r="AU40" s="646"/>
      <c r="AV40" s="646"/>
      <c r="AW40" s="646"/>
      <c r="AX40" s="646"/>
      <c r="AY40" s="647"/>
      <c r="AZ40" s="614" t="s">
        <v>122</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105</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47778</v>
      </c>
      <c r="CS40" s="615"/>
      <c r="CT40" s="615"/>
      <c r="CU40" s="615"/>
      <c r="CV40" s="615"/>
      <c r="CW40" s="615"/>
      <c r="CX40" s="615"/>
      <c r="CY40" s="616"/>
      <c r="CZ40" s="617">
        <v>0</v>
      </c>
      <c r="DA40" s="625"/>
      <c r="DB40" s="625"/>
      <c r="DC40" s="626"/>
      <c r="DD40" s="620" t="s">
        <v>122</v>
      </c>
      <c r="DE40" s="615"/>
      <c r="DF40" s="615"/>
      <c r="DG40" s="615"/>
      <c r="DH40" s="615"/>
      <c r="DI40" s="615"/>
      <c r="DJ40" s="615"/>
      <c r="DK40" s="616"/>
      <c r="DL40" s="620" t="s">
        <v>122</v>
      </c>
      <c r="DM40" s="615"/>
      <c r="DN40" s="615"/>
      <c r="DO40" s="615"/>
      <c r="DP40" s="615"/>
      <c r="DQ40" s="615"/>
      <c r="DR40" s="615"/>
      <c r="DS40" s="615"/>
      <c r="DT40" s="615"/>
      <c r="DU40" s="615"/>
      <c r="DV40" s="616"/>
      <c r="DW40" s="617" t="s">
        <v>122</v>
      </c>
      <c r="DX40" s="625"/>
      <c r="DY40" s="625"/>
      <c r="DZ40" s="625"/>
      <c r="EA40" s="625"/>
      <c r="EB40" s="625"/>
      <c r="EC40" s="639"/>
    </row>
    <row r="41" spans="2:133" ht="11.25" customHeight="1" x14ac:dyDescent="0.15">
      <c r="B41" s="595" t="s">
        <v>335</v>
      </c>
      <c r="C41" s="596"/>
      <c r="D41" s="596"/>
      <c r="E41" s="596"/>
      <c r="F41" s="596"/>
      <c r="G41" s="596"/>
      <c r="H41" s="596"/>
      <c r="I41" s="596"/>
      <c r="J41" s="596"/>
      <c r="K41" s="596"/>
      <c r="L41" s="596"/>
      <c r="M41" s="596"/>
      <c r="N41" s="596"/>
      <c r="O41" s="596"/>
      <c r="P41" s="596"/>
      <c r="Q41" s="597"/>
      <c r="R41" s="598">
        <v>137048330</v>
      </c>
      <c r="S41" s="636"/>
      <c r="T41" s="636"/>
      <c r="U41" s="636"/>
      <c r="V41" s="636"/>
      <c r="W41" s="636"/>
      <c r="X41" s="636"/>
      <c r="Y41" s="640"/>
      <c r="Z41" s="641">
        <v>100</v>
      </c>
      <c r="AA41" s="641"/>
      <c r="AB41" s="641"/>
      <c r="AC41" s="641"/>
      <c r="AD41" s="642">
        <v>73674076</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3051124</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t="s">
        <v>122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122</v>
      </c>
      <c r="CS41" s="623"/>
      <c r="CT41" s="623"/>
      <c r="CU41" s="623"/>
      <c r="CV41" s="623"/>
      <c r="CW41" s="623"/>
      <c r="CX41" s="623"/>
      <c r="CY41" s="624"/>
      <c r="CZ41" s="617" t="s">
        <v>122</v>
      </c>
      <c r="DA41" s="625"/>
      <c r="DB41" s="625"/>
      <c r="DC41" s="626"/>
      <c r="DD41" s="620" t="s">
        <v>122</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339</v>
      </c>
      <c r="AR42" s="634"/>
      <c r="AS42" s="634"/>
      <c r="AT42" s="634"/>
      <c r="AU42" s="634"/>
      <c r="AV42" s="634"/>
      <c r="AW42" s="634"/>
      <c r="AX42" s="634"/>
      <c r="AY42" s="635"/>
      <c r="AZ42" s="598">
        <v>8771774</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344</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8782234</v>
      </c>
      <c r="CS42" s="623"/>
      <c r="CT42" s="623"/>
      <c r="CU42" s="623"/>
      <c r="CV42" s="623"/>
      <c r="CW42" s="623"/>
      <c r="CX42" s="623"/>
      <c r="CY42" s="624"/>
      <c r="CZ42" s="617">
        <v>6.7</v>
      </c>
      <c r="DA42" s="625"/>
      <c r="DB42" s="625"/>
      <c r="DC42" s="626"/>
      <c r="DD42" s="620">
        <v>1360550</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342</v>
      </c>
      <c r="CD43" s="611" t="s">
        <v>343</v>
      </c>
      <c r="CE43" s="612"/>
      <c r="CF43" s="612"/>
      <c r="CG43" s="612"/>
      <c r="CH43" s="612"/>
      <c r="CI43" s="612"/>
      <c r="CJ43" s="612"/>
      <c r="CK43" s="612"/>
      <c r="CL43" s="612"/>
      <c r="CM43" s="612"/>
      <c r="CN43" s="612"/>
      <c r="CO43" s="612"/>
      <c r="CP43" s="612"/>
      <c r="CQ43" s="613"/>
      <c r="CR43" s="614">
        <v>201216</v>
      </c>
      <c r="CS43" s="623"/>
      <c r="CT43" s="623"/>
      <c r="CU43" s="623"/>
      <c r="CV43" s="623"/>
      <c r="CW43" s="623"/>
      <c r="CX43" s="623"/>
      <c r="CY43" s="624"/>
      <c r="CZ43" s="617">
        <v>0.2</v>
      </c>
      <c r="DA43" s="625"/>
      <c r="DB43" s="625"/>
      <c r="DC43" s="626"/>
      <c r="DD43" s="620">
        <v>200947</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8782234</v>
      </c>
      <c r="CS44" s="615"/>
      <c r="CT44" s="615"/>
      <c r="CU44" s="615"/>
      <c r="CV44" s="615"/>
      <c r="CW44" s="615"/>
      <c r="CX44" s="615"/>
      <c r="CY44" s="616"/>
      <c r="CZ44" s="617">
        <v>6.7</v>
      </c>
      <c r="DA44" s="618"/>
      <c r="DB44" s="618"/>
      <c r="DC44" s="619"/>
      <c r="DD44" s="620">
        <v>1360550</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1786775</v>
      </c>
      <c r="CS45" s="623"/>
      <c r="CT45" s="623"/>
      <c r="CU45" s="623"/>
      <c r="CV45" s="623"/>
      <c r="CW45" s="623"/>
      <c r="CX45" s="623"/>
      <c r="CY45" s="624"/>
      <c r="CZ45" s="617">
        <v>1.4</v>
      </c>
      <c r="DA45" s="625"/>
      <c r="DB45" s="625"/>
      <c r="DC45" s="626"/>
      <c r="DD45" s="620">
        <v>30638</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348</v>
      </c>
      <c r="CG46" s="612"/>
      <c r="CH46" s="612"/>
      <c r="CI46" s="612"/>
      <c r="CJ46" s="612"/>
      <c r="CK46" s="612"/>
      <c r="CL46" s="612"/>
      <c r="CM46" s="612"/>
      <c r="CN46" s="612"/>
      <c r="CO46" s="612"/>
      <c r="CP46" s="612"/>
      <c r="CQ46" s="613"/>
      <c r="CR46" s="614">
        <v>6899715</v>
      </c>
      <c r="CS46" s="615"/>
      <c r="CT46" s="615"/>
      <c r="CU46" s="615"/>
      <c r="CV46" s="615"/>
      <c r="CW46" s="615"/>
      <c r="CX46" s="615"/>
      <c r="CY46" s="616"/>
      <c r="CZ46" s="617">
        <v>5.3</v>
      </c>
      <c r="DA46" s="618"/>
      <c r="DB46" s="618"/>
      <c r="DC46" s="619"/>
      <c r="DD46" s="620">
        <v>1319668</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349</v>
      </c>
      <c r="CG47" s="612"/>
      <c r="CH47" s="612"/>
      <c r="CI47" s="612"/>
      <c r="CJ47" s="612"/>
      <c r="CK47" s="612"/>
      <c r="CL47" s="612"/>
      <c r="CM47" s="612"/>
      <c r="CN47" s="612"/>
      <c r="CO47" s="612"/>
      <c r="CP47" s="612"/>
      <c r="CQ47" s="613"/>
      <c r="CR47" s="614" t="s">
        <v>122</v>
      </c>
      <c r="CS47" s="623"/>
      <c r="CT47" s="623"/>
      <c r="CU47" s="623"/>
      <c r="CV47" s="623"/>
      <c r="CW47" s="623"/>
      <c r="CX47" s="623"/>
      <c r="CY47" s="624"/>
      <c r="CZ47" s="617" t="s">
        <v>122</v>
      </c>
      <c r="DA47" s="625"/>
      <c r="DB47" s="625"/>
      <c r="DC47" s="626"/>
      <c r="DD47" s="620" t="s">
        <v>122</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350</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351</v>
      </c>
      <c r="CE49" s="596"/>
      <c r="CF49" s="596"/>
      <c r="CG49" s="596"/>
      <c r="CH49" s="596"/>
      <c r="CI49" s="596"/>
      <c r="CJ49" s="596"/>
      <c r="CK49" s="596"/>
      <c r="CL49" s="596"/>
      <c r="CM49" s="596"/>
      <c r="CN49" s="596"/>
      <c r="CO49" s="596"/>
      <c r="CP49" s="596"/>
      <c r="CQ49" s="597"/>
      <c r="CR49" s="598">
        <v>130407165</v>
      </c>
      <c r="CS49" s="599"/>
      <c r="CT49" s="599"/>
      <c r="CU49" s="599"/>
      <c r="CV49" s="599"/>
      <c r="CW49" s="599"/>
      <c r="CX49" s="599"/>
      <c r="CY49" s="600"/>
      <c r="CZ49" s="601">
        <v>100</v>
      </c>
      <c r="DA49" s="602"/>
      <c r="DB49" s="602"/>
      <c r="DC49" s="603"/>
      <c r="DD49" s="604">
        <v>85769530</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idsbpYnszYTrfCZ11n7xu+MDmEe6cNWW0xct/fZoPpkJKi/YbvMLJ67luFGnfhMgGIcyV+c6iQKzfvj/ZPKuYg==" saltValue="90eKSBHEAV5+z1XY3KZ6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74">
        <v>136945</v>
      </c>
      <c r="R7" s="1075"/>
      <c r="S7" s="1075"/>
      <c r="T7" s="1075"/>
      <c r="U7" s="1075"/>
      <c r="V7" s="1075">
        <v>130469</v>
      </c>
      <c r="W7" s="1075"/>
      <c r="X7" s="1075"/>
      <c r="Y7" s="1075"/>
      <c r="Z7" s="1075"/>
      <c r="AA7" s="1075">
        <v>6476</v>
      </c>
      <c r="AB7" s="1075"/>
      <c r="AC7" s="1075"/>
      <c r="AD7" s="1075"/>
      <c r="AE7" s="1076"/>
      <c r="AF7" s="1077">
        <v>6199</v>
      </c>
      <c r="AG7" s="1078"/>
      <c r="AH7" s="1078"/>
      <c r="AI7" s="1078"/>
      <c r="AJ7" s="1079"/>
      <c r="AK7" s="1080">
        <v>2643</v>
      </c>
      <c r="AL7" s="1081"/>
      <c r="AM7" s="1081"/>
      <c r="AN7" s="1081"/>
      <c r="AO7" s="1081"/>
      <c r="AP7" s="1081">
        <v>83382</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552</v>
      </c>
      <c r="BT7" s="1085"/>
      <c r="BU7" s="1085"/>
      <c r="BV7" s="1085"/>
      <c r="BW7" s="1085"/>
      <c r="BX7" s="1085"/>
      <c r="BY7" s="1085"/>
      <c r="BZ7" s="1085"/>
      <c r="CA7" s="1085"/>
      <c r="CB7" s="1085"/>
      <c r="CC7" s="1085"/>
      <c r="CD7" s="1085"/>
      <c r="CE7" s="1085"/>
      <c r="CF7" s="1085"/>
      <c r="CG7" s="1086"/>
      <c r="CH7" s="1071">
        <v>-7</v>
      </c>
      <c r="CI7" s="1072"/>
      <c r="CJ7" s="1072"/>
      <c r="CK7" s="1072"/>
      <c r="CL7" s="1073"/>
      <c r="CM7" s="1071">
        <v>99</v>
      </c>
      <c r="CN7" s="1072"/>
      <c r="CO7" s="1072"/>
      <c r="CP7" s="1072"/>
      <c r="CQ7" s="1073"/>
      <c r="CR7" s="1071">
        <v>51</v>
      </c>
      <c r="CS7" s="1072"/>
      <c r="CT7" s="1072"/>
      <c r="CU7" s="1072"/>
      <c r="CV7" s="1073"/>
      <c r="CW7" s="1071">
        <v>28</v>
      </c>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89</v>
      </c>
      <c r="R8" s="1026"/>
      <c r="S8" s="1026"/>
      <c r="T8" s="1026"/>
      <c r="U8" s="1026"/>
      <c r="V8" s="1026">
        <v>78</v>
      </c>
      <c r="W8" s="1026"/>
      <c r="X8" s="1026"/>
      <c r="Y8" s="1026"/>
      <c r="Z8" s="1026"/>
      <c r="AA8" s="1026">
        <v>11</v>
      </c>
      <c r="AB8" s="1026"/>
      <c r="AC8" s="1026"/>
      <c r="AD8" s="1026"/>
      <c r="AE8" s="1027"/>
      <c r="AF8" s="1022">
        <v>11</v>
      </c>
      <c r="AG8" s="1023"/>
      <c r="AH8" s="1023"/>
      <c r="AI8" s="1023"/>
      <c r="AJ8" s="1024"/>
      <c r="AK8" s="1067">
        <v>50</v>
      </c>
      <c r="AL8" s="1068"/>
      <c r="AM8" s="1068"/>
      <c r="AN8" s="1068"/>
      <c r="AO8" s="1068"/>
      <c r="AP8" s="1068" t="s">
        <v>491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553</v>
      </c>
      <c r="BT8" s="980"/>
      <c r="BU8" s="980"/>
      <c r="BV8" s="980"/>
      <c r="BW8" s="980"/>
      <c r="BX8" s="980"/>
      <c r="BY8" s="980"/>
      <c r="BZ8" s="980"/>
      <c r="CA8" s="980"/>
      <c r="CB8" s="980"/>
      <c r="CC8" s="980"/>
      <c r="CD8" s="980"/>
      <c r="CE8" s="980"/>
      <c r="CF8" s="980"/>
      <c r="CG8" s="1001"/>
      <c r="CH8" s="976">
        <v>4</v>
      </c>
      <c r="CI8" s="977"/>
      <c r="CJ8" s="977"/>
      <c r="CK8" s="977"/>
      <c r="CL8" s="978"/>
      <c r="CM8" s="976">
        <v>204</v>
      </c>
      <c r="CN8" s="977"/>
      <c r="CO8" s="977"/>
      <c r="CP8" s="977"/>
      <c r="CQ8" s="978"/>
      <c r="CR8" s="976">
        <v>100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244</v>
      </c>
      <c r="R9" s="1026"/>
      <c r="S9" s="1026"/>
      <c r="T9" s="1026"/>
      <c r="U9" s="1026"/>
      <c r="V9" s="1026">
        <v>90</v>
      </c>
      <c r="W9" s="1026"/>
      <c r="X9" s="1026"/>
      <c r="Y9" s="1026"/>
      <c r="Z9" s="1026"/>
      <c r="AA9" s="1026">
        <v>154</v>
      </c>
      <c r="AB9" s="1026"/>
      <c r="AC9" s="1026"/>
      <c r="AD9" s="1026"/>
      <c r="AE9" s="1027"/>
      <c r="AF9" s="1022">
        <v>154</v>
      </c>
      <c r="AG9" s="1023"/>
      <c r="AH9" s="1023"/>
      <c r="AI9" s="1023"/>
      <c r="AJ9" s="1024"/>
      <c r="AK9" s="1067">
        <v>1</v>
      </c>
      <c r="AL9" s="1068"/>
      <c r="AM9" s="1068"/>
      <c r="AN9" s="1068"/>
      <c r="AO9" s="1068"/>
      <c r="AP9" s="1068">
        <v>414</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554</v>
      </c>
      <c r="BT9" s="980"/>
      <c r="BU9" s="980"/>
      <c r="BV9" s="980"/>
      <c r="BW9" s="980"/>
      <c r="BX9" s="980"/>
      <c r="BY9" s="980"/>
      <c r="BZ9" s="980"/>
      <c r="CA9" s="980"/>
      <c r="CB9" s="980"/>
      <c r="CC9" s="980"/>
      <c r="CD9" s="980"/>
      <c r="CE9" s="980"/>
      <c r="CF9" s="980"/>
      <c r="CG9" s="1001"/>
      <c r="CH9" s="976">
        <v>159</v>
      </c>
      <c r="CI9" s="977"/>
      <c r="CJ9" s="977"/>
      <c r="CK9" s="977"/>
      <c r="CL9" s="978"/>
      <c r="CM9" s="976">
        <v>12217</v>
      </c>
      <c r="CN9" s="977"/>
      <c r="CO9" s="977"/>
      <c r="CP9" s="977"/>
      <c r="CQ9" s="978"/>
      <c r="CR9" s="976">
        <v>9917</v>
      </c>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555</v>
      </c>
      <c r="BT10" s="980"/>
      <c r="BU10" s="980"/>
      <c r="BV10" s="980"/>
      <c r="BW10" s="980"/>
      <c r="BX10" s="980"/>
      <c r="BY10" s="980"/>
      <c r="BZ10" s="980"/>
      <c r="CA10" s="980"/>
      <c r="CB10" s="980"/>
      <c r="CC10" s="980"/>
      <c r="CD10" s="980"/>
      <c r="CE10" s="980"/>
      <c r="CF10" s="980"/>
      <c r="CG10" s="1001"/>
      <c r="CH10" s="976">
        <v>23</v>
      </c>
      <c r="CI10" s="977"/>
      <c r="CJ10" s="977"/>
      <c r="CK10" s="977"/>
      <c r="CL10" s="978"/>
      <c r="CM10" s="976">
        <v>413</v>
      </c>
      <c r="CN10" s="977"/>
      <c r="CO10" s="977"/>
      <c r="CP10" s="977"/>
      <c r="CQ10" s="978"/>
      <c r="CR10" s="976">
        <v>48</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556</v>
      </c>
      <c r="BT11" s="980"/>
      <c r="BU11" s="980"/>
      <c r="BV11" s="980"/>
      <c r="BW11" s="980"/>
      <c r="BX11" s="980"/>
      <c r="BY11" s="980"/>
      <c r="BZ11" s="980"/>
      <c r="CA11" s="980"/>
      <c r="CB11" s="980"/>
      <c r="CC11" s="980"/>
      <c r="CD11" s="980"/>
      <c r="CE11" s="980"/>
      <c r="CF11" s="980"/>
      <c r="CG11" s="1001"/>
      <c r="CH11" s="976">
        <v>13</v>
      </c>
      <c r="CI11" s="977"/>
      <c r="CJ11" s="977"/>
      <c r="CK11" s="977"/>
      <c r="CL11" s="978"/>
      <c r="CM11" s="976">
        <v>1027</v>
      </c>
      <c r="CN11" s="977"/>
      <c r="CO11" s="977"/>
      <c r="CP11" s="977"/>
      <c r="CQ11" s="978"/>
      <c r="CR11" s="976">
        <v>5</v>
      </c>
      <c r="CS11" s="977"/>
      <c r="CT11" s="977"/>
      <c r="CU11" s="977"/>
      <c r="CV11" s="978"/>
      <c r="CW11" s="976">
        <v>28</v>
      </c>
      <c r="CX11" s="977"/>
      <c r="CY11" s="977"/>
      <c r="CZ11" s="977"/>
      <c r="DA11" s="978"/>
      <c r="DB11" s="976"/>
      <c r="DC11" s="977"/>
      <c r="DD11" s="977"/>
      <c r="DE11" s="977"/>
      <c r="DF11" s="978"/>
      <c r="DG11" s="976">
        <v>5394</v>
      </c>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137048</v>
      </c>
      <c r="R23" s="1048"/>
      <c r="S23" s="1048"/>
      <c r="T23" s="1048"/>
      <c r="U23" s="1048"/>
      <c r="V23" s="1048">
        <v>130407</v>
      </c>
      <c r="W23" s="1048"/>
      <c r="X23" s="1048"/>
      <c r="Y23" s="1048"/>
      <c r="Z23" s="1048"/>
      <c r="AA23" s="1048">
        <v>6641</v>
      </c>
      <c r="AB23" s="1048"/>
      <c r="AC23" s="1048"/>
      <c r="AD23" s="1048"/>
      <c r="AE23" s="1055"/>
      <c r="AF23" s="1056">
        <v>6365</v>
      </c>
      <c r="AG23" s="1048"/>
      <c r="AH23" s="1048"/>
      <c r="AI23" s="1048"/>
      <c r="AJ23" s="1057"/>
      <c r="AK23" s="1058"/>
      <c r="AL23" s="1059"/>
      <c r="AM23" s="1059"/>
      <c r="AN23" s="1059"/>
      <c r="AO23" s="1059"/>
      <c r="AP23" s="1048">
        <v>83796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32818</v>
      </c>
      <c r="R28" s="1038"/>
      <c r="S28" s="1038"/>
      <c r="T28" s="1038"/>
      <c r="U28" s="1038"/>
      <c r="V28" s="1038">
        <v>32081</v>
      </c>
      <c r="W28" s="1038"/>
      <c r="X28" s="1038"/>
      <c r="Y28" s="1038"/>
      <c r="Z28" s="1038"/>
      <c r="AA28" s="1038">
        <v>737</v>
      </c>
      <c r="AB28" s="1038"/>
      <c r="AC28" s="1038"/>
      <c r="AD28" s="1038"/>
      <c r="AE28" s="1039"/>
      <c r="AF28" s="1040">
        <v>880</v>
      </c>
      <c r="AG28" s="1038"/>
      <c r="AH28" s="1038"/>
      <c r="AI28" s="1038"/>
      <c r="AJ28" s="1041"/>
      <c r="AK28" s="1029">
        <v>3042</v>
      </c>
      <c r="AL28" s="1030"/>
      <c r="AM28" s="1030"/>
      <c r="AN28" s="1030"/>
      <c r="AO28" s="1030"/>
      <c r="AP28" s="1030" t="s">
        <v>491</v>
      </c>
      <c r="AQ28" s="1030"/>
      <c r="AR28" s="1030"/>
      <c r="AS28" s="1030"/>
      <c r="AT28" s="1030"/>
      <c r="AU28" s="1030" t="s">
        <v>491</v>
      </c>
      <c r="AV28" s="1030"/>
      <c r="AW28" s="1030"/>
      <c r="AX28" s="1030"/>
      <c r="AY28" s="1030"/>
      <c r="AZ28" s="1031" t="s">
        <v>491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27037</v>
      </c>
      <c r="R29" s="1026"/>
      <c r="S29" s="1026"/>
      <c r="T29" s="1026"/>
      <c r="U29" s="1026"/>
      <c r="V29" s="1026">
        <v>26579</v>
      </c>
      <c r="W29" s="1026"/>
      <c r="X29" s="1026"/>
      <c r="Y29" s="1026"/>
      <c r="Z29" s="1026"/>
      <c r="AA29" s="1026">
        <v>458</v>
      </c>
      <c r="AB29" s="1026"/>
      <c r="AC29" s="1026"/>
      <c r="AD29" s="1026"/>
      <c r="AE29" s="1027"/>
      <c r="AF29" s="1022">
        <v>1089</v>
      </c>
      <c r="AG29" s="1023"/>
      <c r="AH29" s="1023"/>
      <c r="AI29" s="1023"/>
      <c r="AJ29" s="1024"/>
      <c r="AK29" s="967">
        <v>3984</v>
      </c>
      <c r="AL29" s="958"/>
      <c r="AM29" s="958"/>
      <c r="AN29" s="958"/>
      <c r="AO29" s="958"/>
      <c r="AP29" s="958" t="s">
        <v>491</v>
      </c>
      <c r="AQ29" s="958"/>
      <c r="AR29" s="958"/>
      <c r="AS29" s="958"/>
      <c r="AT29" s="958"/>
      <c r="AU29" s="958" t="s">
        <v>491</v>
      </c>
      <c r="AV29" s="958"/>
      <c r="AW29" s="958"/>
      <c r="AX29" s="958"/>
      <c r="AY29" s="958"/>
      <c r="AZ29" s="1028" t="s">
        <v>491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5635</v>
      </c>
      <c r="R30" s="1026"/>
      <c r="S30" s="1026"/>
      <c r="T30" s="1026"/>
      <c r="U30" s="1026"/>
      <c r="V30" s="1026">
        <v>5326</v>
      </c>
      <c r="W30" s="1026"/>
      <c r="X30" s="1026"/>
      <c r="Y30" s="1026"/>
      <c r="Z30" s="1026"/>
      <c r="AA30" s="1026">
        <v>39</v>
      </c>
      <c r="AB30" s="1026"/>
      <c r="AC30" s="1026"/>
      <c r="AD30" s="1026"/>
      <c r="AE30" s="1027"/>
      <c r="AF30" s="1022">
        <v>28</v>
      </c>
      <c r="AG30" s="1023"/>
      <c r="AH30" s="1023"/>
      <c r="AI30" s="1023"/>
      <c r="AJ30" s="1024"/>
      <c r="AK30" s="967">
        <v>968</v>
      </c>
      <c r="AL30" s="958"/>
      <c r="AM30" s="958"/>
      <c r="AN30" s="958"/>
      <c r="AO30" s="958"/>
      <c r="AP30" s="958" t="s">
        <v>491</v>
      </c>
      <c r="AQ30" s="958"/>
      <c r="AR30" s="958"/>
      <c r="AS30" s="958"/>
      <c r="AT30" s="958"/>
      <c r="AU30" s="958" t="s">
        <v>491</v>
      </c>
      <c r="AV30" s="958"/>
      <c r="AW30" s="958"/>
      <c r="AX30" s="958"/>
      <c r="AY30" s="958"/>
      <c r="AZ30" s="1028" t="s">
        <v>491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133</v>
      </c>
      <c r="R31" s="1026"/>
      <c r="S31" s="1026"/>
      <c r="T31" s="1026"/>
      <c r="U31" s="1026"/>
      <c r="V31" s="1026">
        <v>101</v>
      </c>
      <c r="W31" s="1026"/>
      <c r="X31" s="1026"/>
      <c r="Y31" s="1026"/>
      <c r="Z31" s="1026"/>
      <c r="AA31" s="1026">
        <v>32</v>
      </c>
      <c r="AB31" s="1026"/>
      <c r="AC31" s="1026"/>
      <c r="AD31" s="1026"/>
      <c r="AE31" s="1027"/>
      <c r="AF31" s="1022">
        <v>38</v>
      </c>
      <c r="AG31" s="1023"/>
      <c r="AH31" s="1023"/>
      <c r="AI31" s="1023"/>
      <c r="AJ31" s="1024"/>
      <c r="AK31" s="967" t="s">
        <v>491</v>
      </c>
      <c r="AL31" s="958"/>
      <c r="AM31" s="958"/>
      <c r="AN31" s="958"/>
      <c r="AO31" s="958"/>
      <c r="AP31" s="958">
        <v>8</v>
      </c>
      <c r="AQ31" s="958"/>
      <c r="AR31" s="958"/>
      <c r="AS31" s="958"/>
      <c r="AT31" s="958"/>
      <c r="AU31" s="958" t="s">
        <v>491</v>
      </c>
      <c r="AV31" s="958"/>
      <c r="AW31" s="958"/>
      <c r="AX31" s="958"/>
      <c r="AY31" s="958"/>
      <c r="AZ31" s="1028" t="s">
        <v>491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6265</v>
      </c>
      <c r="R32" s="1026"/>
      <c r="S32" s="1026"/>
      <c r="T32" s="1026"/>
      <c r="U32" s="1026"/>
      <c r="V32" s="1026">
        <v>5810</v>
      </c>
      <c r="W32" s="1026"/>
      <c r="X32" s="1026"/>
      <c r="Y32" s="1026"/>
      <c r="Z32" s="1026"/>
      <c r="AA32" s="1026">
        <v>454</v>
      </c>
      <c r="AB32" s="1026"/>
      <c r="AC32" s="1026"/>
      <c r="AD32" s="1026"/>
      <c r="AE32" s="1027"/>
      <c r="AF32" s="1022">
        <v>4839</v>
      </c>
      <c r="AG32" s="1023"/>
      <c r="AH32" s="1023"/>
      <c r="AI32" s="1023"/>
      <c r="AJ32" s="1024"/>
      <c r="AK32" s="967">
        <v>75</v>
      </c>
      <c r="AL32" s="958"/>
      <c r="AM32" s="958"/>
      <c r="AN32" s="958"/>
      <c r="AO32" s="958"/>
      <c r="AP32" s="958">
        <v>7215</v>
      </c>
      <c r="AQ32" s="958"/>
      <c r="AR32" s="958"/>
      <c r="AS32" s="958"/>
      <c r="AT32" s="958"/>
      <c r="AU32" s="958">
        <v>0</v>
      </c>
      <c r="AV32" s="958"/>
      <c r="AW32" s="958"/>
      <c r="AX32" s="958"/>
      <c r="AY32" s="958"/>
      <c r="AZ32" s="1028" t="s">
        <v>491</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5845</v>
      </c>
      <c r="R33" s="1026"/>
      <c r="S33" s="1026"/>
      <c r="T33" s="1026"/>
      <c r="U33" s="1026"/>
      <c r="V33" s="1026">
        <v>5836</v>
      </c>
      <c r="W33" s="1026"/>
      <c r="X33" s="1026"/>
      <c r="Y33" s="1026"/>
      <c r="Z33" s="1026"/>
      <c r="AA33" s="1026">
        <v>9</v>
      </c>
      <c r="AB33" s="1026"/>
      <c r="AC33" s="1026"/>
      <c r="AD33" s="1026"/>
      <c r="AE33" s="1027"/>
      <c r="AF33" s="1022">
        <v>5419</v>
      </c>
      <c r="AG33" s="1023"/>
      <c r="AH33" s="1023"/>
      <c r="AI33" s="1023"/>
      <c r="AJ33" s="1024"/>
      <c r="AK33" s="967">
        <v>2083</v>
      </c>
      <c r="AL33" s="958"/>
      <c r="AM33" s="958"/>
      <c r="AN33" s="958"/>
      <c r="AO33" s="958"/>
      <c r="AP33" s="958">
        <v>12744</v>
      </c>
      <c r="AQ33" s="958"/>
      <c r="AR33" s="958"/>
      <c r="AS33" s="958"/>
      <c r="AT33" s="958"/>
      <c r="AU33" s="958">
        <v>10323</v>
      </c>
      <c r="AV33" s="958"/>
      <c r="AW33" s="958"/>
      <c r="AX33" s="958"/>
      <c r="AY33" s="958"/>
      <c r="AZ33" s="1028" t="s">
        <v>491</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217</v>
      </c>
      <c r="R34" s="1026"/>
      <c r="S34" s="1026"/>
      <c r="T34" s="1026"/>
      <c r="U34" s="1026"/>
      <c r="V34" s="1026">
        <v>189</v>
      </c>
      <c r="W34" s="1026"/>
      <c r="X34" s="1026"/>
      <c r="Y34" s="1026"/>
      <c r="Z34" s="1026"/>
      <c r="AA34" s="1026">
        <v>27</v>
      </c>
      <c r="AB34" s="1026"/>
      <c r="AC34" s="1026"/>
      <c r="AD34" s="1026"/>
      <c r="AE34" s="1027"/>
      <c r="AF34" s="1022">
        <v>65</v>
      </c>
      <c r="AG34" s="1023"/>
      <c r="AH34" s="1023"/>
      <c r="AI34" s="1023"/>
      <c r="AJ34" s="1024"/>
      <c r="AK34" s="967">
        <v>176</v>
      </c>
      <c r="AL34" s="958"/>
      <c r="AM34" s="958"/>
      <c r="AN34" s="958"/>
      <c r="AO34" s="958"/>
      <c r="AP34" s="958">
        <v>785</v>
      </c>
      <c r="AQ34" s="958"/>
      <c r="AR34" s="958"/>
      <c r="AS34" s="958"/>
      <c r="AT34" s="958"/>
      <c r="AU34" s="958">
        <v>785</v>
      </c>
      <c r="AV34" s="958"/>
      <c r="AW34" s="958"/>
      <c r="AX34" s="958"/>
      <c r="AY34" s="958"/>
      <c r="AZ34" s="1028" t="s">
        <v>491</v>
      </c>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12358</v>
      </c>
      <c r="AG63" s="946"/>
      <c r="AH63" s="946"/>
      <c r="AI63" s="946"/>
      <c r="AJ63" s="1009"/>
      <c r="AK63" s="1010"/>
      <c r="AL63" s="950"/>
      <c r="AM63" s="950"/>
      <c r="AN63" s="950"/>
      <c r="AO63" s="950"/>
      <c r="AP63" s="946">
        <v>20752</v>
      </c>
      <c r="AQ63" s="946"/>
      <c r="AR63" s="946"/>
      <c r="AS63" s="946"/>
      <c r="AT63" s="946"/>
      <c r="AU63" s="946">
        <v>11108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7162</v>
      </c>
      <c r="R68" s="969"/>
      <c r="S68" s="969"/>
      <c r="T68" s="969"/>
      <c r="U68" s="969"/>
      <c r="V68" s="969">
        <v>6818</v>
      </c>
      <c r="W68" s="969"/>
      <c r="X68" s="969"/>
      <c r="Y68" s="969"/>
      <c r="Z68" s="969"/>
      <c r="AA68" s="969">
        <v>344</v>
      </c>
      <c r="AB68" s="969"/>
      <c r="AC68" s="969"/>
      <c r="AD68" s="969"/>
      <c r="AE68" s="969"/>
      <c r="AF68" s="969">
        <v>124</v>
      </c>
      <c r="AG68" s="969"/>
      <c r="AH68" s="969"/>
      <c r="AI68" s="969"/>
      <c r="AJ68" s="969"/>
      <c r="AK68" s="969">
        <v>0</v>
      </c>
      <c r="AL68" s="969"/>
      <c r="AM68" s="969"/>
      <c r="AN68" s="969"/>
      <c r="AO68" s="969"/>
      <c r="AP68" s="969">
        <v>2857</v>
      </c>
      <c r="AQ68" s="969"/>
      <c r="AR68" s="969"/>
      <c r="AS68" s="969"/>
      <c r="AT68" s="969"/>
      <c r="AU68" s="969">
        <v>2572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2262.6179999999999</v>
      </c>
      <c r="R69" s="958"/>
      <c r="S69" s="958"/>
      <c r="T69" s="958"/>
      <c r="U69" s="958"/>
      <c r="V69" s="958">
        <v>2224.6640000000002</v>
      </c>
      <c r="W69" s="958"/>
      <c r="X69" s="958"/>
      <c r="Y69" s="958"/>
      <c r="Z69" s="958"/>
      <c r="AA69" s="958">
        <v>37.954000000000001</v>
      </c>
      <c r="AB69" s="958"/>
      <c r="AC69" s="958"/>
      <c r="AD69" s="958"/>
      <c r="AE69" s="958"/>
      <c r="AF69" s="958">
        <v>37.954000000000001</v>
      </c>
      <c r="AG69" s="958"/>
      <c r="AH69" s="958"/>
      <c r="AI69" s="958"/>
      <c r="AJ69" s="958"/>
      <c r="AK69" s="958" t="s">
        <v>491</v>
      </c>
      <c r="AL69" s="958"/>
      <c r="AM69" s="958"/>
      <c r="AN69" s="958"/>
      <c r="AO69" s="958"/>
      <c r="AP69" s="958" t="s">
        <v>491</v>
      </c>
      <c r="AQ69" s="958"/>
      <c r="AR69" s="958"/>
      <c r="AS69" s="958"/>
      <c r="AT69" s="958"/>
      <c r="AU69" s="958" t="s">
        <v>491</v>
      </c>
      <c r="AV69" s="958"/>
      <c r="AW69" s="958"/>
      <c r="AX69" s="958"/>
      <c r="AY69" s="958"/>
      <c r="AZ69" s="959" t="s">
        <v>560</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924950.43299999996</v>
      </c>
      <c r="R70" s="958"/>
      <c r="S70" s="958"/>
      <c r="T70" s="958"/>
      <c r="U70" s="958"/>
      <c r="V70" s="958">
        <v>909344.67599999998</v>
      </c>
      <c r="W70" s="958"/>
      <c r="X70" s="958"/>
      <c r="Y70" s="958"/>
      <c r="Z70" s="958"/>
      <c r="AA70" s="958">
        <v>15605.757</v>
      </c>
      <c r="AB70" s="958"/>
      <c r="AC70" s="958"/>
      <c r="AD70" s="958"/>
      <c r="AE70" s="958"/>
      <c r="AF70" s="958">
        <v>15605.757</v>
      </c>
      <c r="AG70" s="958"/>
      <c r="AH70" s="958"/>
      <c r="AI70" s="958"/>
      <c r="AJ70" s="958"/>
      <c r="AK70" s="958">
        <v>9689.6970000000001</v>
      </c>
      <c r="AL70" s="958"/>
      <c r="AM70" s="958"/>
      <c r="AN70" s="958"/>
      <c r="AO70" s="958"/>
      <c r="AP70" s="958" t="s">
        <v>491</v>
      </c>
      <c r="AQ70" s="958"/>
      <c r="AR70" s="958"/>
      <c r="AS70" s="958"/>
      <c r="AT70" s="958"/>
      <c r="AU70" s="958" t="s">
        <v>491</v>
      </c>
      <c r="AV70" s="958"/>
      <c r="AW70" s="958"/>
      <c r="AX70" s="958"/>
      <c r="AY70" s="958"/>
      <c r="AZ70" s="959" t="s">
        <v>561</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559</v>
      </c>
      <c r="C71" s="962"/>
      <c r="D71" s="962"/>
      <c r="E71" s="962"/>
      <c r="F71" s="962"/>
      <c r="G71" s="962"/>
      <c r="H71" s="962"/>
      <c r="I71" s="962"/>
      <c r="J71" s="962"/>
      <c r="K71" s="962"/>
      <c r="L71" s="962"/>
      <c r="M71" s="962"/>
      <c r="N71" s="962"/>
      <c r="O71" s="962"/>
      <c r="P71" s="963"/>
      <c r="Q71" s="964">
        <v>308</v>
      </c>
      <c r="R71" s="958"/>
      <c r="S71" s="958"/>
      <c r="T71" s="958"/>
      <c r="U71" s="958"/>
      <c r="V71" s="958">
        <v>290</v>
      </c>
      <c r="W71" s="958"/>
      <c r="X71" s="958"/>
      <c r="Y71" s="958"/>
      <c r="Z71" s="958"/>
      <c r="AA71" s="958">
        <v>18</v>
      </c>
      <c r="AB71" s="958"/>
      <c r="AC71" s="958"/>
      <c r="AD71" s="958"/>
      <c r="AE71" s="958"/>
      <c r="AF71" s="958">
        <v>18</v>
      </c>
      <c r="AG71" s="958"/>
      <c r="AH71" s="958"/>
      <c r="AI71" s="958"/>
      <c r="AJ71" s="958"/>
      <c r="AK71" s="958">
        <v>7</v>
      </c>
      <c r="AL71" s="958"/>
      <c r="AM71" s="958"/>
      <c r="AN71" s="958"/>
      <c r="AO71" s="958"/>
      <c r="AP71" s="958" t="s">
        <v>562</v>
      </c>
      <c r="AQ71" s="958"/>
      <c r="AR71" s="958"/>
      <c r="AS71" s="958"/>
      <c r="AT71" s="958"/>
      <c r="AU71" s="958" t="s">
        <v>562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15786</v>
      </c>
      <c r="AG88" s="946"/>
      <c r="AH88" s="946"/>
      <c r="AI88" s="946"/>
      <c r="AJ88" s="946"/>
      <c r="AK88" s="950"/>
      <c r="AL88" s="950"/>
      <c r="AM88" s="950"/>
      <c r="AN88" s="950"/>
      <c r="AO88" s="950"/>
      <c r="AP88" s="946">
        <v>2857</v>
      </c>
      <c r="AQ88" s="946"/>
      <c r="AR88" s="946"/>
      <c r="AS88" s="946"/>
      <c r="AT88" s="946"/>
      <c r="AU88" s="946">
        <v>2572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10121</v>
      </c>
      <c r="CS102" s="940"/>
      <c r="CT102" s="940"/>
      <c r="CU102" s="940"/>
      <c r="CV102" s="941"/>
      <c r="CW102" s="939">
        <v>56</v>
      </c>
      <c r="CX102" s="940"/>
      <c r="CY102" s="940"/>
      <c r="CZ102" s="940"/>
      <c r="DA102" s="941"/>
      <c r="DB102" s="939"/>
      <c r="DC102" s="940"/>
      <c r="DD102" s="940"/>
      <c r="DE102" s="940"/>
      <c r="DF102" s="941"/>
      <c r="DG102" s="939">
        <v>5394</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6" t="s">
        <v>417</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10996172</v>
      </c>
      <c r="AB110" s="876"/>
      <c r="AC110" s="876"/>
      <c r="AD110" s="876"/>
      <c r="AE110" s="877"/>
      <c r="AF110" s="878">
        <v>10792968</v>
      </c>
      <c r="AG110" s="876"/>
      <c r="AH110" s="876"/>
      <c r="AI110" s="876"/>
      <c r="AJ110" s="877"/>
      <c r="AK110" s="878">
        <v>10457395</v>
      </c>
      <c r="AL110" s="876"/>
      <c r="AM110" s="876"/>
      <c r="AN110" s="876"/>
      <c r="AO110" s="877"/>
      <c r="AP110" s="879">
        <v>15.9</v>
      </c>
      <c r="AQ110" s="880"/>
      <c r="AR110" s="880"/>
      <c r="AS110" s="880"/>
      <c r="AT110" s="881"/>
      <c r="AU110" s="917" t="s">
        <v>69</v>
      </c>
      <c r="AV110" s="918"/>
      <c r="AW110" s="918"/>
      <c r="AX110" s="918"/>
      <c r="AY110" s="918"/>
      <c r="AZ110" s="847" t="s">
        <v>418</v>
      </c>
      <c r="BA110" s="797"/>
      <c r="BB110" s="797"/>
      <c r="BC110" s="797"/>
      <c r="BD110" s="797"/>
      <c r="BE110" s="797"/>
      <c r="BF110" s="797"/>
      <c r="BG110" s="797"/>
      <c r="BH110" s="797"/>
      <c r="BI110" s="797"/>
      <c r="BJ110" s="797"/>
      <c r="BK110" s="797"/>
      <c r="BL110" s="797"/>
      <c r="BM110" s="797"/>
      <c r="BN110" s="797"/>
      <c r="BO110" s="797"/>
      <c r="BP110" s="798"/>
      <c r="BQ110" s="848">
        <v>91331405</v>
      </c>
      <c r="BR110" s="829"/>
      <c r="BS110" s="829"/>
      <c r="BT110" s="829"/>
      <c r="BU110" s="829"/>
      <c r="BV110" s="829">
        <v>87072409</v>
      </c>
      <c r="BW110" s="829"/>
      <c r="BX110" s="829"/>
      <c r="BY110" s="829"/>
      <c r="BZ110" s="829"/>
      <c r="CA110" s="829">
        <v>83796142</v>
      </c>
      <c r="CB110" s="829"/>
      <c r="CC110" s="829"/>
      <c r="CD110" s="829"/>
      <c r="CE110" s="829"/>
      <c r="CF110" s="853">
        <v>127.6</v>
      </c>
      <c r="CG110" s="854"/>
      <c r="CH110" s="854"/>
      <c r="CI110" s="854"/>
      <c r="CJ110" s="854"/>
      <c r="CK110" s="913" t="s">
        <v>419</v>
      </c>
      <c r="CL110" s="806"/>
      <c r="CM110" s="847" t="s">
        <v>420</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v>512646</v>
      </c>
      <c r="DH110" s="829"/>
      <c r="DI110" s="829"/>
      <c r="DJ110" s="829"/>
      <c r="DK110" s="829"/>
      <c r="DL110" s="829">
        <v>410007</v>
      </c>
      <c r="DM110" s="829"/>
      <c r="DN110" s="829"/>
      <c r="DO110" s="829"/>
      <c r="DP110" s="829"/>
      <c r="DQ110" s="829">
        <v>305568</v>
      </c>
      <c r="DR110" s="829"/>
      <c r="DS110" s="829"/>
      <c r="DT110" s="829"/>
      <c r="DU110" s="829"/>
      <c r="DV110" s="830">
        <v>0.5</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4" t="s">
        <v>422</v>
      </c>
      <c r="BA111" s="739"/>
      <c r="BB111" s="739"/>
      <c r="BC111" s="739"/>
      <c r="BD111" s="739"/>
      <c r="BE111" s="739"/>
      <c r="BF111" s="739"/>
      <c r="BG111" s="739"/>
      <c r="BH111" s="739"/>
      <c r="BI111" s="739"/>
      <c r="BJ111" s="739"/>
      <c r="BK111" s="739"/>
      <c r="BL111" s="739"/>
      <c r="BM111" s="739"/>
      <c r="BN111" s="739"/>
      <c r="BO111" s="739"/>
      <c r="BP111" s="740"/>
      <c r="BQ111" s="776">
        <v>9892686</v>
      </c>
      <c r="BR111" s="777"/>
      <c r="BS111" s="777"/>
      <c r="BT111" s="777"/>
      <c r="BU111" s="777"/>
      <c r="BV111" s="777">
        <v>8363766</v>
      </c>
      <c r="BW111" s="777"/>
      <c r="BX111" s="777"/>
      <c r="BY111" s="777"/>
      <c r="BZ111" s="777"/>
      <c r="CA111" s="777">
        <v>7083947</v>
      </c>
      <c r="CB111" s="777"/>
      <c r="CC111" s="777"/>
      <c r="CD111" s="777"/>
      <c r="CE111" s="777"/>
      <c r="CF111" s="862">
        <v>10.8</v>
      </c>
      <c r="CG111" s="863"/>
      <c r="CH111" s="863"/>
      <c r="CI111" s="863"/>
      <c r="CJ111" s="863"/>
      <c r="CK111" s="914"/>
      <c r="CL111" s="808"/>
      <c r="CM111" s="804"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122</v>
      </c>
      <c r="DH111" s="777"/>
      <c r="DI111" s="777"/>
      <c r="DJ111" s="777"/>
      <c r="DK111" s="777"/>
      <c r="DL111" s="777" t="s">
        <v>122</v>
      </c>
      <c r="DM111" s="777"/>
      <c r="DN111" s="777"/>
      <c r="DO111" s="777"/>
      <c r="DP111" s="777"/>
      <c r="DQ111" s="777" t="s">
        <v>122</v>
      </c>
      <c r="DR111" s="777"/>
      <c r="DS111" s="777"/>
      <c r="DT111" s="777"/>
      <c r="DU111" s="777"/>
      <c r="DV111" s="783" t="s">
        <v>122</v>
      </c>
      <c r="DW111" s="783"/>
      <c r="DX111" s="783"/>
      <c r="DY111" s="783"/>
      <c r="DZ111" s="784"/>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4" t="s">
        <v>426</v>
      </c>
      <c r="BA112" s="739"/>
      <c r="BB112" s="739"/>
      <c r="BC112" s="739"/>
      <c r="BD112" s="739"/>
      <c r="BE112" s="739"/>
      <c r="BF112" s="739"/>
      <c r="BG112" s="739"/>
      <c r="BH112" s="739"/>
      <c r="BI112" s="739"/>
      <c r="BJ112" s="739"/>
      <c r="BK112" s="739"/>
      <c r="BL112" s="739"/>
      <c r="BM112" s="739"/>
      <c r="BN112" s="739"/>
      <c r="BO112" s="739"/>
      <c r="BP112" s="740"/>
      <c r="BQ112" s="776">
        <v>11004169</v>
      </c>
      <c r="BR112" s="777"/>
      <c r="BS112" s="777"/>
      <c r="BT112" s="777"/>
      <c r="BU112" s="777"/>
      <c r="BV112" s="777">
        <v>10980737</v>
      </c>
      <c r="BW112" s="777"/>
      <c r="BX112" s="777"/>
      <c r="BY112" s="777"/>
      <c r="BZ112" s="777"/>
      <c r="CA112" s="777">
        <v>11061144</v>
      </c>
      <c r="CB112" s="777"/>
      <c r="CC112" s="777"/>
      <c r="CD112" s="777"/>
      <c r="CE112" s="777"/>
      <c r="CF112" s="862">
        <v>16.8</v>
      </c>
      <c r="CG112" s="863"/>
      <c r="CH112" s="863"/>
      <c r="CI112" s="863"/>
      <c r="CJ112" s="863"/>
      <c r="CK112" s="914"/>
      <c r="CL112" s="808"/>
      <c r="CM112" s="804"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122</v>
      </c>
      <c r="DH112" s="777"/>
      <c r="DI112" s="777"/>
      <c r="DJ112" s="777"/>
      <c r="DK112" s="777"/>
      <c r="DL112" s="777" t="s">
        <v>122</v>
      </c>
      <c r="DM112" s="777"/>
      <c r="DN112" s="777"/>
      <c r="DO112" s="777"/>
      <c r="DP112" s="777"/>
      <c r="DQ112" s="777" t="s">
        <v>122</v>
      </c>
      <c r="DR112" s="777"/>
      <c r="DS112" s="777"/>
      <c r="DT112" s="777"/>
      <c r="DU112" s="777"/>
      <c r="DV112" s="783" t="s">
        <v>122</v>
      </c>
      <c r="DW112" s="783"/>
      <c r="DX112" s="783"/>
      <c r="DY112" s="783"/>
      <c r="DZ112" s="784"/>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1098492</v>
      </c>
      <c r="AB113" s="906"/>
      <c r="AC113" s="906"/>
      <c r="AD113" s="906"/>
      <c r="AE113" s="907"/>
      <c r="AF113" s="908">
        <v>1081642</v>
      </c>
      <c r="AG113" s="906"/>
      <c r="AH113" s="906"/>
      <c r="AI113" s="906"/>
      <c r="AJ113" s="907"/>
      <c r="AK113" s="908">
        <v>1034487</v>
      </c>
      <c r="AL113" s="906"/>
      <c r="AM113" s="906"/>
      <c r="AN113" s="906"/>
      <c r="AO113" s="907"/>
      <c r="AP113" s="909">
        <v>1.6</v>
      </c>
      <c r="AQ113" s="910"/>
      <c r="AR113" s="910"/>
      <c r="AS113" s="910"/>
      <c r="AT113" s="911"/>
      <c r="AU113" s="919"/>
      <c r="AV113" s="920"/>
      <c r="AW113" s="920"/>
      <c r="AX113" s="920"/>
      <c r="AY113" s="920"/>
      <c r="AZ113" s="804" t="s">
        <v>429</v>
      </c>
      <c r="BA113" s="739"/>
      <c r="BB113" s="739"/>
      <c r="BC113" s="739"/>
      <c r="BD113" s="739"/>
      <c r="BE113" s="739"/>
      <c r="BF113" s="739"/>
      <c r="BG113" s="739"/>
      <c r="BH113" s="739"/>
      <c r="BI113" s="739"/>
      <c r="BJ113" s="739"/>
      <c r="BK113" s="739"/>
      <c r="BL113" s="739"/>
      <c r="BM113" s="739"/>
      <c r="BN113" s="739"/>
      <c r="BO113" s="739"/>
      <c r="BP113" s="740"/>
      <c r="BQ113" s="776">
        <v>1291263</v>
      </c>
      <c r="BR113" s="777"/>
      <c r="BS113" s="777"/>
      <c r="BT113" s="777"/>
      <c r="BU113" s="777"/>
      <c r="BV113" s="777">
        <v>1431574</v>
      </c>
      <c r="BW113" s="777"/>
      <c r="BX113" s="777"/>
      <c r="BY113" s="777"/>
      <c r="BZ113" s="777"/>
      <c r="CA113" s="777">
        <v>2571510</v>
      </c>
      <c r="CB113" s="777"/>
      <c r="CC113" s="777"/>
      <c r="CD113" s="777"/>
      <c r="CE113" s="777"/>
      <c r="CF113" s="862">
        <v>3.9</v>
      </c>
      <c r="CG113" s="863"/>
      <c r="CH113" s="863"/>
      <c r="CI113" s="863"/>
      <c r="CJ113" s="863"/>
      <c r="CK113" s="914"/>
      <c r="CL113" s="808"/>
      <c r="CM113" s="804"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204127</v>
      </c>
      <c r="AB114" s="767"/>
      <c r="AC114" s="767"/>
      <c r="AD114" s="767"/>
      <c r="AE114" s="768"/>
      <c r="AF114" s="769">
        <v>189187</v>
      </c>
      <c r="AG114" s="767"/>
      <c r="AH114" s="767"/>
      <c r="AI114" s="767"/>
      <c r="AJ114" s="768"/>
      <c r="AK114" s="769">
        <v>188918</v>
      </c>
      <c r="AL114" s="767"/>
      <c r="AM114" s="767"/>
      <c r="AN114" s="767"/>
      <c r="AO114" s="768"/>
      <c r="AP114" s="811">
        <v>0.3</v>
      </c>
      <c r="AQ114" s="812"/>
      <c r="AR114" s="812"/>
      <c r="AS114" s="812"/>
      <c r="AT114" s="813"/>
      <c r="AU114" s="919"/>
      <c r="AV114" s="920"/>
      <c r="AW114" s="920"/>
      <c r="AX114" s="920"/>
      <c r="AY114" s="920"/>
      <c r="AZ114" s="804" t="s">
        <v>432</v>
      </c>
      <c r="BA114" s="739"/>
      <c r="BB114" s="739"/>
      <c r="BC114" s="739"/>
      <c r="BD114" s="739"/>
      <c r="BE114" s="739"/>
      <c r="BF114" s="739"/>
      <c r="BG114" s="739"/>
      <c r="BH114" s="739"/>
      <c r="BI114" s="739"/>
      <c r="BJ114" s="739"/>
      <c r="BK114" s="739"/>
      <c r="BL114" s="739"/>
      <c r="BM114" s="739"/>
      <c r="BN114" s="739"/>
      <c r="BO114" s="739"/>
      <c r="BP114" s="740"/>
      <c r="BQ114" s="776">
        <v>14145241</v>
      </c>
      <c r="BR114" s="777"/>
      <c r="BS114" s="777"/>
      <c r="BT114" s="777"/>
      <c r="BU114" s="777"/>
      <c r="BV114" s="777">
        <v>14893315</v>
      </c>
      <c r="BW114" s="777"/>
      <c r="BX114" s="777"/>
      <c r="BY114" s="777"/>
      <c r="BZ114" s="777"/>
      <c r="CA114" s="777">
        <v>14685145</v>
      </c>
      <c r="CB114" s="777"/>
      <c r="CC114" s="777"/>
      <c r="CD114" s="777"/>
      <c r="CE114" s="777"/>
      <c r="CF114" s="862">
        <v>22.4</v>
      </c>
      <c r="CG114" s="863"/>
      <c r="CH114" s="863"/>
      <c r="CI114" s="863"/>
      <c r="CJ114" s="863"/>
      <c r="CK114" s="914"/>
      <c r="CL114" s="808"/>
      <c r="CM114" s="804"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354478</v>
      </c>
      <c r="AB115" s="906"/>
      <c r="AC115" s="906"/>
      <c r="AD115" s="906"/>
      <c r="AE115" s="907"/>
      <c r="AF115" s="908">
        <v>227143</v>
      </c>
      <c r="AG115" s="906"/>
      <c r="AH115" s="906"/>
      <c r="AI115" s="906"/>
      <c r="AJ115" s="907"/>
      <c r="AK115" s="908">
        <v>220503</v>
      </c>
      <c r="AL115" s="906"/>
      <c r="AM115" s="906"/>
      <c r="AN115" s="906"/>
      <c r="AO115" s="907"/>
      <c r="AP115" s="909">
        <v>0.3</v>
      </c>
      <c r="AQ115" s="910"/>
      <c r="AR115" s="910"/>
      <c r="AS115" s="910"/>
      <c r="AT115" s="911"/>
      <c r="AU115" s="919"/>
      <c r="AV115" s="920"/>
      <c r="AW115" s="920"/>
      <c r="AX115" s="920"/>
      <c r="AY115" s="920"/>
      <c r="AZ115" s="804" t="s">
        <v>435</v>
      </c>
      <c r="BA115" s="739"/>
      <c r="BB115" s="739"/>
      <c r="BC115" s="739"/>
      <c r="BD115" s="739"/>
      <c r="BE115" s="739"/>
      <c r="BF115" s="739"/>
      <c r="BG115" s="739"/>
      <c r="BH115" s="739"/>
      <c r="BI115" s="739"/>
      <c r="BJ115" s="739"/>
      <c r="BK115" s="739"/>
      <c r="BL115" s="739"/>
      <c r="BM115" s="739"/>
      <c r="BN115" s="739"/>
      <c r="BO115" s="739"/>
      <c r="BP115" s="740"/>
      <c r="BQ115" s="776" t="s">
        <v>122</v>
      </c>
      <c r="BR115" s="777"/>
      <c r="BS115" s="777"/>
      <c r="BT115" s="777"/>
      <c r="BU115" s="777"/>
      <c r="BV115" s="777">
        <v>2140</v>
      </c>
      <c r="BW115" s="777"/>
      <c r="BX115" s="777"/>
      <c r="BY115" s="777"/>
      <c r="BZ115" s="777"/>
      <c r="CA115" s="777" t="s">
        <v>122</v>
      </c>
      <c r="CB115" s="777"/>
      <c r="CC115" s="777"/>
      <c r="CD115" s="777"/>
      <c r="CE115" s="777"/>
      <c r="CF115" s="862" t="s">
        <v>122</v>
      </c>
      <c r="CG115" s="863"/>
      <c r="CH115" s="863"/>
      <c r="CI115" s="863"/>
      <c r="CJ115" s="863"/>
      <c r="CK115" s="914"/>
      <c r="CL115" s="808"/>
      <c r="CM115" s="804"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8777543</v>
      </c>
      <c r="DH115" s="767"/>
      <c r="DI115" s="767"/>
      <c r="DJ115" s="767"/>
      <c r="DK115" s="768"/>
      <c r="DL115" s="769">
        <v>7363400</v>
      </c>
      <c r="DM115" s="767"/>
      <c r="DN115" s="767"/>
      <c r="DO115" s="767"/>
      <c r="DP115" s="768"/>
      <c r="DQ115" s="769">
        <v>6264349</v>
      </c>
      <c r="DR115" s="767"/>
      <c r="DS115" s="767"/>
      <c r="DT115" s="767"/>
      <c r="DU115" s="768"/>
      <c r="DV115" s="811">
        <v>9.5</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776" t="s">
        <v>122</v>
      </c>
      <c r="BR116" s="777"/>
      <c r="BS116" s="777"/>
      <c r="BT116" s="777"/>
      <c r="BU116" s="777"/>
      <c r="BV116" s="777" t="s">
        <v>122</v>
      </c>
      <c r="BW116" s="777"/>
      <c r="BX116" s="777"/>
      <c r="BY116" s="777"/>
      <c r="BZ116" s="777"/>
      <c r="CA116" s="777" t="s">
        <v>122</v>
      </c>
      <c r="CB116" s="777"/>
      <c r="CC116" s="777"/>
      <c r="CD116" s="777"/>
      <c r="CE116" s="777"/>
      <c r="CF116" s="862" t="s">
        <v>122</v>
      </c>
      <c r="CG116" s="863"/>
      <c r="CH116" s="863"/>
      <c r="CI116" s="863"/>
      <c r="CJ116" s="863"/>
      <c r="CK116" s="914"/>
      <c r="CL116" s="808"/>
      <c r="CM116" s="804"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12653269</v>
      </c>
      <c r="AB117" s="890"/>
      <c r="AC117" s="890"/>
      <c r="AD117" s="890"/>
      <c r="AE117" s="891"/>
      <c r="AF117" s="892">
        <v>12290940</v>
      </c>
      <c r="AG117" s="890"/>
      <c r="AH117" s="890"/>
      <c r="AI117" s="890"/>
      <c r="AJ117" s="891"/>
      <c r="AK117" s="892">
        <v>11901303</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776" t="s">
        <v>122</v>
      </c>
      <c r="BR117" s="777"/>
      <c r="BS117" s="777"/>
      <c r="BT117" s="777"/>
      <c r="BU117" s="777"/>
      <c r="BV117" s="777" t="s">
        <v>122</v>
      </c>
      <c r="BW117" s="777"/>
      <c r="BX117" s="777"/>
      <c r="BY117" s="777"/>
      <c r="BZ117" s="777"/>
      <c r="CA117" s="777" t="s">
        <v>122</v>
      </c>
      <c r="CB117" s="777"/>
      <c r="CC117" s="777"/>
      <c r="CD117" s="777"/>
      <c r="CE117" s="777"/>
      <c r="CF117" s="862" t="s">
        <v>122</v>
      </c>
      <c r="CG117" s="863"/>
      <c r="CH117" s="863"/>
      <c r="CI117" s="863"/>
      <c r="CJ117" s="863"/>
      <c r="CK117" s="914"/>
      <c r="CL117" s="808"/>
      <c r="CM117" s="804"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4"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v>109317</v>
      </c>
      <c r="AB119" s="876"/>
      <c r="AC119" s="876"/>
      <c r="AD119" s="876"/>
      <c r="AE119" s="877"/>
      <c r="AF119" s="878">
        <v>109405</v>
      </c>
      <c r="AG119" s="876"/>
      <c r="AH119" s="876"/>
      <c r="AI119" s="876"/>
      <c r="AJ119" s="877"/>
      <c r="AK119" s="878">
        <v>109495</v>
      </c>
      <c r="AL119" s="876"/>
      <c r="AM119" s="876"/>
      <c r="AN119" s="876"/>
      <c r="AO119" s="877"/>
      <c r="AP119" s="879">
        <v>0.2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127664764</v>
      </c>
      <c r="BR119" s="832"/>
      <c r="BS119" s="832"/>
      <c r="BT119" s="832"/>
      <c r="BU119" s="832"/>
      <c r="BV119" s="832">
        <v>122743941</v>
      </c>
      <c r="BW119" s="832"/>
      <c r="BX119" s="832"/>
      <c r="BY119" s="832"/>
      <c r="BZ119" s="832"/>
      <c r="CA119" s="832">
        <v>119197888</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602497</v>
      </c>
      <c r="DH119" s="751"/>
      <c r="DI119" s="751"/>
      <c r="DJ119" s="751"/>
      <c r="DK119" s="752"/>
      <c r="DL119" s="753">
        <v>590359</v>
      </c>
      <c r="DM119" s="751"/>
      <c r="DN119" s="751"/>
      <c r="DO119" s="751"/>
      <c r="DP119" s="752"/>
      <c r="DQ119" s="753">
        <v>514030</v>
      </c>
      <c r="DR119" s="751"/>
      <c r="DS119" s="751"/>
      <c r="DT119" s="751"/>
      <c r="DU119" s="752"/>
      <c r="DV119" s="835">
        <v>0.8</v>
      </c>
      <c r="DW119" s="836"/>
      <c r="DX119" s="836"/>
      <c r="DY119" s="836"/>
      <c r="DZ119" s="837"/>
    </row>
    <row r="120" spans="1:130" s="212" customFormat="1" ht="26.25" customHeight="1" x14ac:dyDescent="0.15">
      <c r="A120" s="807"/>
      <c r="B120" s="808"/>
      <c r="C120" s="804"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125614</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7"/>
      <c r="BB120" s="797"/>
      <c r="BC120" s="797"/>
      <c r="BD120" s="797"/>
      <c r="BE120" s="797"/>
      <c r="BF120" s="797"/>
      <c r="BG120" s="797"/>
      <c r="BH120" s="797"/>
      <c r="BI120" s="797"/>
      <c r="BJ120" s="797"/>
      <c r="BK120" s="797"/>
      <c r="BL120" s="797"/>
      <c r="BM120" s="797"/>
      <c r="BN120" s="797"/>
      <c r="BO120" s="797"/>
      <c r="BP120" s="798"/>
      <c r="BQ120" s="848">
        <v>11899990</v>
      </c>
      <c r="BR120" s="829"/>
      <c r="BS120" s="829"/>
      <c r="BT120" s="829"/>
      <c r="BU120" s="829"/>
      <c r="BV120" s="829">
        <v>15432920</v>
      </c>
      <c r="BW120" s="829"/>
      <c r="BX120" s="829"/>
      <c r="BY120" s="829"/>
      <c r="BZ120" s="829"/>
      <c r="CA120" s="829">
        <v>13489048</v>
      </c>
      <c r="CB120" s="829"/>
      <c r="CC120" s="829"/>
      <c r="CD120" s="829"/>
      <c r="CE120" s="829"/>
      <c r="CF120" s="853">
        <v>20.5</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10190161</v>
      </c>
      <c r="DH120" s="829"/>
      <c r="DI120" s="829"/>
      <c r="DJ120" s="829"/>
      <c r="DK120" s="829"/>
      <c r="DL120" s="829">
        <v>10196043</v>
      </c>
      <c r="DM120" s="829"/>
      <c r="DN120" s="829"/>
      <c r="DO120" s="829"/>
      <c r="DP120" s="829"/>
      <c r="DQ120" s="829">
        <v>10322751</v>
      </c>
      <c r="DR120" s="829"/>
      <c r="DS120" s="829"/>
      <c r="DT120" s="829"/>
      <c r="DU120" s="829"/>
      <c r="DV120" s="830">
        <v>15.7</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4" t="s">
        <v>451</v>
      </c>
      <c r="BA121" s="739"/>
      <c r="BB121" s="739"/>
      <c r="BC121" s="739"/>
      <c r="BD121" s="739"/>
      <c r="BE121" s="739"/>
      <c r="BF121" s="739"/>
      <c r="BG121" s="739"/>
      <c r="BH121" s="739"/>
      <c r="BI121" s="739"/>
      <c r="BJ121" s="739"/>
      <c r="BK121" s="739"/>
      <c r="BL121" s="739"/>
      <c r="BM121" s="739"/>
      <c r="BN121" s="739"/>
      <c r="BO121" s="739"/>
      <c r="BP121" s="740"/>
      <c r="BQ121" s="776">
        <v>21101609</v>
      </c>
      <c r="BR121" s="777"/>
      <c r="BS121" s="777"/>
      <c r="BT121" s="777"/>
      <c r="BU121" s="777"/>
      <c r="BV121" s="777">
        <v>19320449</v>
      </c>
      <c r="BW121" s="777"/>
      <c r="BX121" s="777"/>
      <c r="BY121" s="777"/>
      <c r="BZ121" s="777"/>
      <c r="CA121" s="777">
        <v>18969420</v>
      </c>
      <c r="CB121" s="777"/>
      <c r="CC121" s="777"/>
      <c r="CD121" s="777"/>
      <c r="CE121" s="777"/>
      <c r="CF121" s="862">
        <v>28.9</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776">
        <v>814008</v>
      </c>
      <c r="DH121" s="777"/>
      <c r="DI121" s="777"/>
      <c r="DJ121" s="777"/>
      <c r="DK121" s="777"/>
      <c r="DL121" s="777">
        <v>784694</v>
      </c>
      <c r="DM121" s="777"/>
      <c r="DN121" s="777"/>
      <c r="DO121" s="777"/>
      <c r="DP121" s="777"/>
      <c r="DQ121" s="777">
        <v>738393</v>
      </c>
      <c r="DR121" s="777"/>
      <c r="DS121" s="777"/>
      <c r="DT121" s="777"/>
      <c r="DU121" s="777"/>
      <c r="DV121" s="783">
        <v>1.1000000000000001</v>
      </c>
      <c r="DW121" s="783"/>
      <c r="DX121" s="783"/>
      <c r="DY121" s="783"/>
      <c r="DZ121" s="784"/>
    </row>
    <row r="122" spans="1:130" s="212" customFormat="1" ht="26.25" customHeight="1" x14ac:dyDescent="0.15">
      <c r="A122" s="807"/>
      <c r="B122" s="808"/>
      <c r="C122" s="804"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55428610</v>
      </c>
      <c r="BR122" s="832"/>
      <c r="BS122" s="832"/>
      <c r="BT122" s="832"/>
      <c r="BU122" s="832"/>
      <c r="BV122" s="832">
        <v>54011553</v>
      </c>
      <c r="BW122" s="832"/>
      <c r="BX122" s="832"/>
      <c r="BY122" s="832"/>
      <c r="BZ122" s="832"/>
      <c r="CA122" s="832">
        <v>54992399</v>
      </c>
      <c r="CB122" s="832"/>
      <c r="CC122" s="832"/>
      <c r="CD122" s="832"/>
      <c r="CE122" s="832"/>
      <c r="CF122" s="833">
        <v>83.8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122</v>
      </c>
      <c r="DH122" s="777"/>
      <c r="DI122" s="777"/>
      <c r="DJ122" s="777"/>
      <c r="DK122" s="777"/>
      <c r="DL122" s="777" t="s">
        <v>122</v>
      </c>
      <c r="DM122" s="777"/>
      <c r="DN122" s="777"/>
      <c r="DO122" s="777"/>
      <c r="DP122" s="777"/>
      <c r="DQ122" s="777" t="s">
        <v>122</v>
      </c>
      <c r="DR122" s="777"/>
      <c r="DS122" s="777"/>
      <c r="DT122" s="777"/>
      <c r="DU122" s="777"/>
      <c r="DV122" s="783" t="s">
        <v>122</v>
      </c>
      <c r="DW122" s="783"/>
      <c r="DX122" s="783"/>
      <c r="DY122" s="783"/>
      <c r="DZ122" s="784"/>
    </row>
    <row r="123" spans="1:130" s="212" customFormat="1" ht="26.25" customHeight="1" x14ac:dyDescent="0.15">
      <c r="A123" s="807"/>
      <c r="B123" s="808"/>
      <c r="C123" s="804"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88430209</v>
      </c>
      <c r="BR123" s="820"/>
      <c r="BS123" s="820"/>
      <c r="BT123" s="820"/>
      <c r="BU123" s="820"/>
      <c r="BV123" s="820">
        <v>88764922</v>
      </c>
      <c r="BW123" s="820"/>
      <c r="BX123" s="820"/>
      <c r="BY123" s="820"/>
      <c r="BZ123" s="820"/>
      <c r="CA123" s="820">
        <v>87450867</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4"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63.1</v>
      </c>
      <c r="BR124" s="818"/>
      <c r="BS124" s="818"/>
      <c r="BT124" s="818"/>
      <c r="BU124" s="818"/>
      <c r="BV124" s="818">
        <v>53.4</v>
      </c>
      <c r="BW124" s="818"/>
      <c r="BX124" s="818"/>
      <c r="BY124" s="818"/>
      <c r="BZ124" s="818"/>
      <c r="CA124" s="818">
        <v>48.3</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4"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7"/>
      <c r="CR125" s="797"/>
      <c r="CS125" s="797"/>
      <c r="CT125" s="797"/>
      <c r="CU125" s="797"/>
      <c r="CV125" s="797"/>
      <c r="CW125" s="797"/>
      <c r="CX125" s="797"/>
      <c r="CY125" s="797"/>
      <c r="CZ125" s="797"/>
      <c r="DA125" s="797"/>
      <c r="DB125" s="797"/>
      <c r="DC125" s="797"/>
      <c r="DD125" s="797"/>
      <c r="DE125" s="797"/>
      <c r="DF125" s="798"/>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4"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81483</v>
      </c>
      <c r="AB126" s="767"/>
      <c r="AC126" s="767"/>
      <c r="AD126" s="767"/>
      <c r="AE126" s="768"/>
      <c r="AF126" s="769">
        <v>82413</v>
      </c>
      <c r="AG126" s="767"/>
      <c r="AH126" s="767"/>
      <c r="AI126" s="767"/>
      <c r="AJ126" s="768"/>
      <c r="AK126" s="769">
        <v>80209</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458</v>
      </c>
      <c r="CQ126" s="739"/>
      <c r="CR126" s="739"/>
      <c r="CS126" s="739"/>
      <c r="CT126" s="739"/>
      <c r="CU126" s="739"/>
      <c r="CV126" s="739"/>
      <c r="CW126" s="739"/>
      <c r="CX126" s="739"/>
      <c r="CY126" s="739"/>
      <c r="CZ126" s="739"/>
      <c r="DA126" s="739"/>
      <c r="DB126" s="739"/>
      <c r="DC126" s="739"/>
      <c r="DD126" s="739"/>
      <c r="DE126" s="739"/>
      <c r="DF126" s="740"/>
      <c r="DG126" s="776" t="s">
        <v>122</v>
      </c>
      <c r="DH126" s="777"/>
      <c r="DI126" s="777"/>
      <c r="DJ126" s="777"/>
      <c r="DK126" s="777"/>
      <c r="DL126" s="777" t="s">
        <v>122</v>
      </c>
      <c r="DM126" s="777"/>
      <c r="DN126" s="777"/>
      <c r="DO126" s="777"/>
      <c r="DP126" s="777"/>
      <c r="DQ126" s="777" t="s">
        <v>122</v>
      </c>
      <c r="DR126" s="777"/>
      <c r="DS126" s="777"/>
      <c r="DT126" s="777"/>
      <c r="DU126" s="777"/>
      <c r="DV126" s="783" t="s">
        <v>122</v>
      </c>
      <c r="DW126" s="783"/>
      <c r="DX126" s="783"/>
      <c r="DY126" s="783"/>
      <c r="DZ126" s="784"/>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38064</v>
      </c>
      <c r="AB127" s="767"/>
      <c r="AC127" s="767"/>
      <c r="AD127" s="767"/>
      <c r="AE127" s="768"/>
      <c r="AF127" s="769">
        <v>35325</v>
      </c>
      <c r="AG127" s="767"/>
      <c r="AH127" s="767"/>
      <c r="AI127" s="767"/>
      <c r="AJ127" s="768"/>
      <c r="AK127" s="769">
        <v>30799</v>
      </c>
      <c r="AL127" s="767"/>
      <c r="AM127" s="767"/>
      <c r="AN127" s="767"/>
      <c r="AO127" s="768"/>
      <c r="AP127" s="811">
        <v>0</v>
      </c>
      <c r="AQ127" s="812"/>
      <c r="AR127" s="812"/>
      <c r="AS127" s="812"/>
      <c r="AT127" s="813"/>
      <c r="AU127" s="214"/>
      <c r="AV127" s="214"/>
      <c r="AW127" s="214"/>
      <c r="AX127" s="828" t="s">
        <v>460</v>
      </c>
      <c r="AY127" s="801"/>
      <c r="AZ127" s="801"/>
      <c r="BA127" s="801"/>
      <c r="BB127" s="801"/>
      <c r="BC127" s="801"/>
      <c r="BD127" s="801"/>
      <c r="BE127" s="802"/>
      <c r="BF127" s="800" t="s">
        <v>461</v>
      </c>
      <c r="BG127" s="801"/>
      <c r="BH127" s="801"/>
      <c r="BI127" s="801"/>
      <c r="BJ127" s="801"/>
      <c r="BK127" s="801"/>
      <c r="BL127" s="802"/>
      <c r="BM127" s="800" t="s">
        <v>462</v>
      </c>
      <c r="BN127" s="801"/>
      <c r="BO127" s="801"/>
      <c r="BP127" s="801"/>
      <c r="BQ127" s="801"/>
      <c r="BR127" s="801"/>
      <c r="BS127" s="802"/>
      <c r="BT127" s="800" t="s">
        <v>463</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464</v>
      </c>
      <c r="CQ127" s="739"/>
      <c r="CR127" s="739"/>
      <c r="CS127" s="739"/>
      <c r="CT127" s="739"/>
      <c r="CU127" s="739"/>
      <c r="CV127" s="739"/>
      <c r="CW127" s="739"/>
      <c r="CX127" s="739"/>
      <c r="CY127" s="739"/>
      <c r="CZ127" s="739"/>
      <c r="DA127" s="739"/>
      <c r="DB127" s="739"/>
      <c r="DC127" s="739"/>
      <c r="DD127" s="739"/>
      <c r="DE127" s="739"/>
      <c r="DF127" s="740"/>
      <c r="DG127" s="776" t="s">
        <v>122</v>
      </c>
      <c r="DH127" s="777"/>
      <c r="DI127" s="777"/>
      <c r="DJ127" s="777"/>
      <c r="DK127" s="777"/>
      <c r="DL127" s="777" t="s">
        <v>122</v>
      </c>
      <c r="DM127" s="777"/>
      <c r="DN127" s="777"/>
      <c r="DO127" s="777"/>
      <c r="DP127" s="777"/>
      <c r="DQ127" s="777" t="s">
        <v>122</v>
      </c>
      <c r="DR127" s="777"/>
      <c r="DS127" s="777"/>
      <c r="DT127" s="777"/>
      <c r="DU127" s="777"/>
      <c r="DV127" s="783" t="s">
        <v>122</v>
      </c>
      <c r="DW127" s="783"/>
      <c r="DX127" s="783"/>
      <c r="DY127" s="783"/>
      <c r="DZ127" s="784"/>
    </row>
    <row r="128" spans="1:130" s="212" customFormat="1" ht="26.25" customHeight="1" thickBot="1" x14ac:dyDescent="0.2">
      <c r="A128" s="785" t="s">
        <v>465</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466</v>
      </c>
      <c r="X128" s="787"/>
      <c r="Y128" s="787"/>
      <c r="Z128" s="788"/>
      <c r="AA128" s="789">
        <v>3027754</v>
      </c>
      <c r="AB128" s="790"/>
      <c r="AC128" s="790"/>
      <c r="AD128" s="790"/>
      <c r="AE128" s="791"/>
      <c r="AF128" s="792">
        <v>3020160</v>
      </c>
      <c r="AG128" s="790"/>
      <c r="AH128" s="790"/>
      <c r="AI128" s="790"/>
      <c r="AJ128" s="791"/>
      <c r="AK128" s="792">
        <v>2944818</v>
      </c>
      <c r="AL128" s="790"/>
      <c r="AM128" s="790"/>
      <c r="AN128" s="790"/>
      <c r="AO128" s="791"/>
      <c r="AP128" s="793"/>
      <c r="AQ128" s="794"/>
      <c r="AR128" s="794"/>
      <c r="AS128" s="794"/>
      <c r="AT128" s="795"/>
      <c r="AU128" s="214"/>
      <c r="AV128" s="214"/>
      <c r="AW128" s="214"/>
      <c r="AX128" s="796" t="s">
        <v>467</v>
      </c>
      <c r="AY128" s="797"/>
      <c r="AZ128" s="797"/>
      <c r="BA128" s="797"/>
      <c r="BB128" s="797"/>
      <c r="BC128" s="797"/>
      <c r="BD128" s="797"/>
      <c r="BE128" s="798"/>
      <c r="BF128" s="773" t="s">
        <v>122</v>
      </c>
      <c r="BG128" s="774"/>
      <c r="BH128" s="774"/>
      <c r="BI128" s="774"/>
      <c r="BJ128" s="774"/>
      <c r="BK128" s="774"/>
      <c r="BL128" s="799"/>
      <c r="BM128" s="773">
        <v>11.25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468</v>
      </c>
      <c r="CQ128" s="717"/>
      <c r="CR128" s="717"/>
      <c r="CS128" s="717"/>
      <c r="CT128" s="717"/>
      <c r="CU128" s="717"/>
      <c r="CV128" s="717"/>
      <c r="CW128" s="717"/>
      <c r="CX128" s="717"/>
      <c r="CY128" s="717"/>
      <c r="CZ128" s="717"/>
      <c r="DA128" s="717"/>
      <c r="DB128" s="717"/>
      <c r="DC128" s="717"/>
      <c r="DD128" s="717"/>
      <c r="DE128" s="717"/>
      <c r="DF128" s="718"/>
      <c r="DG128" s="779" t="s">
        <v>122</v>
      </c>
      <c r="DH128" s="780"/>
      <c r="DI128" s="780"/>
      <c r="DJ128" s="780"/>
      <c r="DK128" s="780"/>
      <c r="DL128" s="780">
        <v>2140</v>
      </c>
      <c r="DM128" s="780"/>
      <c r="DN128" s="780"/>
      <c r="DO128" s="780"/>
      <c r="DP128" s="780"/>
      <c r="DQ128" s="780" t="s">
        <v>122</v>
      </c>
      <c r="DR128" s="780"/>
      <c r="DS128" s="780"/>
      <c r="DT128" s="780"/>
      <c r="DU128" s="780"/>
      <c r="DV128" s="781" t="s">
        <v>122</v>
      </c>
      <c r="DW128" s="781"/>
      <c r="DX128" s="781"/>
      <c r="DY128" s="781"/>
      <c r="DZ128" s="782"/>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67518828</v>
      </c>
      <c r="AB129" s="767"/>
      <c r="AC129" s="767"/>
      <c r="AD129" s="767"/>
      <c r="AE129" s="768"/>
      <c r="AF129" s="769">
        <v>68822466</v>
      </c>
      <c r="AG129" s="767"/>
      <c r="AH129" s="767"/>
      <c r="AI129" s="767"/>
      <c r="AJ129" s="768"/>
      <c r="AK129" s="769">
        <v>70582222</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5364713</v>
      </c>
      <c r="AB130" s="767"/>
      <c r="AC130" s="767"/>
      <c r="AD130" s="767"/>
      <c r="AE130" s="768"/>
      <c r="AF130" s="769">
        <v>5215164</v>
      </c>
      <c r="AG130" s="767"/>
      <c r="AH130" s="767"/>
      <c r="AI130" s="767"/>
      <c r="AJ130" s="768"/>
      <c r="AK130" s="769">
        <v>4930980</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62154115</v>
      </c>
      <c r="AB131" s="751"/>
      <c r="AC131" s="751"/>
      <c r="AD131" s="751"/>
      <c r="AE131" s="752"/>
      <c r="AF131" s="753">
        <v>63607302</v>
      </c>
      <c r="AG131" s="751"/>
      <c r="AH131" s="751"/>
      <c r="AI131" s="751"/>
      <c r="AJ131" s="752"/>
      <c r="AK131" s="753">
        <v>65651242</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48.3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6.8552210899999997</v>
      </c>
      <c r="AB132" s="732"/>
      <c r="AC132" s="732"/>
      <c r="AD132" s="732"/>
      <c r="AE132" s="733"/>
      <c r="AF132" s="734">
        <v>6.3760226769999999</v>
      </c>
      <c r="AG132" s="732"/>
      <c r="AH132" s="732"/>
      <c r="AI132" s="732"/>
      <c r="AJ132" s="733"/>
      <c r="AK132" s="734">
        <v>6.1316509440000004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6.4</v>
      </c>
      <c r="AB133" s="711"/>
      <c r="AC133" s="711"/>
      <c r="AD133" s="711"/>
      <c r="AE133" s="712"/>
      <c r="AF133" s="710">
        <v>6.5</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sMSswRhdebew8R54w3Ngrpx72UWGV8jWAJhU7EN+jPBnMZ519URH1CoILLMDvhmkEdcS/8dr1Q4mEX8RPCI+g==" saltValue="gOsRdWSB281gkmDM4kUM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9bvYl6Uv5+qZ+DR0AwPr639Kltmj/sQJANelAIJpLv0hWHl+XMHuNRHFDfEPFnTDmW8NDCkAc8/usWxNbyq0g==" saltValue="8uhnYejpKDBc3VdY8WsB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MXXwOsLZ2jjjbddU+Y+oYsSOX4UzIrC2odvFm89nmPE9AtuxmCL9YJyrs6Ha6IXFsn9WrDnoXGLA/6SPzJ1Og==" saltValue="ResTS0I9WtmEl5F2I/u7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22805710</v>
      </c>
      <c r="AP9" s="262">
        <v>64641</v>
      </c>
      <c r="AQ9" s="263">
        <v>69190</v>
      </c>
      <c r="AR9" s="264">
        <v>-6.6</v>
      </c>
    </row>
    <row r="10" spans="1:46" ht="13.5" customHeight="1" x14ac:dyDescent="0.15">
      <c r="A10" s="247"/>
      <c r="AK10" s="1117" t="s">
        <v>488</v>
      </c>
      <c r="AL10" s="1118"/>
      <c r="AM10" s="1118"/>
      <c r="AN10" s="1119"/>
      <c r="AO10" s="265">
        <v>3762936</v>
      </c>
      <c r="AP10" s="265">
        <v>10666</v>
      </c>
      <c r="AQ10" s="266">
        <v>1817</v>
      </c>
      <c r="AR10" s="267">
        <v>487</v>
      </c>
    </row>
    <row r="11" spans="1:46" ht="13.5" customHeight="1" x14ac:dyDescent="0.15">
      <c r="A11" s="247"/>
      <c r="AK11" s="1117" t="s">
        <v>489</v>
      </c>
      <c r="AL11" s="1118"/>
      <c r="AM11" s="1118"/>
      <c r="AN11" s="1119"/>
      <c r="AO11" s="265">
        <v>169708</v>
      </c>
      <c r="AP11" s="265">
        <v>481</v>
      </c>
      <c r="AQ11" s="266">
        <v>711</v>
      </c>
      <c r="AR11" s="267">
        <v>-32.299999999999997</v>
      </c>
    </row>
    <row r="12" spans="1:46" ht="13.5" customHeight="1" x14ac:dyDescent="0.15">
      <c r="A12" s="247"/>
      <c r="AK12" s="1117" t="s">
        <v>490</v>
      </c>
      <c r="AL12" s="1118"/>
      <c r="AM12" s="1118"/>
      <c r="AN12" s="1119"/>
      <c r="AO12" s="265" t="s">
        <v>491</v>
      </c>
      <c r="AP12" s="265" t="s">
        <v>491</v>
      </c>
      <c r="AQ12" s="266">
        <v>19</v>
      </c>
      <c r="AR12" s="267" t="s">
        <v>491</v>
      </c>
    </row>
    <row r="13" spans="1:46" ht="13.5" customHeight="1" x14ac:dyDescent="0.15">
      <c r="A13" s="247"/>
      <c r="AK13" s="1117" t="s">
        <v>492</v>
      </c>
      <c r="AL13" s="1118"/>
      <c r="AM13" s="1118"/>
      <c r="AN13" s="1119"/>
      <c r="AO13" s="265">
        <v>577272</v>
      </c>
      <c r="AP13" s="265">
        <v>1636</v>
      </c>
      <c r="AQ13" s="266">
        <v>2094</v>
      </c>
      <c r="AR13" s="267">
        <v>-21.9</v>
      </c>
    </row>
    <row r="14" spans="1:46" ht="13.5" customHeight="1" x14ac:dyDescent="0.15">
      <c r="A14" s="247"/>
      <c r="AK14" s="1117" t="s">
        <v>493</v>
      </c>
      <c r="AL14" s="1118"/>
      <c r="AM14" s="1118"/>
      <c r="AN14" s="1119"/>
      <c r="AO14" s="265">
        <v>201216</v>
      </c>
      <c r="AP14" s="265">
        <v>570</v>
      </c>
      <c r="AQ14" s="266">
        <v>1351</v>
      </c>
      <c r="AR14" s="267">
        <v>-57.8</v>
      </c>
    </row>
    <row r="15" spans="1:46" ht="13.5" customHeight="1" x14ac:dyDescent="0.15">
      <c r="A15" s="247"/>
      <c r="AK15" s="1120" t="s">
        <v>494</v>
      </c>
      <c r="AL15" s="1121"/>
      <c r="AM15" s="1121"/>
      <c r="AN15" s="1122"/>
      <c r="AO15" s="265">
        <v>-1562544</v>
      </c>
      <c r="AP15" s="265">
        <v>-4429</v>
      </c>
      <c r="AQ15" s="266">
        <v>-3935</v>
      </c>
      <c r="AR15" s="267">
        <v>12.6</v>
      </c>
    </row>
    <row r="16" spans="1:46" x14ac:dyDescent="0.15">
      <c r="A16" s="247"/>
      <c r="AK16" s="1120" t="s">
        <v>177</v>
      </c>
      <c r="AL16" s="1121"/>
      <c r="AM16" s="1121"/>
      <c r="AN16" s="1122"/>
      <c r="AO16" s="265">
        <v>25954298</v>
      </c>
      <c r="AP16" s="265">
        <v>73566</v>
      </c>
      <c r="AQ16" s="266">
        <v>71247</v>
      </c>
      <c r="AR16" s="267">
        <v>3.3</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6.24</v>
      </c>
      <c r="AP21" s="278">
        <v>6.59</v>
      </c>
      <c r="AQ21" s="279">
        <v>-0.35</v>
      </c>
      <c r="AS21" s="280"/>
      <c r="AT21" s="276"/>
    </row>
    <row r="22" spans="1:46" s="248" customFormat="1" x14ac:dyDescent="0.15">
      <c r="A22" s="276"/>
      <c r="AK22" s="1123" t="s">
        <v>500</v>
      </c>
      <c r="AL22" s="1124"/>
      <c r="AM22" s="1124"/>
      <c r="AN22" s="1125"/>
      <c r="AO22" s="281">
        <v>101.1</v>
      </c>
      <c r="AP22" s="282">
        <v>99.2</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10457395</v>
      </c>
      <c r="AP32" s="291">
        <v>29641</v>
      </c>
      <c r="AQ32" s="292">
        <v>37151</v>
      </c>
      <c r="AR32" s="293">
        <v>-20.2</v>
      </c>
    </row>
    <row r="33" spans="1:46" ht="13.5" customHeight="1" x14ac:dyDescent="0.15">
      <c r="A33" s="247"/>
      <c r="AK33" s="1107" t="s">
        <v>505</v>
      </c>
      <c r="AL33" s="1108"/>
      <c r="AM33" s="1108"/>
      <c r="AN33" s="1109"/>
      <c r="AO33" s="291" t="s">
        <v>491</v>
      </c>
      <c r="AP33" s="291" t="s">
        <v>491</v>
      </c>
      <c r="AQ33" s="292">
        <v>1</v>
      </c>
      <c r="AR33" s="293" t="s">
        <v>491</v>
      </c>
    </row>
    <row r="34" spans="1:46" ht="27" customHeight="1" x14ac:dyDescent="0.15">
      <c r="A34" s="247"/>
      <c r="AK34" s="1107" t="s">
        <v>506</v>
      </c>
      <c r="AL34" s="1108"/>
      <c r="AM34" s="1108"/>
      <c r="AN34" s="1109"/>
      <c r="AO34" s="291" t="s">
        <v>491</v>
      </c>
      <c r="AP34" s="291" t="s">
        <v>491</v>
      </c>
      <c r="AQ34" s="292">
        <v>48</v>
      </c>
      <c r="AR34" s="293" t="s">
        <v>491</v>
      </c>
    </row>
    <row r="35" spans="1:46" ht="27" customHeight="1" x14ac:dyDescent="0.15">
      <c r="A35" s="247"/>
      <c r="AK35" s="1107" t="s">
        <v>507</v>
      </c>
      <c r="AL35" s="1108"/>
      <c r="AM35" s="1108"/>
      <c r="AN35" s="1109"/>
      <c r="AO35" s="291">
        <v>1034487</v>
      </c>
      <c r="AP35" s="291">
        <v>2932</v>
      </c>
      <c r="AQ35" s="292">
        <v>8181</v>
      </c>
      <c r="AR35" s="293">
        <v>-64.2</v>
      </c>
    </row>
    <row r="36" spans="1:46" ht="27" customHeight="1" x14ac:dyDescent="0.15">
      <c r="A36" s="247"/>
      <c r="AK36" s="1107" t="s">
        <v>508</v>
      </c>
      <c r="AL36" s="1108"/>
      <c r="AM36" s="1108"/>
      <c r="AN36" s="1109"/>
      <c r="AO36" s="291">
        <v>188918</v>
      </c>
      <c r="AP36" s="291">
        <v>535</v>
      </c>
      <c r="AQ36" s="292">
        <v>473</v>
      </c>
      <c r="AR36" s="293">
        <v>13.1</v>
      </c>
    </row>
    <row r="37" spans="1:46" ht="13.5" customHeight="1" x14ac:dyDescent="0.15">
      <c r="A37" s="247"/>
      <c r="AK37" s="1107" t="s">
        <v>509</v>
      </c>
      <c r="AL37" s="1108"/>
      <c r="AM37" s="1108"/>
      <c r="AN37" s="1109"/>
      <c r="AO37" s="291">
        <v>220503</v>
      </c>
      <c r="AP37" s="291">
        <v>625</v>
      </c>
      <c r="AQ37" s="292">
        <v>499</v>
      </c>
      <c r="AR37" s="293">
        <v>25.3</v>
      </c>
    </row>
    <row r="38" spans="1:46" ht="27" customHeight="1" x14ac:dyDescent="0.15">
      <c r="A38" s="247"/>
      <c r="AK38" s="1110" t="s">
        <v>510</v>
      </c>
      <c r="AL38" s="1111"/>
      <c r="AM38" s="1111"/>
      <c r="AN38" s="1112"/>
      <c r="AO38" s="294" t="s">
        <v>491</v>
      </c>
      <c r="AP38" s="294" t="s">
        <v>491</v>
      </c>
      <c r="AQ38" s="295">
        <v>1</v>
      </c>
      <c r="AR38" s="283" t="s">
        <v>491</v>
      </c>
      <c r="AS38" s="290"/>
    </row>
    <row r="39" spans="1:46" x14ac:dyDescent="0.15">
      <c r="A39" s="247"/>
      <c r="AK39" s="1110" t="s">
        <v>511</v>
      </c>
      <c r="AL39" s="1111"/>
      <c r="AM39" s="1111"/>
      <c r="AN39" s="1112"/>
      <c r="AO39" s="291">
        <v>-2944818</v>
      </c>
      <c r="AP39" s="291">
        <v>-8347</v>
      </c>
      <c r="AQ39" s="292">
        <v>-8269</v>
      </c>
      <c r="AR39" s="293">
        <v>0.9</v>
      </c>
      <c r="AS39" s="290"/>
    </row>
    <row r="40" spans="1:46" ht="27" customHeight="1" x14ac:dyDescent="0.15">
      <c r="A40" s="247"/>
      <c r="AK40" s="1107" t="s">
        <v>512</v>
      </c>
      <c r="AL40" s="1108"/>
      <c r="AM40" s="1108"/>
      <c r="AN40" s="1109"/>
      <c r="AO40" s="291">
        <v>-4930980</v>
      </c>
      <c r="AP40" s="291">
        <v>-13977</v>
      </c>
      <c r="AQ40" s="292">
        <v>-27482</v>
      </c>
      <c r="AR40" s="293">
        <v>-49.1</v>
      </c>
      <c r="AS40" s="290"/>
    </row>
    <row r="41" spans="1:46" x14ac:dyDescent="0.15">
      <c r="A41" s="247"/>
      <c r="AK41" s="1113" t="s">
        <v>287</v>
      </c>
      <c r="AL41" s="1114"/>
      <c r="AM41" s="1114"/>
      <c r="AN41" s="1115"/>
      <c r="AO41" s="291">
        <v>4025505</v>
      </c>
      <c r="AP41" s="291">
        <v>11410</v>
      </c>
      <c r="AQ41" s="292">
        <v>10602</v>
      </c>
      <c r="AR41" s="293">
        <v>7.6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7948775</v>
      </c>
      <c r="AN51" s="313">
        <v>22501</v>
      </c>
      <c r="AO51" s="314">
        <v>-4.8</v>
      </c>
      <c r="AP51" s="315">
        <v>52191</v>
      </c>
      <c r="AQ51" s="316">
        <v>0.7</v>
      </c>
      <c r="AR51" s="317">
        <v>-5.5</v>
      </c>
    </row>
    <row r="52" spans="1:44" x14ac:dyDescent="0.15">
      <c r="A52" s="247"/>
      <c r="AK52" s="318"/>
      <c r="AL52" s="319" t="s">
        <v>522</v>
      </c>
      <c r="AM52" s="320">
        <v>5643553</v>
      </c>
      <c r="AN52" s="321">
        <v>15976</v>
      </c>
      <c r="AO52" s="322">
        <v>10.8</v>
      </c>
      <c r="AP52" s="323">
        <v>26807</v>
      </c>
      <c r="AQ52" s="324">
        <v>1.8</v>
      </c>
      <c r="AR52" s="325">
        <v>9</v>
      </c>
    </row>
    <row r="53" spans="1:44" x14ac:dyDescent="0.15">
      <c r="A53" s="247"/>
      <c r="AK53" s="303" t="s">
        <v>523</v>
      </c>
      <c r="AL53" s="304"/>
      <c r="AM53" s="312">
        <v>8600446</v>
      </c>
      <c r="AN53" s="313">
        <v>24348</v>
      </c>
      <c r="AO53" s="314">
        <v>8.1999999999999993</v>
      </c>
      <c r="AP53" s="315">
        <v>48105</v>
      </c>
      <c r="AQ53" s="316">
        <v>-7.8</v>
      </c>
      <c r="AR53" s="317">
        <v>16</v>
      </c>
    </row>
    <row r="54" spans="1:44" x14ac:dyDescent="0.15">
      <c r="A54" s="247"/>
      <c r="AK54" s="318"/>
      <c r="AL54" s="319" t="s">
        <v>522</v>
      </c>
      <c r="AM54" s="320">
        <v>5392738</v>
      </c>
      <c r="AN54" s="321">
        <v>15267</v>
      </c>
      <c r="AO54" s="322">
        <v>-4.4000000000000004</v>
      </c>
      <c r="AP54" s="323">
        <v>24072</v>
      </c>
      <c r="AQ54" s="324">
        <v>-10.199999999999999</v>
      </c>
      <c r="AR54" s="325">
        <v>5.8</v>
      </c>
    </row>
    <row r="55" spans="1:44" x14ac:dyDescent="0.15">
      <c r="A55" s="247"/>
      <c r="AK55" s="303" t="s">
        <v>524</v>
      </c>
      <c r="AL55" s="304"/>
      <c r="AM55" s="312">
        <v>6102144</v>
      </c>
      <c r="AN55" s="313">
        <v>17278</v>
      </c>
      <c r="AO55" s="314">
        <v>-29</v>
      </c>
      <c r="AP55" s="315">
        <v>47446</v>
      </c>
      <c r="AQ55" s="316">
        <v>-1.4</v>
      </c>
      <c r="AR55" s="317">
        <v>-27.6</v>
      </c>
    </row>
    <row r="56" spans="1:44" x14ac:dyDescent="0.15">
      <c r="A56" s="247"/>
      <c r="AK56" s="318"/>
      <c r="AL56" s="319" t="s">
        <v>522</v>
      </c>
      <c r="AM56" s="320">
        <v>4121920</v>
      </c>
      <c r="AN56" s="321">
        <v>11671</v>
      </c>
      <c r="AO56" s="322">
        <v>-23.6</v>
      </c>
      <c r="AP56" s="323">
        <v>24371</v>
      </c>
      <c r="AQ56" s="324">
        <v>1.2</v>
      </c>
      <c r="AR56" s="325">
        <v>-24.8</v>
      </c>
    </row>
    <row r="57" spans="1:44" x14ac:dyDescent="0.15">
      <c r="A57" s="247"/>
      <c r="AK57" s="303" t="s">
        <v>525</v>
      </c>
      <c r="AL57" s="304"/>
      <c r="AM57" s="312">
        <v>7682290</v>
      </c>
      <c r="AN57" s="313">
        <v>21780</v>
      </c>
      <c r="AO57" s="314">
        <v>26.1</v>
      </c>
      <c r="AP57" s="315">
        <v>48387</v>
      </c>
      <c r="AQ57" s="316">
        <v>2</v>
      </c>
      <c r="AR57" s="317">
        <v>24.1</v>
      </c>
    </row>
    <row r="58" spans="1:44" x14ac:dyDescent="0.15">
      <c r="A58" s="247"/>
      <c r="AK58" s="318"/>
      <c r="AL58" s="319" t="s">
        <v>522</v>
      </c>
      <c r="AM58" s="320">
        <v>5945718</v>
      </c>
      <c r="AN58" s="321">
        <v>16857</v>
      </c>
      <c r="AO58" s="322">
        <v>44.4</v>
      </c>
      <c r="AP58" s="323">
        <v>25592</v>
      </c>
      <c r="AQ58" s="324">
        <v>5</v>
      </c>
      <c r="AR58" s="325">
        <v>39.4</v>
      </c>
    </row>
    <row r="59" spans="1:44" x14ac:dyDescent="0.15">
      <c r="A59" s="247"/>
      <c r="AK59" s="303" t="s">
        <v>526</v>
      </c>
      <c r="AL59" s="304"/>
      <c r="AM59" s="312">
        <v>8782234</v>
      </c>
      <c r="AN59" s="313">
        <v>24893</v>
      </c>
      <c r="AO59" s="314">
        <v>14.3</v>
      </c>
      <c r="AP59" s="315">
        <v>49684</v>
      </c>
      <c r="AQ59" s="316">
        <v>2.7</v>
      </c>
      <c r="AR59" s="317">
        <v>11.6</v>
      </c>
    </row>
    <row r="60" spans="1:44" x14ac:dyDescent="0.15">
      <c r="A60" s="247"/>
      <c r="AK60" s="318"/>
      <c r="AL60" s="319" t="s">
        <v>522</v>
      </c>
      <c r="AM60" s="320">
        <v>6899715</v>
      </c>
      <c r="AN60" s="321">
        <v>19557</v>
      </c>
      <c r="AO60" s="322">
        <v>16</v>
      </c>
      <c r="AP60" s="323">
        <v>28303</v>
      </c>
      <c r="AQ60" s="324">
        <v>10.6</v>
      </c>
      <c r="AR60" s="325">
        <v>5.4</v>
      </c>
    </row>
    <row r="61" spans="1:44" x14ac:dyDescent="0.15">
      <c r="A61" s="247"/>
      <c r="AK61" s="303" t="s">
        <v>527</v>
      </c>
      <c r="AL61" s="326"/>
      <c r="AM61" s="312">
        <v>7823178</v>
      </c>
      <c r="AN61" s="313">
        <v>22160</v>
      </c>
      <c r="AO61" s="314">
        <v>3</v>
      </c>
      <c r="AP61" s="315">
        <v>49163</v>
      </c>
      <c r="AQ61" s="327">
        <v>-0.8</v>
      </c>
      <c r="AR61" s="317">
        <v>3.8</v>
      </c>
    </row>
    <row r="62" spans="1:44" x14ac:dyDescent="0.15">
      <c r="A62" s="247"/>
      <c r="AK62" s="318"/>
      <c r="AL62" s="319" t="s">
        <v>522</v>
      </c>
      <c r="AM62" s="320">
        <v>5600729</v>
      </c>
      <c r="AN62" s="321">
        <v>15866</v>
      </c>
      <c r="AO62" s="322">
        <v>8.6</v>
      </c>
      <c r="AP62" s="323">
        <v>25829</v>
      </c>
      <c r="AQ62" s="324">
        <v>1.7</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YKqp0BgCtimAf0jD0KQ8uMdx/D7nNVEKrRTuw+Aajh0rw2DbtLIt3YzxBFitQB6uA+/W0XaBeq5hb8ncbqVog==" saltValue="b/qR8YfaLPqBmIW0vfbS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A/oD5R9iJUQj5QJ/4idWOnK+sLTmS7rHGjjEnweV1y2uB14eYY54S6Krz41GcWVMLpFyaWzRNsJLcgbw9m73Ww==" saltValue="tL5MXzVF1JpuIgLqa5yg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FAuW6t1HBeNyIZed34/7ruucGr+ajymTbCY21QgN7A/yRtcvQaF6YLDtcQXfdxHTBXn5Fj7Aq4OBZM5yDf7H6Q==" saltValue="3qgpEKHsiULrgAu5dhQn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4.6399999999999997</v>
      </c>
      <c r="G47" s="12">
        <v>5.42</v>
      </c>
      <c r="H47" s="12">
        <v>6.51</v>
      </c>
      <c r="I47" s="12">
        <v>11.2</v>
      </c>
      <c r="J47" s="13">
        <v>7.55</v>
      </c>
    </row>
    <row r="48" spans="2:10" ht="57.75" customHeight="1" x14ac:dyDescent="0.15">
      <c r="B48" s="14"/>
      <c r="C48" s="1128" t="s">
        <v>4</v>
      </c>
      <c r="D48" s="1128"/>
      <c r="E48" s="1129"/>
      <c r="F48" s="15">
        <v>6.17</v>
      </c>
      <c r="G48" s="16">
        <v>11.1</v>
      </c>
      <c r="H48" s="16">
        <v>12.66</v>
      </c>
      <c r="I48" s="16">
        <v>7.52</v>
      </c>
      <c r="J48" s="17">
        <v>9.02</v>
      </c>
    </row>
    <row r="49" spans="2:10" ht="57.75" customHeight="1" thickBot="1" x14ac:dyDescent="0.2">
      <c r="B49" s="18"/>
      <c r="C49" s="1130" t="s">
        <v>5</v>
      </c>
      <c r="D49" s="1130"/>
      <c r="E49" s="1131"/>
      <c r="F49" s="19">
        <v>1.64</v>
      </c>
      <c r="G49" s="20">
        <v>6.21</v>
      </c>
      <c r="H49" s="20">
        <v>2.25</v>
      </c>
      <c r="I49" s="20" t="s">
        <v>534</v>
      </c>
      <c r="J49" s="21" t="s">
        <v>535</v>
      </c>
    </row>
    <row r="50" spans="2:10" x14ac:dyDescent="0.15"/>
  </sheetData>
  <sheetProtection algorithmName="SHA-512" hashValue="XJs8rGFFhFyNMQrVGS1JlHoWeffQtTWh80Am+J2xYqr71PfPxDTxNcTHIYEYxKE1ANyVWq3tRu5SA2YRSXb3Eg==" saltValue="Q/A51FFbFw/yZ4T5Ug/m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渡邊 咲奈</cp:lastModifiedBy>
  <dcterms:created xsi:type="dcterms:W3CDTF">2026-02-23T05:23:49Z</dcterms:created>
  <dcterms:modified xsi:type="dcterms:W3CDTF">2026-03-16T00:56:12Z</dcterms:modified>
  <cp:category/>
</cp:coreProperties>
</file>