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8_{7ABD0C73-A84A-42D1-BD61-541B2F3D03E7}" xr6:coauthVersionLast="47" xr6:coauthVersionMax="47" xr10:uidLastSave="{00000000-0000-0000-0000-000000000000}"/>
  <workbookProtection workbookAlgorithmName="SHA-512" workbookHashValue="RXjTvCNAtkSFkJFSBiVvAwsfgb2PmlvKqWUvlQw4cBhYF8Qj5EEumw9mKBGVQt2J79CAVyped8U2o5+cwfHvSQ==" workbookSaltValue="vCRvjut1I2XG+rO9/JJ4S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QN32" i="4"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EH90" i="4"/>
  <c r="DG90" i="4"/>
  <c r="CF90" i="4"/>
  <c r="BE90" i="4"/>
  <c r="C90" i="4"/>
  <c r="PZ81" i="4"/>
  <c r="OY81" i="4"/>
  <c r="MW81" i="4"/>
  <c r="KO81" i="4"/>
  <c r="JN81" i="4"/>
  <c r="IM81" i="4"/>
  <c r="HL81" i="4"/>
  <c r="EC81" i="4"/>
  <c r="CA81" i="4"/>
  <c r="AZ81" i="4"/>
  <c r="Y81" i="4"/>
  <c r="RA80" i="4"/>
  <c r="PZ80" i="4"/>
  <c r="MW80" i="4"/>
  <c r="KO80" i="4"/>
  <c r="JN80" i="4"/>
  <c r="IM80" i="4"/>
  <c r="GK80" i="4"/>
  <c r="DB80" i="4"/>
  <c r="CA80" i="4"/>
  <c r="AZ80" i="4"/>
  <c r="Y80" i="4"/>
  <c r="OY79" i="4"/>
  <c r="NX79" i="4"/>
  <c r="DB79" i="4"/>
  <c r="CA79" i="4"/>
  <c r="RH56" i="4"/>
  <c r="QN56" i="4"/>
  <c r="OZ56" i="4"/>
  <c r="OF56" i="4"/>
  <c r="MN56" i="4"/>
  <c r="LT56" i="4"/>
  <c r="KZ56" i="4"/>
  <c r="JL56" i="4"/>
  <c r="GZ56" i="4"/>
  <c r="BL56" i="4"/>
  <c r="AR56" i="4"/>
  <c r="X56" i="4"/>
  <c r="RH55" i="4"/>
  <c r="MN55" i="4"/>
  <c r="LT55" i="4"/>
  <c r="KF55" i="4"/>
  <c r="JL55" i="4"/>
  <c r="HT55" i="4"/>
  <c r="GZ55" i="4"/>
  <c r="GF55" i="4"/>
  <c r="BL55" i="4"/>
  <c r="RH54" i="4"/>
  <c r="QN54" i="4"/>
  <c r="LT54" i="4"/>
  <c r="KZ54" i="4"/>
  <c r="GZ54" i="4"/>
  <c r="GF54" i="4"/>
  <c r="AR54" i="4"/>
  <c r="RH33" i="4"/>
  <c r="QN33" i="4"/>
  <c r="OZ33" i="4"/>
  <c r="OF33" i="4"/>
  <c r="JL33" i="4"/>
  <c r="GZ33" i="4"/>
  <c r="GF33" i="4"/>
  <c r="FL33" i="4"/>
  <c r="CZ33" i="4"/>
  <c r="AR33" i="4"/>
  <c r="OZ32" i="4"/>
  <c r="OF32" i="4"/>
  <c r="MN32" i="4"/>
  <c r="LT32" i="4"/>
  <c r="JL32" i="4"/>
  <c r="GZ32" i="4"/>
  <c r="CF32" i="4"/>
  <c r="BL32" i="4"/>
  <c r="OZ31" i="4"/>
  <c r="OF31" i="4"/>
  <c r="KZ31" i="4"/>
  <c r="KF31" i="4"/>
  <c r="CF31" i="4"/>
  <c r="BL31" i="4"/>
  <c r="LZ10" i="4"/>
  <c r="IT10" i="4"/>
  <c r="FN10" i="4"/>
  <c r="CH10" i="4"/>
  <c r="B10" i="4"/>
  <c r="PF8" i="4"/>
  <c r="LZ8" i="4"/>
  <c r="IT8" i="4"/>
  <c r="FN8" i="4"/>
  <c r="CH8" i="4"/>
  <c r="B8" i="4"/>
  <c r="B5" i="4"/>
  <c r="X33" i="4" l="1"/>
  <c r="GZ31" i="4"/>
  <c r="RH31" i="4"/>
  <c r="MN33" i="4"/>
  <c r="FL54" i="4"/>
  <c r="PT54" i="4"/>
  <c r="PT55" i="4"/>
  <c r="GF56" i="4"/>
  <c r="JN79" i="4"/>
  <c r="EC80" i="4"/>
  <c r="AR10" i="5"/>
  <c r="BP10" i="5"/>
  <c r="BZ10" i="5"/>
  <c r="AR31" i="4"/>
  <c r="LT31" i="4"/>
  <c r="GF32" i="4"/>
  <c r="RH32" i="4"/>
  <c r="KF54" i="4"/>
  <c r="AR55" i="4"/>
  <c r="KF56" i="4"/>
  <c r="AZ79" i="4"/>
  <c r="PZ79" i="4"/>
  <c r="CJ10" i="5"/>
  <c r="DH10" i="5"/>
  <c r="KF33" i="4"/>
  <c r="CF55" i="4"/>
  <c r="CF56" i="4"/>
  <c r="DR10" i="5"/>
  <c r="FL31" i="4"/>
  <c r="PT31" i="4"/>
  <c r="KF32" i="4"/>
  <c r="BL33" i="4"/>
  <c r="KZ33" i="4"/>
  <c r="BL54" i="4"/>
  <c r="OF54" i="4"/>
  <c r="ER55" i="4"/>
  <c r="OF55" i="4"/>
  <c r="CZ56" i="4"/>
  <c r="HL79" i="4"/>
  <c r="NX80" i="4"/>
  <c r="GK81" i="4"/>
  <c r="RA81" i="4"/>
  <c r="X10" i="5"/>
  <c r="EB10" i="5"/>
  <c r="GF31" i="4"/>
  <c r="QN31" i="4"/>
  <c r="CF33" i="4"/>
  <c r="LT33" i="4"/>
  <c r="CF54" i="4"/>
  <c r="OZ54" i="4"/>
  <c r="OZ55" i="4"/>
  <c r="FL56" i="4"/>
  <c r="IM79" i="4"/>
  <c r="OY80" i="4"/>
  <c r="AH10" i="5"/>
  <c r="X31" i="4"/>
  <c r="CZ31" i="4"/>
  <c r="X32" i="4"/>
  <c r="CZ32" i="4"/>
  <c r="KZ32" i="4"/>
  <c r="X55" i="4"/>
  <c r="CZ55" i="4"/>
  <c r="Y79" i="4"/>
  <c r="EC79" i="4"/>
  <c r="ER31" i="4"/>
  <c r="HT31" i="4"/>
  <c r="AR32" i="4"/>
  <c r="ER32" i="4"/>
  <c r="HT32" i="4"/>
  <c r="PT32" i="4"/>
  <c r="ER33" i="4"/>
  <c r="HT33" i="4"/>
  <c r="PT33" i="4"/>
  <c r="ER54" i="4"/>
  <c r="HT54" i="4"/>
  <c r="ER56" i="4"/>
  <c r="HT56" i="4"/>
  <c r="PT56" i="4"/>
  <c r="GK79" i="4"/>
  <c r="KO79" i="4"/>
  <c r="HL80" i="4"/>
  <c r="DB81" i="4"/>
  <c r="NX81" i="4"/>
  <c r="V10" i="5"/>
  <c r="AF10" i="5"/>
  <c r="AJ10" i="5"/>
  <c r="AT10" i="5"/>
  <c r="BD10" i="5"/>
  <c r="BN10" i="5"/>
  <c r="BX10" i="5"/>
  <c r="CB10" i="5"/>
  <c r="CL10" i="5"/>
  <c r="CV10" i="5"/>
  <c r="DF10" i="5"/>
  <c r="DP10" i="5"/>
  <c r="DT10" i="5"/>
  <c r="ED10" i="5"/>
  <c r="AG11" i="5"/>
  <c r="BE11" i="5"/>
  <c r="BY11" i="5"/>
  <c r="CW11" i="5"/>
  <c r="JL31" i="4"/>
  <c r="MN31" i="4"/>
  <c r="JL54" i="4"/>
  <c r="MN54" i="4"/>
  <c r="MW79" i="4"/>
  <c r="RA79" i="4"/>
  <c r="W10" i="5"/>
  <c r="AG10" i="5"/>
  <c r="AQ10" i="5"/>
  <c r="AU10" i="5"/>
  <c r="BE10" i="5"/>
  <c r="BO10" i="5"/>
  <c r="BY10" i="5"/>
  <c r="CI10" i="5"/>
  <c r="CM10" i="5"/>
  <c r="CW10" i="5"/>
  <c r="DG10" i="5"/>
  <c r="DQ10" i="5"/>
  <c r="EA10" i="5"/>
  <c r="EE10" i="5"/>
  <c r="BB10" i="5"/>
  <c r="BF10" i="5"/>
  <c r="CT10" i="5"/>
  <c r="CX10" i="5"/>
  <c r="CK11" i="5"/>
  <c r="X54" i="4"/>
  <c r="CZ54" i="4"/>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<sst xmlns="http://schemas.openxmlformats.org/spreadsheetml/2006/main" count="262" uniqueCount="106">
  <si>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</si>
  <si>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</si>
  <si>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</si>
  <si>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</si>
  <si>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</si>
  <si>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</si>
  <si>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</si>
  <si>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</si>
  <si>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</si>
  <si>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</si>
  <si>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</si>
  <si>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</si>
  <si>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</si>
  <si>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</si>
  <si>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</si>
  <si>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</si>
  <si>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</si>
  <si>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</si>
  <si>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</si>
  <si>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</si>
  <si>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</si>
  <si>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</si>
  <si>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</si>
  <si>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</si>
  <si>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</si>
  <si>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</si>
  <si>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「①有形固定資産減価償却率」は設備・施設の老朽化が進む中で経年化の度合いが高まっており、類似団体平均を上回っている。
「➁管路経年化率」は、本県の事業開始が比較的早かったことや、事業創設時に布設した管路がすでに法定耐用年数を経過していることから、高い水準となっている。
「③管路更新率」は低い水準で推移している。</t>
    <phoneticPr fontId="5"/>
  </si>
  <si>
    <t>2. 老朽化の状況</t>
    <phoneticPr fontId="5"/>
  </si>
  <si>
    <t>全体総括</t>
    <rPh sb="0" eb="2">
      <t>ゼンタイ</t>
    </rPh>
    <rPh sb="2" eb="4">
      <t>ソウカツ</t>
    </rPh>
    <phoneticPr fontId="5"/>
  </si>
  <si>
    <t>　修繕費や動力費など維持管理費が高い水準であったことにより２年連続の赤字となった。今後も物価高騰の影響などによる維持管理費の増加が見込まれるため、各経営指標が悪化する恐れがある。
　また、節水や生産ラインの合理化、工場移転等に伴う事業所数の減少により、契約水量の減少が見込まれる一方、老朽化した施設や管路の更新費用が増加し、今後の経営状況はさらに厳しくなることが予想される。
　そのため、さらなる維持管理コストの縮減、長期的視点に立った施設の効率的・効果的なアセットマネジメント等による経営改善に取り組んでいくとともに、適切な料金とするため、料金水準等を継続的に検討し、持続的な事業運営に努めていく。</t>
    <rPh sb="1" eb="4">
      <t>シュウゼンヒ</t>
    </rPh>
    <rPh sb="5" eb="8">
      <t>ドウリョクヒ</t>
    </rPh>
    <rPh sb="30" eb="33">
      <t>ネンレンゾク</t>
    </rPh>
    <rPh sb="158" eb="160">
      <t>ゾウカ</t>
    </rPh>
    <rPh sb="162" eb="164">
      <t>コンゴ</t>
    </rPh>
    <rPh sb="165" eb="169">
      <t>ケイエイジョウキョウ</t>
    </rPh>
    <rPh sb="272" eb="275">
      <t>スイジュントウ</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</si>
  <si>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</si>
  <si>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</si>
  <si>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</si>
  <si>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</si>
  <si>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</si>
  <si>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</si>
  <si>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</si>
  <si>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</si>
  <si>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</si>
  <si>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</si>
  <si>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</si>
  <si>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</si>
  <si>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</si>
  <si>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</si>
  <si>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</si>
  <si>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</si>
  <si>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</si>
  <si>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</si>
  <si>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</si>
  <si>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</si>
  <si>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</si>
  <si>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</si>
  <si>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</si>
  <si>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</si>
  <si>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</si>
  <si>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</si>
  <si>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</si>
  <si>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</si>
  <si>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</si>
  <si>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</si>
  <si>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</si>
  <si>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</si>
  <si>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</si>
  <si>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</si>
  <si>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</si>
  <si>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</si>
  <si>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</si>
  <si>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</si>
  <si>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</si>
  <si>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</si>
  <si>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</si>
  <si>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</si>
  <si>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</si>
  <si>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</si>
  <si>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</si>
  <si>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</si>
  <si>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</si>
  <si>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</si>
  <si>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</si>
  <si>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</si>
  <si>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</si>
  <si>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</si>
  <si>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</si>
  <si>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</si>
  <si>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</si>
  <si>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</si>
  <si>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</si>
  <si>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</si>
  <si>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</si>
  <si>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110001</t>
  </si>
  <si>
    <t>46</t>
  </si>
  <si>
    <t>02</t>
  </si>
  <si>
    <t>0</t>
  </si>
  <si>
    <t>000</t>
  </si>
  <si>
    <t>埼玉県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</si>
  <si>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</si>
  <si>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</si>
  <si>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</si>
  <si>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</si>
  <si>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</si>
  <si>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</si>
  <si>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</si>
  <si>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</si>
  <si>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</si>
  <si>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</si>
  <si>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「①経常収支比率」は修繕費や動力費など維持管理費が高い水準で推移し、料金収入で賄えていないことから100％を下回った。
「➁累積欠損金比率」は昭和50年度以降、累積欠損を出さずに健全経営を維持している。
「③流動比率」は短期債務に対して十分な支払能力を有しているとされる、概ね200％の水準を大幅に超えており、財務状況は良好である。
「④企業債残高対給水収益比率」は企業債発行額を抑制するなど、毎年度減少している。
「⑤料金回収率」は２年連続で100％を下回り、経営に必要な経費を料金収入で賄えていない。
「⑥給水原価」は維持管理費が増加傾向にあることから２年連続で供給単価（23.27円/㎥）を上回った。
「⑦施設利用率」は40％台で推移している。なお、本県の料金制度は責任水量制を採用しているため、施設利用率が低いことが直ちに給水収益に影響を及ぼすものではない。
「⑧契約率」は、近年横ばい傾向にあるが、給水区域の住宅地化・商業地化が進んだことにより、類似団体平均より低い傾向にある。
</t>
    <rPh sb="10" eb="13">
      <t>シュウゼンヒ</t>
    </rPh>
    <rPh sb="25" eb="26">
      <t>タカ</t>
    </rPh>
    <rPh sb="27" eb="29">
      <t>スイジュン</t>
    </rPh>
    <rPh sb="30" eb="32">
      <t>スイイ</t>
    </rPh>
    <rPh sb="34" eb="38">
      <t>リョウキンシュウニュウ</t>
    </rPh>
    <rPh sb="39" eb="40">
      <t>マカナ</t>
    </rPh>
    <rPh sb="218" eb="221">
      <t>ネンレンゾク</t>
    </rPh>
    <rPh sb="231" eb="233">
      <t>ケイエイ</t>
    </rPh>
    <rPh sb="234" eb="236">
      <t>ヒツヨウ</t>
    </rPh>
    <rPh sb="237" eb="239">
      <t>ケイヒ</t>
    </rPh>
    <rPh sb="293" eb="294">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</si>
</sst>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67.77</c:v>
                </c:pt>
                <c:pt idx="1">
                  <c:v>68.86</c:v>
                </c:pt>
                <c:pt idx="2">
                  <c:v>69.09</c:v>
                </c:pt>
                <c:pt idx="3">
                  <c:v>70.03</c:v>
                </c:pt>
                <c:pt idx="4">
                  <c:v>69.84</c:v>
                </c:pt>
              </c:numCache>
            </c:numRef>
          </c:val>
          <c:extLst>
            <c:ext xmlns:c16="http://schemas.microsoft.com/office/drawing/2014/chart" uri="{C3380CC4-5D6E-409C-BE32-E72D297353CC}">
              <c16:uniqueId val="{00000000-04A5-4C05-800B-8DCF2DDB92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04A5-4C05-800B-8DCF2DDB92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BE-459C-88B1-13075E6B06E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EEBE-459C-88B1-13075E6B06E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101.24</c:v>
                </c:pt>
                <c:pt idx="1">
                  <c:v>101.72</c:v>
                </c:pt>
                <c:pt idx="2">
                  <c:v>107.3</c:v>
                </c:pt>
                <c:pt idx="3">
                  <c:v>90.59</c:v>
                </c:pt>
                <c:pt idx="4">
                  <c:v>98.1</c:v>
                </c:pt>
              </c:numCache>
            </c:numRef>
          </c:val>
          <c:extLst>
            <c:ext xmlns:c16="http://schemas.microsoft.com/office/drawing/2014/chart" uri="{C3380CC4-5D6E-409C-BE32-E72D297353CC}">
              <c16:uniqueId val="{00000000-50C2-4A9D-B86F-EB548AF9A33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50C2-4A9D-B86F-EB548AF9A33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89.44</c:v>
                </c:pt>
                <c:pt idx="1">
                  <c:v>93.12</c:v>
                </c:pt>
                <c:pt idx="2">
                  <c:v>93.08</c:v>
                </c:pt>
                <c:pt idx="3">
                  <c:v>93.03</c:v>
                </c:pt>
                <c:pt idx="4">
                  <c:v>93.51</c:v>
                </c:pt>
              </c:numCache>
            </c:numRef>
          </c:val>
          <c:extLst>
            <c:ext xmlns:c16="http://schemas.microsoft.com/office/drawing/2014/chart" uri="{C3380CC4-5D6E-409C-BE32-E72D297353CC}">
              <c16:uniqueId val="{00000000-BFF1-45E6-AB31-366A3CE451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BFF1-45E6-AB31-366A3CE451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0.01</c:v>
                </c:pt>
                <c:pt idx="1">
                  <c:v>0.08</c:v>
                </c:pt>
                <c:pt idx="2">
                  <c:v>0.1</c:v>
                </c:pt>
                <c:pt idx="3">
                  <c:v>0.04</c:v>
                </c:pt>
                <c:pt idx="4">
                  <c:v>0</c:v>
                </c:pt>
              </c:numCache>
            </c:numRef>
          </c:val>
          <c:extLst>
            <c:ext xmlns:c16="http://schemas.microsoft.com/office/drawing/2014/chart" uri="{C3380CC4-5D6E-409C-BE32-E72D297353CC}">
              <c16:uniqueId val="{00000000-9DA2-4845-A6A0-9AE778074D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9DA2-4845-A6A0-9AE778074D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6361.01</c:v>
                </c:pt>
                <c:pt idx="1">
                  <c:v>4272.76</c:v>
                </c:pt>
                <c:pt idx="2">
                  <c:v>3892.28</c:v>
                </c:pt>
                <c:pt idx="3">
                  <c:v>2901.71</c:v>
                </c:pt>
                <c:pt idx="4">
                  <c:v>5610.5</c:v>
                </c:pt>
              </c:numCache>
            </c:numRef>
          </c:val>
          <c:extLst>
            <c:ext xmlns:c16="http://schemas.microsoft.com/office/drawing/2014/chart" uri="{C3380CC4-5D6E-409C-BE32-E72D297353CC}">
              <c16:uniqueId val="{00000000-1992-454B-85C6-5CCA0EC457D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1992-454B-85C6-5CCA0EC457D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17.37</c:v>
                </c:pt>
                <c:pt idx="1">
                  <c:v>11.29</c:v>
                </c:pt>
                <c:pt idx="2">
                  <c:v>6.22</c:v>
                </c:pt>
                <c:pt idx="3">
                  <c:v>3.95</c:v>
                </c:pt>
                <c:pt idx="4">
                  <c:v>2.25</c:v>
                </c:pt>
              </c:numCache>
            </c:numRef>
          </c:val>
          <c:extLst>
            <c:ext xmlns:c16="http://schemas.microsoft.com/office/drawing/2014/chart" uri="{C3380CC4-5D6E-409C-BE32-E72D297353CC}">
              <c16:uniqueId val="{00000000-9DFA-41F7-9FBE-FDB13FED1D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9DFA-41F7-9FBE-FDB13FED1D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101</c:v>
                </c:pt>
                <c:pt idx="1">
                  <c:v>101.88</c:v>
                </c:pt>
                <c:pt idx="2">
                  <c:v>107.51</c:v>
                </c:pt>
                <c:pt idx="3">
                  <c:v>89.64</c:v>
                </c:pt>
                <c:pt idx="4">
                  <c:v>96.97</c:v>
                </c:pt>
              </c:numCache>
            </c:numRef>
          </c:val>
          <c:extLst>
            <c:ext xmlns:c16="http://schemas.microsoft.com/office/drawing/2014/chart" uri="{C3380CC4-5D6E-409C-BE32-E72D297353CC}">
              <c16:uniqueId val="{00000000-7654-46BD-B487-B9BD2B15E6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7654-46BD-B487-B9BD2B15E6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23.19</c:v>
                </c:pt>
                <c:pt idx="1">
                  <c:v>22.92</c:v>
                </c:pt>
                <c:pt idx="2">
                  <c:v>21.66</c:v>
                </c:pt>
                <c:pt idx="3">
                  <c:v>25.96</c:v>
                </c:pt>
                <c:pt idx="4">
                  <c:v>24</c:v>
                </c:pt>
              </c:numCache>
            </c:numRef>
          </c:val>
          <c:extLst>
            <c:ext xmlns:c16="http://schemas.microsoft.com/office/drawing/2014/chart" uri="{C3380CC4-5D6E-409C-BE32-E72D297353CC}">
              <c16:uniqueId val="{00000000-66E9-4EFD-9289-0CE5888EFE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66E9-4EFD-9289-0CE5888EFE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43.81</c:v>
                </c:pt>
                <c:pt idx="1">
                  <c:v>43.28</c:v>
                </c:pt>
                <c:pt idx="2">
                  <c:v>41.39</c:v>
                </c:pt>
                <c:pt idx="3">
                  <c:v>40.83</c:v>
                </c:pt>
                <c:pt idx="4">
                  <c:v>41.42</c:v>
                </c:pt>
              </c:numCache>
            </c:numRef>
          </c:val>
          <c:extLst>
            <c:ext xmlns:c16="http://schemas.microsoft.com/office/drawing/2014/chart" uri="{C3380CC4-5D6E-409C-BE32-E72D297353CC}">
              <c16:uniqueId val="{00000000-FBEE-4931-85DA-B7292BEC28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FBEE-4931-85DA-B7292BEC28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72.05</c:v>
                </c:pt>
                <c:pt idx="1">
                  <c:v>72.03</c:v>
                </c:pt>
                <c:pt idx="2">
                  <c:v>72.19</c:v>
                </c:pt>
                <c:pt idx="3">
                  <c:v>72.180000000000007</c:v>
                </c:pt>
                <c:pt idx="4">
                  <c:v>72.16</c:v>
                </c:pt>
              </c:numCache>
            </c:numRef>
          </c:val>
          <c:extLst>
            <c:ext xmlns:c16="http://schemas.microsoft.com/office/drawing/2014/chart" uri="{C3380CC4-5D6E-409C-BE32-E72D297353CC}">
              <c16:uniqueId val="{00000000-C978-41CB-9983-7541EBA662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C978-41CB-9983-7541EBA662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QT61" sqref="QT61"/>
    </sheetView>
  </sheetViews>
  <sheetFormatPr defaultColWidth="2.625" defaultRowHeight="13.5"/>
  <cols>
    <col min="1" max="1" width="1.875" customWidth="1"/>
    <col min="2" max="2" width="0.75" customWidth="1"/>
    <col min="3" max="9" width="0.375" customWidth="1"/>
    <col min="10" max="10" width="0.75" customWidth="1"/>
    <col min="11" max="125" width="0.375" customWidth="1"/>
    <col min="126" max="126" width="0.75" customWidth="1"/>
    <col min="127" max="133" width="0.375" customWidth="1"/>
    <col min="134" max="134" width="0.75" customWidth="1"/>
    <col min="135" max="161" width="0.375" customWidth="1"/>
    <col min="162" max="162" width="0.75" customWidth="1"/>
    <col min="163" max="177" width="0.375" customWidth="1"/>
    <col min="178" max="178" width="0.75" customWidth="1"/>
    <col min="179" max="249" width="0.375" customWidth="1"/>
    <col min="250" max="250" width="0.75" customWidth="1"/>
    <col min="251" max="257" width="0.375" customWidth="1"/>
    <col min="258" max="258" width="0.75" customWidth="1"/>
    <col min="259" max="329" width="0.375" customWidth="1"/>
    <col min="330" max="330" width="0.75" customWidth="1"/>
    <col min="331" max="345" width="0.375" customWidth="1"/>
    <col min="346" max="346" width="0.75" customWidth="1"/>
    <col min="347" max="373" width="0.375" customWidth="1"/>
    <col min="374" max="374" width="0.75" customWidth="1"/>
    <col min="375" max="381" width="0.375" customWidth="1"/>
    <col min="382" max="382" width="0.75" customWidth="1"/>
    <col min="383" max="497" width="0.375" customWidth="1"/>
    <col min="498" max="498" width="0.75" customWidth="1"/>
    <col min="499" max="505" width="0.375" customWidth="1"/>
    <col min="506" max="506" width="1.875" customWidth="1"/>
    <col min="507" max="521" width="3.125" customWidth="1"/>
    <col min="522" max="522" width="4.37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c r="A5" s="2"/>
      <c r="B5" s="145" t="str">
        <f>データ!H7</f>
        <v>埼玉県</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4"/>
      <c r="KX6" s="149"/>
      <c r="KY6" s="149"/>
      <c r="KZ6" s="149"/>
      <c r="LA6" s="149"/>
      <c r="LB6" s="149"/>
      <c r="LC6" s="5"/>
      <c r="LD6" s="2"/>
      <c r="LE6" s="2"/>
      <c r="LF6" s="2"/>
      <c r="LG6" s="2"/>
      <c r="LH6" s="2"/>
      <c r="LI6" s="4"/>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4"/>
      <c r="SM7" s="137" t="s">
        <v>8</v>
      </c>
      <c r="SN7" s="138"/>
      <c r="SO7" s="138"/>
      <c r="SP7" s="138"/>
      <c r="SQ7" s="138"/>
      <c r="SR7" s="138"/>
      <c r="SS7" s="138"/>
      <c r="ST7" s="138"/>
      <c r="SU7" s="138"/>
      <c r="SV7" s="138"/>
      <c r="SW7" s="138"/>
      <c r="SX7" s="138"/>
      <c r="SY7" s="138"/>
      <c r="SZ7" s="139"/>
    </row>
    <row r="8" spans="1:521" ht="18.75" customHeight="1">
      <c r="A8" s="7"/>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253000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大規模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104795</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4"/>
      <c r="SM8" s="140" t="s">
        <v>9</v>
      </c>
      <c r="SN8" s="141"/>
      <c r="SO8" s="142" t="s">
        <v>10</v>
      </c>
      <c r="SP8" s="142"/>
      <c r="SQ8" s="142"/>
      <c r="SR8" s="142"/>
      <c r="SS8" s="142"/>
      <c r="ST8" s="142"/>
      <c r="SU8" s="142"/>
      <c r="SV8" s="142"/>
      <c r="SW8" s="142"/>
      <c r="SX8" s="142"/>
      <c r="SY8" s="142"/>
      <c r="SZ8" s="143"/>
    </row>
    <row r="9" spans="1:521" ht="18.75" customHeight="1">
      <c r="A9" s="7"/>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35" t="s">
        <v>16</v>
      </c>
      <c r="SN9" s="136"/>
      <c r="SO9" s="117" t="s">
        <v>17</v>
      </c>
      <c r="SP9" s="117"/>
      <c r="SQ9" s="117"/>
      <c r="SR9" s="117"/>
      <c r="SS9" s="117"/>
      <c r="ST9" s="117"/>
      <c r="SU9" s="117"/>
      <c r="SV9" s="117"/>
      <c r="SW9" s="117"/>
      <c r="SX9" s="117"/>
      <c r="SY9" s="117"/>
      <c r="SZ9" s="118"/>
    </row>
    <row r="10" spans="1:521" ht="18.75" customHeight="1">
      <c r="A10" s="7"/>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98.4</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148</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182574</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自治体職員</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8" t="s">
        <v>18</v>
      </c>
      <c r="SN10" s="129"/>
      <c r="SO10" s="130" t="s">
        <v>19</v>
      </c>
      <c r="SP10" s="130"/>
      <c r="SQ10" s="130"/>
      <c r="SR10" s="130"/>
      <c r="SS10" s="130"/>
      <c r="ST10" s="130"/>
      <c r="SU10" s="130"/>
      <c r="SV10" s="130"/>
      <c r="SW10" s="130"/>
      <c r="SX10" s="130"/>
      <c r="SY10" s="130"/>
      <c r="SZ10" s="131"/>
    </row>
    <row r="11" spans="1:521" ht="9.7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105</v>
      </c>
      <c r="SN16" s="112"/>
      <c r="SO16" s="112"/>
      <c r="SP16" s="112"/>
      <c r="SQ16" s="112"/>
      <c r="SR16" s="112"/>
      <c r="SS16" s="112"/>
      <c r="ST16" s="112"/>
      <c r="SU16" s="112"/>
      <c r="SV16" s="112"/>
      <c r="SW16" s="112"/>
      <c r="SX16" s="112"/>
      <c r="SY16" s="112"/>
      <c r="SZ16" s="112"/>
      <c r="TA16" s="113"/>
    </row>
    <row r="17" spans="1:521" ht="13.5" customHeight="1">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101.24</v>
      </c>
      <c r="Y32" s="90"/>
      <c r="Z32" s="90"/>
      <c r="AA32" s="90"/>
      <c r="AB32" s="90"/>
      <c r="AC32" s="90"/>
      <c r="AD32" s="90"/>
      <c r="AE32" s="90"/>
      <c r="AF32" s="90"/>
      <c r="AG32" s="90"/>
      <c r="AH32" s="90"/>
      <c r="AI32" s="90"/>
      <c r="AJ32" s="90"/>
      <c r="AK32" s="90"/>
      <c r="AL32" s="90"/>
      <c r="AM32" s="90"/>
      <c r="AN32" s="90"/>
      <c r="AO32" s="90"/>
      <c r="AP32" s="90"/>
      <c r="AQ32" s="91"/>
      <c r="AR32" s="89">
        <f>データ!U6</f>
        <v>101.72</v>
      </c>
      <c r="AS32" s="90"/>
      <c r="AT32" s="90"/>
      <c r="AU32" s="90"/>
      <c r="AV32" s="90"/>
      <c r="AW32" s="90"/>
      <c r="AX32" s="90"/>
      <c r="AY32" s="90"/>
      <c r="AZ32" s="90"/>
      <c r="BA32" s="90"/>
      <c r="BB32" s="90"/>
      <c r="BC32" s="90"/>
      <c r="BD32" s="90"/>
      <c r="BE32" s="90"/>
      <c r="BF32" s="90"/>
      <c r="BG32" s="90"/>
      <c r="BH32" s="90"/>
      <c r="BI32" s="90"/>
      <c r="BJ32" s="90"/>
      <c r="BK32" s="91"/>
      <c r="BL32" s="89">
        <f>データ!V6</f>
        <v>107.3</v>
      </c>
      <c r="BM32" s="90"/>
      <c r="BN32" s="90"/>
      <c r="BO32" s="90"/>
      <c r="BP32" s="90"/>
      <c r="BQ32" s="90"/>
      <c r="BR32" s="90"/>
      <c r="BS32" s="90"/>
      <c r="BT32" s="90"/>
      <c r="BU32" s="90"/>
      <c r="BV32" s="90"/>
      <c r="BW32" s="90"/>
      <c r="BX32" s="90"/>
      <c r="BY32" s="90"/>
      <c r="BZ32" s="90"/>
      <c r="CA32" s="90"/>
      <c r="CB32" s="90"/>
      <c r="CC32" s="90"/>
      <c r="CD32" s="90"/>
      <c r="CE32" s="91"/>
      <c r="CF32" s="89">
        <f>データ!W6</f>
        <v>90.59</v>
      </c>
      <c r="CG32" s="90"/>
      <c r="CH32" s="90"/>
      <c r="CI32" s="90"/>
      <c r="CJ32" s="90"/>
      <c r="CK32" s="90"/>
      <c r="CL32" s="90"/>
      <c r="CM32" s="90"/>
      <c r="CN32" s="90"/>
      <c r="CO32" s="90"/>
      <c r="CP32" s="90"/>
      <c r="CQ32" s="90"/>
      <c r="CR32" s="90"/>
      <c r="CS32" s="90"/>
      <c r="CT32" s="90"/>
      <c r="CU32" s="90"/>
      <c r="CV32" s="90"/>
      <c r="CW32" s="90"/>
      <c r="CX32" s="90"/>
      <c r="CY32" s="91"/>
      <c r="CZ32" s="89">
        <f>データ!X6</f>
        <v>98.1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6361.01</v>
      </c>
      <c r="JM32" s="90"/>
      <c r="JN32" s="90"/>
      <c r="JO32" s="90"/>
      <c r="JP32" s="90"/>
      <c r="JQ32" s="90"/>
      <c r="JR32" s="90"/>
      <c r="JS32" s="90"/>
      <c r="JT32" s="90"/>
      <c r="JU32" s="90"/>
      <c r="JV32" s="90"/>
      <c r="JW32" s="90"/>
      <c r="JX32" s="90"/>
      <c r="JY32" s="90"/>
      <c r="JZ32" s="90"/>
      <c r="KA32" s="90"/>
      <c r="KB32" s="90"/>
      <c r="KC32" s="90"/>
      <c r="KD32" s="90"/>
      <c r="KE32" s="91"/>
      <c r="KF32" s="89">
        <f>データ!AQ6</f>
        <v>4272.76</v>
      </c>
      <c r="KG32" s="90"/>
      <c r="KH32" s="90"/>
      <c r="KI32" s="90"/>
      <c r="KJ32" s="90"/>
      <c r="KK32" s="90"/>
      <c r="KL32" s="90"/>
      <c r="KM32" s="90"/>
      <c r="KN32" s="90"/>
      <c r="KO32" s="90"/>
      <c r="KP32" s="90"/>
      <c r="KQ32" s="90"/>
      <c r="KR32" s="90"/>
      <c r="KS32" s="90"/>
      <c r="KT32" s="90"/>
      <c r="KU32" s="90"/>
      <c r="KV32" s="90"/>
      <c r="KW32" s="90"/>
      <c r="KX32" s="90"/>
      <c r="KY32" s="91"/>
      <c r="KZ32" s="89">
        <f>データ!AR6</f>
        <v>3892.28</v>
      </c>
      <c r="LA32" s="90"/>
      <c r="LB32" s="90"/>
      <c r="LC32" s="90"/>
      <c r="LD32" s="90"/>
      <c r="LE32" s="90"/>
      <c r="LF32" s="90"/>
      <c r="LG32" s="90"/>
      <c r="LH32" s="90"/>
      <c r="LI32" s="90"/>
      <c r="LJ32" s="90"/>
      <c r="LK32" s="90"/>
      <c r="LL32" s="90"/>
      <c r="LM32" s="90"/>
      <c r="LN32" s="90"/>
      <c r="LO32" s="90"/>
      <c r="LP32" s="90"/>
      <c r="LQ32" s="90"/>
      <c r="LR32" s="90"/>
      <c r="LS32" s="91"/>
      <c r="LT32" s="89">
        <f>データ!AS6</f>
        <v>2901.71</v>
      </c>
      <c r="LU32" s="90"/>
      <c r="LV32" s="90"/>
      <c r="LW32" s="90"/>
      <c r="LX32" s="90"/>
      <c r="LY32" s="90"/>
      <c r="LZ32" s="90"/>
      <c r="MA32" s="90"/>
      <c r="MB32" s="90"/>
      <c r="MC32" s="90"/>
      <c r="MD32" s="90"/>
      <c r="ME32" s="90"/>
      <c r="MF32" s="90"/>
      <c r="MG32" s="90"/>
      <c r="MH32" s="90"/>
      <c r="MI32" s="90"/>
      <c r="MJ32" s="90"/>
      <c r="MK32" s="90"/>
      <c r="ML32" s="90"/>
      <c r="MM32" s="91"/>
      <c r="MN32" s="89">
        <f>データ!AT6</f>
        <v>5610.5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17.37</v>
      </c>
      <c r="OG32" s="90"/>
      <c r="OH32" s="90"/>
      <c r="OI32" s="90"/>
      <c r="OJ32" s="90"/>
      <c r="OK32" s="90"/>
      <c r="OL32" s="90"/>
      <c r="OM32" s="90"/>
      <c r="ON32" s="90"/>
      <c r="OO32" s="90"/>
      <c r="OP32" s="90"/>
      <c r="OQ32" s="90"/>
      <c r="OR32" s="90"/>
      <c r="OS32" s="90"/>
      <c r="OT32" s="90"/>
      <c r="OU32" s="90"/>
      <c r="OV32" s="90"/>
      <c r="OW32" s="90"/>
      <c r="OX32" s="90"/>
      <c r="OY32" s="91"/>
      <c r="OZ32" s="89">
        <f>データ!BB6</f>
        <v>11.29</v>
      </c>
      <c r="PA32" s="90"/>
      <c r="PB32" s="90"/>
      <c r="PC32" s="90"/>
      <c r="PD32" s="90"/>
      <c r="PE32" s="90"/>
      <c r="PF32" s="90"/>
      <c r="PG32" s="90"/>
      <c r="PH32" s="90"/>
      <c r="PI32" s="90"/>
      <c r="PJ32" s="90"/>
      <c r="PK32" s="90"/>
      <c r="PL32" s="90"/>
      <c r="PM32" s="90"/>
      <c r="PN32" s="90"/>
      <c r="PO32" s="90"/>
      <c r="PP32" s="90"/>
      <c r="PQ32" s="90"/>
      <c r="PR32" s="90"/>
      <c r="PS32" s="91"/>
      <c r="PT32" s="89">
        <f>データ!BC6</f>
        <v>6.22</v>
      </c>
      <c r="PU32" s="90"/>
      <c r="PV32" s="90"/>
      <c r="PW32" s="90"/>
      <c r="PX32" s="90"/>
      <c r="PY32" s="90"/>
      <c r="PZ32" s="90"/>
      <c r="QA32" s="90"/>
      <c r="QB32" s="90"/>
      <c r="QC32" s="90"/>
      <c r="QD32" s="90"/>
      <c r="QE32" s="90"/>
      <c r="QF32" s="90"/>
      <c r="QG32" s="90"/>
      <c r="QH32" s="90"/>
      <c r="QI32" s="90"/>
      <c r="QJ32" s="90"/>
      <c r="QK32" s="90"/>
      <c r="QL32" s="90"/>
      <c r="QM32" s="91"/>
      <c r="QN32" s="89">
        <f>データ!BD6</f>
        <v>3.95</v>
      </c>
      <c r="QO32" s="90"/>
      <c r="QP32" s="90"/>
      <c r="QQ32" s="90"/>
      <c r="QR32" s="90"/>
      <c r="QS32" s="90"/>
      <c r="QT32" s="90"/>
      <c r="QU32" s="90"/>
      <c r="QV32" s="90"/>
      <c r="QW32" s="90"/>
      <c r="QX32" s="90"/>
      <c r="QY32" s="90"/>
      <c r="QZ32" s="90"/>
      <c r="RA32" s="90"/>
      <c r="RB32" s="90"/>
      <c r="RC32" s="90"/>
      <c r="RD32" s="90"/>
      <c r="RE32" s="90"/>
      <c r="RF32" s="90"/>
      <c r="RG32" s="91"/>
      <c r="RH32" s="89">
        <f>データ!BE6</f>
        <v>2.25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26</v>
      </c>
      <c r="SN48" s="64"/>
      <c r="SO48" s="64"/>
      <c r="SP48" s="64"/>
      <c r="SQ48" s="64"/>
      <c r="SR48" s="64"/>
      <c r="SS48" s="64"/>
      <c r="ST48" s="64"/>
      <c r="SU48" s="64"/>
      <c r="SV48" s="64"/>
      <c r="SW48" s="64"/>
      <c r="SX48" s="64"/>
      <c r="SY48" s="64"/>
      <c r="SZ48" s="64"/>
      <c r="TA48" s="65"/>
    </row>
    <row r="49" spans="1:521" ht="13.5" customHeight="1">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101</v>
      </c>
      <c r="Y55" s="90"/>
      <c r="Z55" s="90"/>
      <c r="AA55" s="90"/>
      <c r="AB55" s="90"/>
      <c r="AC55" s="90"/>
      <c r="AD55" s="90"/>
      <c r="AE55" s="90"/>
      <c r="AF55" s="90"/>
      <c r="AG55" s="90"/>
      <c r="AH55" s="90"/>
      <c r="AI55" s="90"/>
      <c r="AJ55" s="90"/>
      <c r="AK55" s="90"/>
      <c r="AL55" s="90"/>
      <c r="AM55" s="90"/>
      <c r="AN55" s="90"/>
      <c r="AO55" s="90"/>
      <c r="AP55" s="90"/>
      <c r="AQ55" s="91"/>
      <c r="AR55" s="89">
        <f>データ!BM6</f>
        <v>101.88</v>
      </c>
      <c r="AS55" s="90"/>
      <c r="AT55" s="90"/>
      <c r="AU55" s="90"/>
      <c r="AV55" s="90"/>
      <c r="AW55" s="90"/>
      <c r="AX55" s="90"/>
      <c r="AY55" s="90"/>
      <c r="AZ55" s="90"/>
      <c r="BA55" s="90"/>
      <c r="BB55" s="90"/>
      <c r="BC55" s="90"/>
      <c r="BD55" s="90"/>
      <c r="BE55" s="90"/>
      <c r="BF55" s="90"/>
      <c r="BG55" s="90"/>
      <c r="BH55" s="90"/>
      <c r="BI55" s="90"/>
      <c r="BJ55" s="90"/>
      <c r="BK55" s="91"/>
      <c r="BL55" s="89">
        <f>データ!BN6</f>
        <v>107.51</v>
      </c>
      <c r="BM55" s="90"/>
      <c r="BN55" s="90"/>
      <c r="BO55" s="90"/>
      <c r="BP55" s="90"/>
      <c r="BQ55" s="90"/>
      <c r="BR55" s="90"/>
      <c r="BS55" s="90"/>
      <c r="BT55" s="90"/>
      <c r="BU55" s="90"/>
      <c r="BV55" s="90"/>
      <c r="BW55" s="90"/>
      <c r="BX55" s="90"/>
      <c r="BY55" s="90"/>
      <c r="BZ55" s="90"/>
      <c r="CA55" s="90"/>
      <c r="CB55" s="90"/>
      <c r="CC55" s="90"/>
      <c r="CD55" s="90"/>
      <c r="CE55" s="91"/>
      <c r="CF55" s="89">
        <f>データ!BO6</f>
        <v>89.64</v>
      </c>
      <c r="CG55" s="90"/>
      <c r="CH55" s="90"/>
      <c r="CI55" s="90"/>
      <c r="CJ55" s="90"/>
      <c r="CK55" s="90"/>
      <c r="CL55" s="90"/>
      <c r="CM55" s="90"/>
      <c r="CN55" s="90"/>
      <c r="CO55" s="90"/>
      <c r="CP55" s="90"/>
      <c r="CQ55" s="90"/>
      <c r="CR55" s="90"/>
      <c r="CS55" s="90"/>
      <c r="CT55" s="90"/>
      <c r="CU55" s="90"/>
      <c r="CV55" s="90"/>
      <c r="CW55" s="90"/>
      <c r="CX55" s="90"/>
      <c r="CY55" s="91"/>
      <c r="CZ55" s="89">
        <f>データ!BP6</f>
        <v>96.97</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23.19</v>
      </c>
      <c r="ES55" s="90"/>
      <c r="ET55" s="90"/>
      <c r="EU55" s="90"/>
      <c r="EV55" s="90"/>
      <c r="EW55" s="90"/>
      <c r="EX55" s="90"/>
      <c r="EY55" s="90"/>
      <c r="EZ55" s="90"/>
      <c r="FA55" s="90"/>
      <c r="FB55" s="90"/>
      <c r="FC55" s="90"/>
      <c r="FD55" s="90"/>
      <c r="FE55" s="90"/>
      <c r="FF55" s="90"/>
      <c r="FG55" s="90"/>
      <c r="FH55" s="90"/>
      <c r="FI55" s="90"/>
      <c r="FJ55" s="90"/>
      <c r="FK55" s="91"/>
      <c r="FL55" s="89">
        <f>データ!BX6</f>
        <v>22.92</v>
      </c>
      <c r="FM55" s="90"/>
      <c r="FN55" s="90"/>
      <c r="FO55" s="90"/>
      <c r="FP55" s="90"/>
      <c r="FQ55" s="90"/>
      <c r="FR55" s="90"/>
      <c r="FS55" s="90"/>
      <c r="FT55" s="90"/>
      <c r="FU55" s="90"/>
      <c r="FV55" s="90"/>
      <c r="FW55" s="90"/>
      <c r="FX55" s="90"/>
      <c r="FY55" s="90"/>
      <c r="FZ55" s="90"/>
      <c r="GA55" s="90"/>
      <c r="GB55" s="90"/>
      <c r="GC55" s="90"/>
      <c r="GD55" s="90"/>
      <c r="GE55" s="91"/>
      <c r="GF55" s="89">
        <f>データ!BY6</f>
        <v>21.66</v>
      </c>
      <c r="GG55" s="90"/>
      <c r="GH55" s="90"/>
      <c r="GI55" s="90"/>
      <c r="GJ55" s="90"/>
      <c r="GK55" s="90"/>
      <c r="GL55" s="90"/>
      <c r="GM55" s="90"/>
      <c r="GN55" s="90"/>
      <c r="GO55" s="90"/>
      <c r="GP55" s="90"/>
      <c r="GQ55" s="90"/>
      <c r="GR55" s="90"/>
      <c r="GS55" s="90"/>
      <c r="GT55" s="90"/>
      <c r="GU55" s="90"/>
      <c r="GV55" s="90"/>
      <c r="GW55" s="90"/>
      <c r="GX55" s="90"/>
      <c r="GY55" s="91"/>
      <c r="GZ55" s="89">
        <f>データ!BZ6</f>
        <v>25.96</v>
      </c>
      <c r="HA55" s="90"/>
      <c r="HB55" s="90"/>
      <c r="HC55" s="90"/>
      <c r="HD55" s="90"/>
      <c r="HE55" s="90"/>
      <c r="HF55" s="90"/>
      <c r="HG55" s="90"/>
      <c r="HH55" s="90"/>
      <c r="HI55" s="90"/>
      <c r="HJ55" s="90"/>
      <c r="HK55" s="90"/>
      <c r="HL55" s="90"/>
      <c r="HM55" s="90"/>
      <c r="HN55" s="90"/>
      <c r="HO55" s="90"/>
      <c r="HP55" s="90"/>
      <c r="HQ55" s="90"/>
      <c r="HR55" s="90"/>
      <c r="HS55" s="91"/>
      <c r="HT55" s="89">
        <f>データ!CA6</f>
        <v>24</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43.81</v>
      </c>
      <c r="JM55" s="90"/>
      <c r="JN55" s="90"/>
      <c r="JO55" s="90"/>
      <c r="JP55" s="90"/>
      <c r="JQ55" s="90"/>
      <c r="JR55" s="90"/>
      <c r="JS55" s="90"/>
      <c r="JT55" s="90"/>
      <c r="JU55" s="90"/>
      <c r="JV55" s="90"/>
      <c r="JW55" s="90"/>
      <c r="JX55" s="90"/>
      <c r="JY55" s="90"/>
      <c r="JZ55" s="90"/>
      <c r="KA55" s="90"/>
      <c r="KB55" s="90"/>
      <c r="KC55" s="90"/>
      <c r="KD55" s="90"/>
      <c r="KE55" s="91"/>
      <c r="KF55" s="89">
        <f>データ!CI6</f>
        <v>43.28</v>
      </c>
      <c r="KG55" s="90"/>
      <c r="KH55" s="90"/>
      <c r="KI55" s="90"/>
      <c r="KJ55" s="90"/>
      <c r="KK55" s="90"/>
      <c r="KL55" s="90"/>
      <c r="KM55" s="90"/>
      <c r="KN55" s="90"/>
      <c r="KO55" s="90"/>
      <c r="KP55" s="90"/>
      <c r="KQ55" s="90"/>
      <c r="KR55" s="90"/>
      <c r="KS55" s="90"/>
      <c r="KT55" s="90"/>
      <c r="KU55" s="90"/>
      <c r="KV55" s="90"/>
      <c r="KW55" s="90"/>
      <c r="KX55" s="90"/>
      <c r="KY55" s="91"/>
      <c r="KZ55" s="89">
        <f>データ!CJ6</f>
        <v>41.39</v>
      </c>
      <c r="LA55" s="90"/>
      <c r="LB55" s="90"/>
      <c r="LC55" s="90"/>
      <c r="LD55" s="90"/>
      <c r="LE55" s="90"/>
      <c r="LF55" s="90"/>
      <c r="LG55" s="90"/>
      <c r="LH55" s="90"/>
      <c r="LI55" s="90"/>
      <c r="LJ55" s="90"/>
      <c r="LK55" s="90"/>
      <c r="LL55" s="90"/>
      <c r="LM55" s="90"/>
      <c r="LN55" s="90"/>
      <c r="LO55" s="90"/>
      <c r="LP55" s="90"/>
      <c r="LQ55" s="90"/>
      <c r="LR55" s="90"/>
      <c r="LS55" s="91"/>
      <c r="LT55" s="89">
        <f>データ!CK6</f>
        <v>40.83</v>
      </c>
      <c r="LU55" s="90"/>
      <c r="LV55" s="90"/>
      <c r="LW55" s="90"/>
      <c r="LX55" s="90"/>
      <c r="LY55" s="90"/>
      <c r="LZ55" s="90"/>
      <c r="MA55" s="90"/>
      <c r="MB55" s="90"/>
      <c r="MC55" s="90"/>
      <c r="MD55" s="90"/>
      <c r="ME55" s="90"/>
      <c r="MF55" s="90"/>
      <c r="MG55" s="90"/>
      <c r="MH55" s="90"/>
      <c r="MI55" s="90"/>
      <c r="MJ55" s="90"/>
      <c r="MK55" s="90"/>
      <c r="ML55" s="90"/>
      <c r="MM55" s="91"/>
      <c r="MN55" s="89">
        <f>データ!CL6</f>
        <v>41.42</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72.05</v>
      </c>
      <c r="OG55" s="90"/>
      <c r="OH55" s="90"/>
      <c r="OI55" s="90"/>
      <c r="OJ55" s="90"/>
      <c r="OK55" s="90"/>
      <c r="OL55" s="90"/>
      <c r="OM55" s="90"/>
      <c r="ON55" s="90"/>
      <c r="OO55" s="90"/>
      <c r="OP55" s="90"/>
      <c r="OQ55" s="90"/>
      <c r="OR55" s="90"/>
      <c r="OS55" s="90"/>
      <c r="OT55" s="90"/>
      <c r="OU55" s="90"/>
      <c r="OV55" s="90"/>
      <c r="OW55" s="90"/>
      <c r="OX55" s="90"/>
      <c r="OY55" s="91"/>
      <c r="OZ55" s="89">
        <f>データ!CT6</f>
        <v>72.03</v>
      </c>
      <c r="PA55" s="90"/>
      <c r="PB55" s="90"/>
      <c r="PC55" s="90"/>
      <c r="PD55" s="90"/>
      <c r="PE55" s="90"/>
      <c r="PF55" s="90"/>
      <c r="PG55" s="90"/>
      <c r="PH55" s="90"/>
      <c r="PI55" s="90"/>
      <c r="PJ55" s="90"/>
      <c r="PK55" s="90"/>
      <c r="PL55" s="90"/>
      <c r="PM55" s="90"/>
      <c r="PN55" s="90"/>
      <c r="PO55" s="90"/>
      <c r="PP55" s="90"/>
      <c r="PQ55" s="90"/>
      <c r="PR55" s="90"/>
      <c r="PS55" s="91"/>
      <c r="PT55" s="89">
        <f>データ!CU6</f>
        <v>72.19</v>
      </c>
      <c r="PU55" s="90"/>
      <c r="PV55" s="90"/>
      <c r="PW55" s="90"/>
      <c r="PX55" s="90"/>
      <c r="PY55" s="90"/>
      <c r="PZ55" s="90"/>
      <c r="QA55" s="90"/>
      <c r="QB55" s="90"/>
      <c r="QC55" s="90"/>
      <c r="QD55" s="90"/>
      <c r="QE55" s="90"/>
      <c r="QF55" s="90"/>
      <c r="QG55" s="90"/>
      <c r="QH55" s="90"/>
      <c r="QI55" s="90"/>
      <c r="QJ55" s="90"/>
      <c r="QK55" s="90"/>
      <c r="QL55" s="90"/>
      <c r="QM55" s="91"/>
      <c r="QN55" s="89">
        <f>データ!CV6</f>
        <v>72.180000000000007</v>
      </c>
      <c r="QO55" s="90"/>
      <c r="QP55" s="90"/>
      <c r="QQ55" s="90"/>
      <c r="QR55" s="90"/>
      <c r="QS55" s="90"/>
      <c r="QT55" s="90"/>
      <c r="QU55" s="90"/>
      <c r="QV55" s="90"/>
      <c r="QW55" s="90"/>
      <c r="QX55" s="90"/>
      <c r="QY55" s="90"/>
      <c r="QZ55" s="90"/>
      <c r="RA55" s="90"/>
      <c r="RB55" s="90"/>
      <c r="RC55" s="90"/>
      <c r="RD55" s="90"/>
      <c r="RE55" s="90"/>
      <c r="RF55" s="90"/>
      <c r="RG55" s="91"/>
      <c r="RH55" s="89">
        <f>データ!CW6</f>
        <v>72.16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c r="A62" s="2"/>
      <c r="B62" s="74" t="s">
        <v>27</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28</v>
      </c>
      <c r="SN66" s="58"/>
      <c r="SO66" s="58"/>
      <c r="SP66" s="58"/>
      <c r="SQ66" s="58"/>
      <c r="SR66" s="58"/>
      <c r="SS66" s="58"/>
      <c r="ST66" s="58"/>
      <c r="SU66" s="58"/>
      <c r="SV66" s="58"/>
      <c r="SW66" s="58"/>
      <c r="SX66" s="58"/>
      <c r="SY66" s="58"/>
      <c r="SZ66" s="58"/>
      <c r="TA66" s="59"/>
    </row>
    <row r="67" spans="1:521" ht="13.5" customHeight="1">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29</v>
      </c>
      <c r="SN68" s="64"/>
      <c r="SO68" s="64"/>
      <c r="SP68" s="64"/>
      <c r="SQ68" s="64"/>
      <c r="SR68" s="64"/>
      <c r="SS68" s="64"/>
      <c r="ST68" s="64"/>
      <c r="SU68" s="64"/>
      <c r="SV68" s="64"/>
      <c r="SW68" s="64"/>
      <c r="SX68" s="64"/>
      <c r="SY68" s="64"/>
      <c r="SZ68" s="64"/>
      <c r="TA68" s="65"/>
    </row>
    <row r="69" spans="1:521" ht="13.5" customHeight="1">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67.77</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68.86</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69.09</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70.03</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69.84</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89.44</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93.12</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93.08</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93.03</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93.51</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0.01</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0.08</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0.1</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0.04</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60.35</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61.07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61.99</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62.44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62.28</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52.07</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50.36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51.48</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52.79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53.56</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0.5</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0.31</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0.22</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30</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49" t="s">
        <v>31</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32</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33</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34</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35</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36</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37</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38</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31</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32</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33</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ItUGvnYCV1tC2OqLcL9fb+OUwnoEc6zJ+CFCGbmXm+1KgHlrm9NMJscmP9GN88T1lOI7vNdgdD6hIrhNVbpDA==" saltValue="S1vYJIUV5WKoHY/nbLCyg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53"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39</v>
      </c>
    </row>
    <row r="2" spans="1:140">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41</v>
      </c>
      <c r="B3" s="29" t="s">
        <v>42</v>
      </c>
      <c r="C3" s="29" t="s">
        <v>43</v>
      </c>
      <c r="D3" s="29" t="s">
        <v>44</v>
      </c>
      <c r="E3" s="29" t="s">
        <v>45</v>
      </c>
      <c r="F3" s="29" t="s">
        <v>46</v>
      </c>
      <c r="G3" s="29" t="s">
        <v>47</v>
      </c>
      <c r="H3" s="152" t="s">
        <v>48</v>
      </c>
      <c r="I3" s="153"/>
      <c r="J3" s="153"/>
      <c r="K3" s="153"/>
      <c r="L3" s="153"/>
      <c r="M3" s="153"/>
      <c r="N3" s="153"/>
      <c r="O3" s="153"/>
      <c r="P3" s="153"/>
      <c r="Q3" s="153"/>
      <c r="R3" s="153"/>
      <c r="S3" s="153"/>
      <c r="T3" s="156" t="s">
        <v>49</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27</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c r="A4" s="28" t="s">
        <v>50</v>
      </c>
      <c r="B4" s="30"/>
      <c r="C4" s="30"/>
      <c r="D4" s="30"/>
      <c r="E4" s="30"/>
      <c r="F4" s="30"/>
      <c r="G4" s="30"/>
      <c r="H4" s="154"/>
      <c r="I4" s="155"/>
      <c r="J4" s="155"/>
      <c r="K4" s="155"/>
      <c r="L4" s="155"/>
      <c r="M4" s="155"/>
      <c r="N4" s="155"/>
      <c r="O4" s="155"/>
      <c r="P4" s="155"/>
      <c r="Q4" s="155"/>
      <c r="R4" s="155"/>
      <c r="S4" s="155"/>
      <c r="T4" s="151" t="s">
        <v>51</v>
      </c>
      <c r="U4" s="151"/>
      <c r="V4" s="151"/>
      <c r="W4" s="151"/>
      <c r="X4" s="151"/>
      <c r="Y4" s="151"/>
      <c r="Z4" s="151"/>
      <c r="AA4" s="151"/>
      <c r="AB4" s="151"/>
      <c r="AC4" s="151"/>
      <c r="AD4" s="151"/>
      <c r="AE4" s="151" t="s">
        <v>52</v>
      </c>
      <c r="AF4" s="151"/>
      <c r="AG4" s="151"/>
      <c r="AH4" s="151"/>
      <c r="AI4" s="151"/>
      <c r="AJ4" s="151"/>
      <c r="AK4" s="151"/>
      <c r="AL4" s="151"/>
      <c r="AM4" s="151"/>
      <c r="AN4" s="151"/>
      <c r="AO4" s="151"/>
      <c r="AP4" s="151" t="s">
        <v>53</v>
      </c>
      <c r="AQ4" s="151"/>
      <c r="AR4" s="151"/>
      <c r="AS4" s="151"/>
      <c r="AT4" s="151"/>
      <c r="AU4" s="151"/>
      <c r="AV4" s="151"/>
      <c r="AW4" s="151"/>
      <c r="AX4" s="151"/>
      <c r="AY4" s="151"/>
      <c r="AZ4" s="151"/>
      <c r="BA4" s="151" t="s">
        <v>54</v>
      </c>
      <c r="BB4" s="151"/>
      <c r="BC4" s="151"/>
      <c r="BD4" s="151"/>
      <c r="BE4" s="151"/>
      <c r="BF4" s="151"/>
      <c r="BG4" s="151"/>
      <c r="BH4" s="151"/>
      <c r="BI4" s="151"/>
      <c r="BJ4" s="151"/>
      <c r="BK4" s="151"/>
      <c r="BL4" s="151" t="s">
        <v>55</v>
      </c>
      <c r="BM4" s="151"/>
      <c r="BN4" s="151"/>
      <c r="BO4" s="151"/>
      <c r="BP4" s="151"/>
      <c r="BQ4" s="151"/>
      <c r="BR4" s="151"/>
      <c r="BS4" s="151"/>
      <c r="BT4" s="151"/>
      <c r="BU4" s="151"/>
      <c r="BV4" s="151"/>
      <c r="BW4" s="151" t="s">
        <v>56</v>
      </c>
      <c r="BX4" s="151"/>
      <c r="BY4" s="151"/>
      <c r="BZ4" s="151"/>
      <c r="CA4" s="151"/>
      <c r="CB4" s="151"/>
      <c r="CC4" s="151"/>
      <c r="CD4" s="151"/>
      <c r="CE4" s="151"/>
      <c r="CF4" s="151"/>
      <c r="CG4" s="151"/>
      <c r="CH4" s="151" t="s">
        <v>57</v>
      </c>
      <c r="CI4" s="151"/>
      <c r="CJ4" s="151"/>
      <c r="CK4" s="151"/>
      <c r="CL4" s="151"/>
      <c r="CM4" s="151"/>
      <c r="CN4" s="151"/>
      <c r="CO4" s="151"/>
      <c r="CP4" s="151"/>
      <c r="CQ4" s="151"/>
      <c r="CR4" s="151"/>
      <c r="CS4" s="151" t="s">
        <v>58</v>
      </c>
      <c r="CT4" s="151"/>
      <c r="CU4" s="151"/>
      <c r="CV4" s="151"/>
      <c r="CW4" s="151"/>
      <c r="CX4" s="151"/>
      <c r="CY4" s="151"/>
      <c r="CZ4" s="151"/>
      <c r="DA4" s="151"/>
      <c r="DB4" s="151"/>
      <c r="DC4" s="151"/>
      <c r="DD4" s="151" t="s">
        <v>59</v>
      </c>
      <c r="DE4" s="151"/>
      <c r="DF4" s="151"/>
      <c r="DG4" s="151"/>
      <c r="DH4" s="151"/>
      <c r="DI4" s="151"/>
      <c r="DJ4" s="151"/>
      <c r="DK4" s="151"/>
      <c r="DL4" s="151"/>
      <c r="DM4" s="151"/>
      <c r="DN4" s="151"/>
      <c r="DO4" s="151" t="s">
        <v>60</v>
      </c>
      <c r="DP4" s="151"/>
      <c r="DQ4" s="151"/>
      <c r="DR4" s="151"/>
      <c r="DS4" s="151"/>
      <c r="DT4" s="151"/>
      <c r="DU4" s="151"/>
      <c r="DV4" s="151"/>
      <c r="DW4" s="151"/>
      <c r="DX4" s="151"/>
      <c r="DY4" s="151"/>
      <c r="DZ4" s="151" t="s">
        <v>61</v>
      </c>
      <c r="EA4" s="151"/>
      <c r="EB4" s="151"/>
      <c r="EC4" s="151"/>
      <c r="ED4" s="151"/>
      <c r="EE4" s="151"/>
      <c r="EF4" s="151"/>
      <c r="EG4" s="151"/>
      <c r="EH4" s="151"/>
      <c r="EI4" s="151"/>
      <c r="EJ4" s="151"/>
    </row>
    <row r="5" spans="1:140">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c r="A6" s="28" t="s">
        <v>87</v>
      </c>
      <c r="B6" s="33"/>
      <c r="C6" s="33"/>
      <c r="D6" s="33"/>
      <c r="E6" s="33"/>
      <c r="F6" s="33"/>
      <c r="G6" s="33"/>
      <c r="H6" s="33"/>
      <c r="I6" s="33"/>
      <c r="J6" s="33"/>
      <c r="K6" s="33"/>
      <c r="L6" s="33"/>
      <c r="M6" s="33"/>
      <c r="N6" s="33"/>
      <c r="O6" s="33"/>
      <c r="P6" s="33"/>
      <c r="Q6" s="34"/>
      <c r="R6" s="33"/>
      <c r="S6" s="33"/>
      <c r="T6" s="35">
        <f t="shared" ref="T6:CE6" si="3">T7</f>
        <v>101.24</v>
      </c>
      <c r="U6" s="35">
        <f>U7</f>
        <v>101.72</v>
      </c>
      <c r="V6" s="35">
        <f>V7</f>
        <v>107.3</v>
      </c>
      <c r="W6" s="35">
        <f>W7</f>
        <v>90.59</v>
      </c>
      <c r="X6" s="35">
        <f t="shared" si="3"/>
        <v>98.1</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6361.01</v>
      </c>
      <c r="AQ6" s="35">
        <f>AQ7</f>
        <v>4272.76</v>
      </c>
      <c r="AR6" s="35">
        <f>AR7</f>
        <v>3892.28</v>
      </c>
      <c r="AS6" s="35">
        <f>AS7</f>
        <v>2901.71</v>
      </c>
      <c r="AT6" s="35">
        <f t="shared" si="3"/>
        <v>5610.5</v>
      </c>
      <c r="AU6" s="35">
        <f t="shared" si="3"/>
        <v>380.84</v>
      </c>
      <c r="AV6" s="35">
        <f t="shared" si="3"/>
        <v>424.64</v>
      </c>
      <c r="AW6" s="35">
        <f t="shared" si="3"/>
        <v>427.23</v>
      </c>
      <c r="AX6" s="35">
        <f t="shared" si="3"/>
        <v>454.07</v>
      </c>
      <c r="AY6" s="35">
        <f t="shared" si="3"/>
        <v>381.88</v>
      </c>
      <c r="AZ6" s="33" t="str">
        <f>IF(AZ7="-","【-】","【"&amp;SUBSTITUTE(TEXT(AZ7,"#,##0.00"),"-","△")&amp;"】")</f>
        <v>【439.16】</v>
      </c>
      <c r="BA6" s="35">
        <f t="shared" si="3"/>
        <v>17.37</v>
      </c>
      <c r="BB6" s="35">
        <f>BB7</f>
        <v>11.29</v>
      </c>
      <c r="BC6" s="35">
        <f>BC7</f>
        <v>6.22</v>
      </c>
      <c r="BD6" s="35">
        <f>BD7</f>
        <v>3.95</v>
      </c>
      <c r="BE6" s="35">
        <f t="shared" si="3"/>
        <v>2.25</v>
      </c>
      <c r="BF6" s="35">
        <f t="shared" si="3"/>
        <v>225.72</v>
      </c>
      <c r="BG6" s="35">
        <f t="shared" si="3"/>
        <v>217.8</v>
      </c>
      <c r="BH6" s="35">
        <f t="shared" si="3"/>
        <v>216.05</v>
      </c>
      <c r="BI6" s="35">
        <f t="shared" si="3"/>
        <v>213.13</v>
      </c>
      <c r="BJ6" s="35">
        <f t="shared" si="3"/>
        <v>213.1</v>
      </c>
      <c r="BK6" s="33" t="str">
        <f>IF(BK7="-","【-】","【"&amp;SUBSTITUTE(TEXT(BK7,"#,##0.00"),"-","△")&amp;"】")</f>
        <v>【227.97】</v>
      </c>
      <c r="BL6" s="35">
        <f t="shared" si="3"/>
        <v>101</v>
      </c>
      <c r="BM6" s="35">
        <f>BM7</f>
        <v>101.88</v>
      </c>
      <c r="BN6" s="35">
        <f>BN7</f>
        <v>107.51</v>
      </c>
      <c r="BO6" s="35">
        <f>BO7</f>
        <v>89.64</v>
      </c>
      <c r="BP6" s="35">
        <f t="shared" si="3"/>
        <v>96.97</v>
      </c>
      <c r="BQ6" s="35">
        <f t="shared" si="3"/>
        <v>116.75</v>
      </c>
      <c r="BR6" s="35">
        <f t="shared" si="3"/>
        <v>115.48</v>
      </c>
      <c r="BS6" s="35">
        <f t="shared" si="3"/>
        <v>109.91</v>
      </c>
      <c r="BT6" s="35">
        <f t="shared" si="3"/>
        <v>111.83</v>
      </c>
      <c r="BU6" s="35">
        <f t="shared" si="3"/>
        <v>108.95</v>
      </c>
      <c r="BV6" s="33" t="str">
        <f>IF(BV7="-","【-】","【"&amp;SUBSTITUTE(TEXT(BV7,"#,##0.00"),"-","△")&amp;"】")</f>
        <v>【107.69】</v>
      </c>
      <c r="BW6" s="35">
        <f t="shared" si="3"/>
        <v>23.19</v>
      </c>
      <c r="BX6" s="35">
        <f>BX7</f>
        <v>22.92</v>
      </c>
      <c r="BY6" s="35">
        <f>BY7</f>
        <v>21.66</v>
      </c>
      <c r="BZ6" s="35">
        <f>BZ7</f>
        <v>25.96</v>
      </c>
      <c r="CA6" s="35">
        <f t="shared" si="3"/>
        <v>24</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43.81</v>
      </c>
      <c r="CI6" s="35">
        <f>CI7</f>
        <v>43.28</v>
      </c>
      <c r="CJ6" s="35">
        <f>CJ7</f>
        <v>41.39</v>
      </c>
      <c r="CK6" s="35">
        <f>CK7</f>
        <v>40.83</v>
      </c>
      <c r="CL6" s="35">
        <f t="shared" si="5"/>
        <v>41.42</v>
      </c>
      <c r="CM6" s="35">
        <f t="shared" si="5"/>
        <v>56</v>
      </c>
      <c r="CN6" s="35">
        <f t="shared" si="5"/>
        <v>56.81</v>
      </c>
      <c r="CO6" s="35">
        <f t="shared" si="5"/>
        <v>55.65</v>
      </c>
      <c r="CP6" s="35">
        <f t="shared" si="5"/>
        <v>54.73</v>
      </c>
      <c r="CQ6" s="35">
        <f t="shared" si="5"/>
        <v>54.32</v>
      </c>
      <c r="CR6" s="33" t="str">
        <f>IF(CR7="-","【-】","【"&amp;SUBSTITUTE(TEXT(CR7,"#,##0.00"),"-","△")&amp;"】")</f>
        <v>【52.31】</v>
      </c>
      <c r="CS6" s="35">
        <f t="shared" ref="CS6:DB6" si="6">CS7</f>
        <v>72.05</v>
      </c>
      <c r="CT6" s="35">
        <f>CT7</f>
        <v>72.03</v>
      </c>
      <c r="CU6" s="35">
        <f>CU7</f>
        <v>72.19</v>
      </c>
      <c r="CV6" s="35">
        <f>CV7</f>
        <v>72.180000000000007</v>
      </c>
      <c r="CW6" s="35">
        <f t="shared" si="6"/>
        <v>72.16</v>
      </c>
      <c r="CX6" s="35">
        <f t="shared" si="6"/>
        <v>80.08</v>
      </c>
      <c r="CY6" s="35">
        <f t="shared" si="6"/>
        <v>79.69</v>
      </c>
      <c r="CZ6" s="35">
        <f t="shared" si="6"/>
        <v>78.66</v>
      </c>
      <c r="DA6" s="35">
        <f t="shared" si="6"/>
        <v>80.2</v>
      </c>
      <c r="DB6" s="35">
        <f t="shared" si="6"/>
        <v>79.72</v>
      </c>
      <c r="DC6" s="33" t="str">
        <f>IF(DC7="-","【-】","【"&amp;SUBSTITUTE(TEXT(DC7,"#,##0.00"),"-","△")&amp;"】")</f>
        <v>【77.20】</v>
      </c>
      <c r="DD6" s="35">
        <f t="shared" ref="DD6:DM6" si="7">DD7</f>
        <v>67.77</v>
      </c>
      <c r="DE6" s="35">
        <f>DE7</f>
        <v>68.86</v>
      </c>
      <c r="DF6" s="35">
        <f>DF7</f>
        <v>69.09</v>
      </c>
      <c r="DG6" s="35">
        <f>DG7</f>
        <v>70.03</v>
      </c>
      <c r="DH6" s="35">
        <f t="shared" si="7"/>
        <v>69.84</v>
      </c>
      <c r="DI6" s="35">
        <f t="shared" si="7"/>
        <v>60.35</v>
      </c>
      <c r="DJ6" s="35">
        <f t="shared" si="7"/>
        <v>61.07</v>
      </c>
      <c r="DK6" s="35">
        <f t="shared" si="7"/>
        <v>61.99</v>
      </c>
      <c r="DL6" s="35">
        <f t="shared" si="7"/>
        <v>62.44</v>
      </c>
      <c r="DM6" s="35">
        <f t="shared" si="7"/>
        <v>62.28</v>
      </c>
      <c r="DN6" s="33" t="str">
        <f>IF(DN7="-","【-】","【"&amp;SUBSTITUTE(TEXT(DN7,"#,##0.00"),"-","△")&amp;"】")</f>
        <v>【61.29】</v>
      </c>
      <c r="DO6" s="35">
        <f t="shared" ref="DO6:DX6" si="8">DO7</f>
        <v>89.44</v>
      </c>
      <c r="DP6" s="35">
        <f>DP7</f>
        <v>93.12</v>
      </c>
      <c r="DQ6" s="35">
        <f>DQ7</f>
        <v>93.08</v>
      </c>
      <c r="DR6" s="35">
        <f>DR7</f>
        <v>93.03</v>
      </c>
      <c r="DS6" s="35">
        <f t="shared" si="8"/>
        <v>93.51</v>
      </c>
      <c r="DT6" s="35">
        <f t="shared" si="8"/>
        <v>52.07</v>
      </c>
      <c r="DU6" s="35">
        <f t="shared" si="8"/>
        <v>50.36</v>
      </c>
      <c r="DV6" s="35">
        <f t="shared" si="8"/>
        <v>51.48</v>
      </c>
      <c r="DW6" s="35">
        <f t="shared" si="8"/>
        <v>52.79</v>
      </c>
      <c r="DX6" s="35">
        <f t="shared" si="8"/>
        <v>53.56</v>
      </c>
      <c r="DY6" s="33" t="str">
        <f>IF(DY7="-","【-】","【"&amp;SUBSTITUTE(TEXT(DY7,"#,##0.00"),"-","△")&amp;"】")</f>
        <v>【50.74】</v>
      </c>
      <c r="DZ6" s="35">
        <f t="shared" ref="DZ6:EI6" si="9">DZ7</f>
        <v>0.01</v>
      </c>
      <c r="EA6" s="35">
        <f>EA7</f>
        <v>0.08</v>
      </c>
      <c r="EB6" s="35">
        <f>EB7</f>
        <v>0.1</v>
      </c>
      <c r="EC6" s="35">
        <f>EC7</f>
        <v>0.04</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c r="A7"/>
      <c r="B7" s="37" t="s">
        <v>88</v>
      </c>
      <c r="C7" s="37" t="s">
        <v>89</v>
      </c>
      <c r="D7" s="37" t="s">
        <v>90</v>
      </c>
      <c r="E7" s="37" t="s">
        <v>91</v>
      </c>
      <c r="F7" s="37" t="s">
        <v>92</v>
      </c>
      <c r="G7" s="37" t="s">
        <v>93</v>
      </c>
      <c r="H7" s="37" t="s">
        <v>94</v>
      </c>
      <c r="I7" s="37" t="s">
        <v>95</v>
      </c>
      <c r="J7" s="37" t="s">
        <v>96</v>
      </c>
      <c r="K7" s="38">
        <v>253000</v>
      </c>
      <c r="L7" s="37" t="s">
        <v>97</v>
      </c>
      <c r="M7" s="38">
        <v>1</v>
      </c>
      <c r="N7" s="38">
        <v>104795</v>
      </c>
      <c r="O7" s="39" t="s">
        <v>98</v>
      </c>
      <c r="P7" s="39">
        <v>98.4</v>
      </c>
      <c r="Q7" s="38">
        <v>148</v>
      </c>
      <c r="R7" s="38">
        <v>182574</v>
      </c>
      <c r="S7" s="37" t="s">
        <v>99</v>
      </c>
      <c r="T7" s="40">
        <v>101.24</v>
      </c>
      <c r="U7" s="40">
        <v>101.72</v>
      </c>
      <c r="V7" s="40">
        <v>107.3</v>
      </c>
      <c r="W7" s="40">
        <v>90.59</v>
      </c>
      <c r="X7" s="40">
        <v>98.1</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6361.01</v>
      </c>
      <c r="AQ7" s="40">
        <v>4272.76</v>
      </c>
      <c r="AR7" s="40">
        <v>3892.28</v>
      </c>
      <c r="AS7" s="40">
        <v>2901.71</v>
      </c>
      <c r="AT7" s="40">
        <v>5610.5</v>
      </c>
      <c r="AU7" s="40">
        <v>380.84</v>
      </c>
      <c r="AV7" s="40">
        <v>424.64</v>
      </c>
      <c r="AW7" s="40">
        <v>427.23</v>
      </c>
      <c r="AX7" s="40">
        <v>454.07</v>
      </c>
      <c r="AY7" s="40">
        <v>381.88</v>
      </c>
      <c r="AZ7" s="40">
        <v>439.16</v>
      </c>
      <c r="BA7" s="40">
        <v>17.37</v>
      </c>
      <c r="BB7" s="40">
        <v>11.29</v>
      </c>
      <c r="BC7" s="40">
        <v>6.22</v>
      </c>
      <c r="BD7" s="40">
        <v>3.95</v>
      </c>
      <c r="BE7" s="40">
        <v>2.25</v>
      </c>
      <c r="BF7" s="40">
        <v>225.72</v>
      </c>
      <c r="BG7" s="40">
        <v>217.8</v>
      </c>
      <c r="BH7" s="40">
        <v>216.05</v>
      </c>
      <c r="BI7" s="40">
        <v>213.13</v>
      </c>
      <c r="BJ7" s="40">
        <v>213.1</v>
      </c>
      <c r="BK7" s="40">
        <v>227.97</v>
      </c>
      <c r="BL7" s="40">
        <v>101</v>
      </c>
      <c r="BM7" s="40">
        <v>101.88</v>
      </c>
      <c r="BN7" s="40">
        <v>107.51</v>
      </c>
      <c r="BO7" s="40">
        <v>89.64</v>
      </c>
      <c r="BP7" s="40">
        <v>96.97</v>
      </c>
      <c r="BQ7" s="40">
        <v>116.75</v>
      </c>
      <c r="BR7" s="40">
        <v>115.48</v>
      </c>
      <c r="BS7" s="40">
        <v>109.91</v>
      </c>
      <c r="BT7" s="40">
        <v>111.83</v>
      </c>
      <c r="BU7" s="40">
        <v>108.95</v>
      </c>
      <c r="BV7" s="40">
        <v>107.69</v>
      </c>
      <c r="BW7" s="40">
        <v>23.19</v>
      </c>
      <c r="BX7" s="40">
        <v>22.92</v>
      </c>
      <c r="BY7" s="40">
        <v>21.66</v>
      </c>
      <c r="BZ7" s="40">
        <v>25.96</v>
      </c>
      <c r="CA7" s="40">
        <v>24</v>
      </c>
      <c r="CB7" s="40">
        <v>17.22</v>
      </c>
      <c r="CC7" s="40">
        <v>17.440000000000001</v>
      </c>
      <c r="CD7" s="40">
        <v>18.62</v>
      </c>
      <c r="CE7" s="40">
        <v>18.36</v>
      </c>
      <c r="CF7" s="40">
        <v>18.88</v>
      </c>
      <c r="CG7" s="40">
        <v>20.260000000000002</v>
      </c>
      <c r="CH7" s="40">
        <v>43.81</v>
      </c>
      <c r="CI7" s="40">
        <v>43.28</v>
      </c>
      <c r="CJ7" s="40">
        <v>41.39</v>
      </c>
      <c r="CK7" s="40">
        <v>40.83</v>
      </c>
      <c r="CL7" s="40">
        <v>41.42</v>
      </c>
      <c r="CM7" s="40">
        <v>56</v>
      </c>
      <c r="CN7" s="40">
        <v>56.81</v>
      </c>
      <c r="CO7" s="40">
        <v>55.65</v>
      </c>
      <c r="CP7" s="40">
        <v>54.73</v>
      </c>
      <c r="CQ7" s="40">
        <v>54.32</v>
      </c>
      <c r="CR7" s="40">
        <v>52.31</v>
      </c>
      <c r="CS7" s="40">
        <v>72.05</v>
      </c>
      <c r="CT7" s="40">
        <v>72.03</v>
      </c>
      <c r="CU7" s="40">
        <v>72.19</v>
      </c>
      <c r="CV7" s="40">
        <v>72.180000000000007</v>
      </c>
      <c r="CW7" s="40">
        <v>72.16</v>
      </c>
      <c r="CX7" s="40">
        <v>80.08</v>
      </c>
      <c r="CY7" s="40">
        <v>79.69</v>
      </c>
      <c r="CZ7" s="40">
        <v>78.66</v>
      </c>
      <c r="DA7" s="40">
        <v>80.2</v>
      </c>
      <c r="DB7" s="40">
        <v>79.72</v>
      </c>
      <c r="DC7" s="40">
        <v>77.2</v>
      </c>
      <c r="DD7" s="40">
        <v>67.77</v>
      </c>
      <c r="DE7" s="40">
        <v>68.86</v>
      </c>
      <c r="DF7" s="40">
        <v>69.09</v>
      </c>
      <c r="DG7" s="40">
        <v>70.03</v>
      </c>
      <c r="DH7" s="40">
        <v>69.84</v>
      </c>
      <c r="DI7" s="40">
        <v>60.35</v>
      </c>
      <c r="DJ7" s="40">
        <v>61.07</v>
      </c>
      <c r="DK7" s="40">
        <v>61.99</v>
      </c>
      <c r="DL7" s="40">
        <v>62.44</v>
      </c>
      <c r="DM7" s="40">
        <v>62.28</v>
      </c>
      <c r="DN7" s="40">
        <v>61.29</v>
      </c>
      <c r="DO7" s="40">
        <v>89.44</v>
      </c>
      <c r="DP7" s="40">
        <v>93.12</v>
      </c>
      <c r="DQ7" s="40">
        <v>93.08</v>
      </c>
      <c r="DR7" s="40">
        <v>93.03</v>
      </c>
      <c r="DS7" s="40">
        <v>93.51</v>
      </c>
      <c r="DT7" s="40">
        <v>52.07</v>
      </c>
      <c r="DU7" s="40">
        <v>50.36</v>
      </c>
      <c r="DV7" s="40">
        <v>51.48</v>
      </c>
      <c r="DW7" s="40">
        <v>52.79</v>
      </c>
      <c r="DX7" s="40">
        <v>53.56</v>
      </c>
      <c r="DY7" s="40">
        <v>50.74</v>
      </c>
      <c r="DZ7" s="40">
        <v>0.01</v>
      </c>
      <c r="EA7" s="40">
        <v>0.08</v>
      </c>
      <c r="EB7" s="40">
        <v>0.1</v>
      </c>
      <c r="EC7" s="40">
        <v>0.04</v>
      </c>
      <c r="ED7" s="40">
        <v>0</v>
      </c>
      <c r="EE7" s="40">
        <v>0.5</v>
      </c>
      <c r="EF7" s="40">
        <v>0.2</v>
      </c>
      <c r="EG7" s="40">
        <v>0.24</v>
      </c>
      <c r="EH7" s="40">
        <v>0.31</v>
      </c>
      <c r="EI7" s="40">
        <v>0.22</v>
      </c>
      <c r="EJ7" s="40">
        <v>0.2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42</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c r="T11" s="47" t="s">
        <v>23</v>
      </c>
      <c r="U11" s="48">
        <f>IF(T6="-",NA(),T6)</f>
        <v>101.24</v>
      </c>
      <c r="V11" s="48">
        <f>IF(U6="-",NA(),U6)</f>
        <v>101.72</v>
      </c>
      <c r="W11" s="48">
        <f>IF(V6="-",NA(),V6)</f>
        <v>107.3</v>
      </c>
      <c r="X11" s="48">
        <f>IF(W6="-",NA(),W6)</f>
        <v>90.59</v>
      </c>
      <c r="Y11" s="48">
        <f>IF(X6="-",NA(),X6)</f>
        <v>98.1</v>
      </c>
      <c r="AE11" s="47" t="s">
        <v>23</v>
      </c>
      <c r="AF11" s="48">
        <f>IF(AE6="-",NA(),AE6)</f>
        <v>0</v>
      </c>
      <c r="AG11" s="48">
        <f>IF(AF6="-",NA(),AF6)</f>
        <v>0</v>
      </c>
      <c r="AH11" s="48">
        <f>IF(AG6="-",NA(),AG6)</f>
        <v>0</v>
      </c>
      <c r="AI11" s="48">
        <f>IF(AH6="-",NA(),AH6)</f>
        <v>0</v>
      </c>
      <c r="AJ11" s="48">
        <f>IF(AI6="-",NA(),AI6)</f>
        <v>0</v>
      </c>
      <c r="AP11" s="47" t="s">
        <v>23</v>
      </c>
      <c r="AQ11" s="48">
        <f>IF(AP6="-",NA(),AP6)</f>
        <v>6361.01</v>
      </c>
      <c r="AR11" s="48">
        <f>IF(AQ6="-",NA(),AQ6)</f>
        <v>4272.76</v>
      </c>
      <c r="AS11" s="48">
        <f>IF(AR6="-",NA(),AR6)</f>
        <v>3892.28</v>
      </c>
      <c r="AT11" s="48">
        <f>IF(AS6="-",NA(),AS6)</f>
        <v>2901.71</v>
      </c>
      <c r="AU11" s="48">
        <f>IF(AT6="-",NA(),AT6)</f>
        <v>5610.5</v>
      </c>
      <c r="BA11" s="47" t="s">
        <v>23</v>
      </c>
      <c r="BB11" s="48">
        <f>IF(BA6="-",NA(),BA6)</f>
        <v>17.37</v>
      </c>
      <c r="BC11" s="48">
        <f>IF(BB6="-",NA(),BB6)</f>
        <v>11.29</v>
      </c>
      <c r="BD11" s="48">
        <f>IF(BC6="-",NA(),BC6)</f>
        <v>6.22</v>
      </c>
      <c r="BE11" s="48">
        <f>IF(BD6="-",NA(),BD6)</f>
        <v>3.95</v>
      </c>
      <c r="BF11" s="48">
        <f>IF(BE6="-",NA(),BE6)</f>
        <v>2.25</v>
      </c>
      <c r="BL11" s="47" t="s">
        <v>23</v>
      </c>
      <c r="BM11" s="48">
        <f>IF(BL6="-",NA(),BL6)</f>
        <v>101</v>
      </c>
      <c r="BN11" s="48">
        <f>IF(BM6="-",NA(),BM6)</f>
        <v>101.88</v>
      </c>
      <c r="BO11" s="48">
        <f>IF(BN6="-",NA(),BN6)</f>
        <v>107.51</v>
      </c>
      <c r="BP11" s="48">
        <f>IF(BO6="-",NA(),BO6)</f>
        <v>89.64</v>
      </c>
      <c r="BQ11" s="48">
        <f>IF(BP6="-",NA(),BP6)</f>
        <v>96.97</v>
      </c>
      <c r="BW11" s="47" t="s">
        <v>23</v>
      </c>
      <c r="BX11" s="48">
        <f>IF(BW6="-",NA(),BW6)</f>
        <v>23.19</v>
      </c>
      <c r="BY11" s="48">
        <f>IF(BX6="-",NA(),BX6)</f>
        <v>22.92</v>
      </c>
      <c r="BZ11" s="48">
        <f>IF(BY6="-",NA(),BY6)</f>
        <v>21.66</v>
      </c>
      <c r="CA11" s="48">
        <f>IF(BZ6="-",NA(),BZ6)</f>
        <v>25.96</v>
      </c>
      <c r="CB11" s="48">
        <f>IF(CA6="-",NA(),CA6)</f>
        <v>24</v>
      </c>
      <c r="CH11" s="47" t="s">
        <v>23</v>
      </c>
      <c r="CI11" s="48">
        <f>IF(CH6="-",NA(),CH6)</f>
        <v>43.81</v>
      </c>
      <c r="CJ11" s="48">
        <f>IF(CI6="-",NA(),CI6)</f>
        <v>43.28</v>
      </c>
      <c r="CK11" s="48">
        <f>IF(CJ6="-",NA(),CJ6)</f>
        <v>41.39</v>
      </c>
      <c r="CL11" s="48">
        <f>IF(CK6="-",NA(),CK6)</f>
        <v>40.83</v>
      </c>
      <c r="CM11" s="48">
        <f>IF(CL6="-",NA(),CL6)</f>
        <v>41.42</v>
      </c>
      <c r="CS11" s="47" t="s">
        <v>23</v>
      </c>
      <c r="CT11" s="48">
        <f>IF(CS6="-",NA(),CS6)</f>
        <v>72.05</v>
      </c>
      <c r="CU11" s="48">
        <f>IF(CT6="-",NA(),CT6)</f>
        <v>72.03</v>
      </c>
      <c r="CV11" s="48">
        <f>IF(CU6="-",NA(),CU6)</f>
        <v>72.19</v>
      </c>
      <c r="CW11" s="48">
        <f>IF(CV6="-",NA(),CV6)</f>
        <v>72.180000000000007</v>
      </c>
      <c r="CX11" s="48">
        <f>IF(CW6="-",NA(),CW6)</f>
        <v>72.16</v>
      </c>
      <c r="DD11" s="47" t="s">
        <v>23</v>
      </c>
      <c r="DE11" s="48">
        <f>IF(DD6="-",NA(),DD6)</f>
        <v>67.77</v>
      </c>
      <c r="DF11" s="48">
        <f>IF(DE6="-",NA(),DE6)</f>
        <v>68.86</v>
      </c>
      <c r="DG11" s="48">
        <f>IF(DF6="-",NA(),DF6)</f>
        <v>69.09</v>
      </c>
      <c r="DH11" s="48">
        <f>IF(DG6="-",NA(),DG6)</f>
        <v>70.03</v>
      </c>
      <c r="DI11" s="48">
        <f>IF(DH6="-",NA(),DH6)</f>
        <v>69.84</v>
      </c>
      <c r="DO11" s="47" t="s">
        <v>23</v>
      </c>
      <c r="DP11" s="48">
        <f>IF(DO6="-",NA(),DO6)</f>
        <v>89.44</v>
      </c>
      <c r="DQ11" s="48">
        <f>IF(DP6="-",NA(),DP6)</f>
        <v>93.12</v>
      </c>
      <c r="DR11" s="48">
        <f>IF(DQ6="-",NA(),DQ6)</f>
        <v>93.08</v>
      </c>
      <c r="DS11" s="48">
        <f>IF(DR6="-",NA(),DR6)</f>
        <v>93.03</v>
      </c>
      <c r="DT11" s="48">
        <f>IF(DS6="-",NA(),DS6)</f>
        <v>93.51</v>
      </c>
      <c r="DZ11" s="47" t="s">
        <v>23</v>
      </c>
      <c r="EA11" s="48">
        <f>IF(DZ6="-",NA(),DZ6)</f>
        <v>0.01</v>
      </c>
      <c r="EB11" s="48">
        <f>IF(EA6="-",NA(),EA6)</f>
        <v>0.08</v>
      </c>
      <c r="EC11" s="48">
        <f>IF(EB6="-",NA(),EB6)</f>
        <v>0.1</v>
      </c>
      <c r="ED11" s="48">
        <f>IF(EC6="-",NA(),EC6)</f>
        <v>0.04</v>
      </c>
      <c r="EE11" s="48">
        <f>IF(ED6="-",NA(),ED6)</f>
        <v>0</v>
      </c>
    </row>
    <row r="12" spans="1:140">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DF0546-2202-4BE3-AA24-70E40405861F}">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B99B6F4F-FE53-452D-B143-18AE90395BCB}">
  <ds:schemaRefs>
    <ds:schemaRef ds:uri="http://schemas.microsoft.com/sharepoint/v3/contenttype/forms"/>
  </ds:schemaRefs>
</ds:datastoreItem>
</file>

<file path=customXml/itemProps3.xml><?xml version="1.0" encoding="utf-8"?>
<ds:datastoreItem xmlns:ds="http://schemas.openxmlformats.org/officeDocument/2006/customXml" ds:itemID="{83890274-9A05-45D3-8F4E-EDF5E1341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2026-02-05T01:15:05Z</dcterms:created>
  <dcterms:modified xsi:type="dcterms:W3CDTF">2026-03-13T05:02:43Z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