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036635\Box\【02_課所共有】20_04_水道企画課\R07年度\09_経営\09_08_経営分析\09_08_040_経営比較分析表\03_総務省HPに公開\"/>
    </mc:Choice>
  </mc:AlternateContent>
  <xr:revisionPtr revIDLastSave="0" documentId="8_{3D08623B-D3F0-49F6-AE80-4BF40016E382}" xr6:coauthVersionLast="47" xr6:coauthVersionMax="47" xr10:uidLastSave="{00000000-0000-0000-0000-000000000000}"/>
  <workbookProtection workbookAlgorithmName="SHA-512" workbookHashValue="NKgja3/uv7ywba0e54eLgoiaAtltK/biSC77oSHzffUcynEvPWMlLEfISfKMG60lBRjPtRPXoxBTYiJT/YpcjA==" workbookSaltValue="e+09vdqXUzv79+9EWT+z/A=="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BB8" i="4" s="1"/>
  <c r="S6" i="5"/>
  <c r="R6" i="5"/>
  <c r="Q6" i="5"/>
  <c r="W10" i="4" s="1"/>
  <c r="P6" i="5"/>
  <c r="O6" i="5"/>
  <c r="N6" i="5"/>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J85" i="4"/>
  <c r="H85" i="4"/>
  <c r="G85" i="4"/>
  <c r="BB10" i="4"/>
  <c r="AT10" i="4"/>
  <c r="P10" i="4"/>
  <c r="I10" i="4"/>
  <c r="B10" i="4"/>
  <c r="AT8" i="4"/>
  <c r="AL8" i="4"/>
  <c r="W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<sst xmlns="http://schemas.openxmlformats.org/spreadsheetml/2006/main" count="228" uniqueCount="114">
  <si>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</si>
  <si>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</si>
  <si>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</si>
  <si>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</si>
  <si>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</si>
  <si>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</si>
  <si>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</si>
  <si>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</si>
  <si>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</si>
  <si>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</si>
  <si>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</si>
  <si>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</si>
  <si>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</si>
  <si>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</si>
  <si>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</si>
  <si>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</si>
  <si>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</si>
  <si>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</si>
  <si>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</si>
  <si>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</si>
  <si>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</si>
  <si>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</si>
  <si>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</si>
  <si>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</si>
  <si>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</si>
  <si>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</si>
  <si>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</si>
  <si>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</si>
  <si>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</si>
  <si>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</si>
  <si>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</si>
  <si>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</si>
  <si>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</si>
  <si>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</si>
  <si>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</si>
  <si>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</si>
  <si>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</si>
  <si>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</si>
  <si>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</si>
  <si>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</si>
  <si>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</si>
  <si>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</si>
  <si>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</si>
  <si>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</si>
  <si>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</si>
  <si>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</si>
  <si>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</si>
  <si>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</si>
  <si>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</si>
  <si>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</si>
  <si>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</si>
  <si>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</si>
  <si>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</si>
  <si>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</si>
  <si>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</si>
  <si>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</si>
  <si>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</si>
  <si>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</si>
  <si>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</si>
  <si>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</si>
  <si>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</si>
  <si>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</si>
  <si>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</si>
  <si>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</si>
  <si>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</si>
  <si>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</si>
  <si>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</si>
  <si>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</si>
  <si>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</si>
  <si>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</si>
  <si>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</si>
  <si>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</si>
  <si>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</si>
  <si>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</si>
  <si>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</si>
  <si>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</si>
  <si>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</si>
  <si>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</si>
  <si>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</si>
  <si>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</si>
  <si>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</si>
  <si>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</si>
  <si>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</si>
  <si>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</si>
  <si>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</si>
  <si>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</si>
  <si>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</si>
  <si>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</si>
  <si>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</si>
  <si>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</si>
  <si>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</si>
  <si>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</si>
  <si>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</si>
  <si>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埼玉県</t>
  </si>
  <si>
    <t>法適用</t>
  </si>
  <si>
    <t>水道事業</t>
  </si>
  <si>
    <t>用水供給事業</t>
  </si>
  <si>
    <t>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</si>
  <si>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</si>
  <si>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</si>
  <si>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</si>
  <si>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</si>
  <si>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</si>
  <si>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</si>
  <si>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</si>
  <si>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</si>
  <si>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</si>
  <si>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</si>
  <si>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</si>
  <si>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</si>
  <si>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</si>
  <si>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「①有形固定資産減価償却率」は、設備・施設の老朽化が進んでいるため、経年化の度合いが高まっており、類似団体平均を上回っている。
「②管路経年化率」は本県の事業開始が比較的早かったことや、事業創設時に布設した管路がすでに法定耐用年数を経過していることから、類似団体平均と比較して高い数字となっている。
「③管路更新率」は低い水準で推移している。</t>
    <rPh sb="2" eb="8">
      <t>ユウケイコテ</t>
    </rPh>
    <rPh sb="8" eb="10">
      <t>ゲンカ</t>
    </rPh>
    <rPh sb="10" eb="13">
      <t>ショウキャクリツ</t>
    </rPh>
    <rPh sb="16" eb="18">
      <t>セツビ</t>
    </rPh>
    <rPh sb="19" eb="21">
      <t>シセツ</t>
    </rPh>
    <rPh sb="22" eb="25">
      <t>ロウキュウカ</t>
    </rPh>
    <rPh sb="26" eb="27">
      <t>スス</t>
    </rPh>
    <rPh sb="34" eb="37">
      <t>ケイネンカ</t>
    </rPh>
    <rPh sb="38" eb="40">
      <t>ドア</t>
    </rPh>
    <rPh sb="42" eb="43">
      <t>タカ</t>
    </rPh>
    <rPh sb="49" eb="55">
      <t>ルイジダンタイヘイキン</t>
    </rPh>
    <rPh sb="56" eb="58">
      <t>ウワマワ</t>
    </rPh>
    <rPh sb="66" eb="72">
      <t>カンロケイネンカリツ</t>
    </rPh>
    <rPh sb="93" eb="98">
      <t>ジギョウソウセツジ</t>
    </rPh>
    <rPh sb="99" eb="101">
      <t>フセツ</t>
    </rPh>
    <rPh sb="103" eb="105">
      <t>カンロ</t>
    </rPh>
    <rPh sb="109" eb="115">
      <t>ホウテイタイヨウネンスウ</t>
    </rPh>
    <rPh sb="116" eb="118">
      <t>ケイカ</t>
    </rPh>
    <rPh sb="131" eb="133">
      <t>ヘイキン</t>
    </rPh>
    <rPh sb="134" eb="136">
      <t>ヒカク</t>
    </rPh>
    <rPh sb="138" eb="139">
      <t>タカ</t>
    </rPh>
    <rPh sb="140" eb="142">
      <t>スウジ</t>
    </rPh>
    <rPh sb="152" eb="157">
      <t>カンロコウシンリツ</t>
    </rPh>
    <rPh sb="159" eb="160">
      <t>ヒク</t>
    </rPh>
    <rPh sb="161" eb="163">
      <t>スイジュン</t>
    </rPh>
    <rPh sb="164" eb="166">
      <t>スイイ</t>
    </rPh>
    <phoneticPr fontId="4"/>
  </si>
  <si>
    <t>　給水収益は減少したが、減価償却費や動力費の減少により、黒字を確保した。また、企業債等の固定負債の削減に努め、財務状況は健全である。しかし、今後も物価高騰の影響などによる維持管理費用の増加が見込まれるため、各経営指標が悪化する恐れがある。
　また、節水型社会や人口減少により水需要が減少することが見込まれる一方、老朽化した施設の更新や、高度浄水処理導入等の大規模投資により、今後の経営状況は厳しくなることが予想される。そのため今後の水需要を見据え、施設規模の最適化(ダウンサイジング)を図り、長期的視点に立った施設の効率的・効果的なアセットマネジメント等による経営改善に取り組んでいくとともに、適切な料金とするため、料金水準等を継続的に検討し、持続的な事業運営に努めていく。</t>
    <rPh sb="18" eb="21">
      <t>ドウリョクヒ</t>
    </rPh>
    <rPh sb="22" eb="24">
      <t>ゲンショウ</t>
    </rPh>
    <rPh sb="38" eb="41">
      <t>キギョウサイ</t>
    </rPh>
    <rPh sb="41" eb="42">
      <t>トウ</t>
    </rPh>
    <rPh sb="43" eb="47">
      <t>コテイフサイ</t>
    </rPh>
    <rPh sb="48" eb="50">
      <t>サクゲン</t>
    </rPh>
    <rPh sb="51" eb="52">
      <t>ツト</t>
    </rPh>
    <rPh sb="54" eb="56">
      <t>ザイム</t>
    </rPh>
    <rPh sb="59" eb="61">
      <t>ケンゼン</t>
    </rPh>
    <rPh sb="69" eb="71">
      <t>コンゴ</t>
    </rPh>
    <rPh sb="72" eb="76">
      <t>ブッカコウトウ</t>
    </rPh>
    <rPh sb="77" eb="79">
      <t>エイキョウ</t>
    </rPh>
    <rPh sb="84" eb="89">
      <t>イジカンリヒ</t>
    </rPh>
    <rPh sb="89" eb="90">
      <t>ヨウ</t>
    </rPh>
    <rPh sb="91" eb="93">
      <t>ゾウカ</t>
    </rPh>
    <rPh sb="94" eb="96">
      <t>ミコ</t>
    </rPh>
    <rPh sb="102" eb="103">
      <t>カク</t>
    </rPh>
    <rPh sb="103" eb="107">
      <t>ケイエイシヒョウ</t>
    </rPh>
    <rPh sb="108" eb="110">
      <t>アッカ</t>
    </rPh>
    <rPh sb="112" eb="113">
      <t>オソ</t>
    </rPh>
    <rPh sb="123" eb="126">
      <t>セッスイガタ</t>
    </rPh>
    <rPh sb="126" eb="128">
      <t>シャカイ</t>
    </rPh>
    <rPh sb="129" eb="133">
      <t>ジンコウゲンショウ</t>
    </rPh>
    <rPh sb="136" eb="139">
      <t>ミズジュヨウ</t>
    </rPh>
    <rPh sb="140" eb="142">
      <t>ゲンショウ</t>
    </rPh>
    <rPh sb="147" eb="149">
      <t>ミコ</t>
    </rPh>
    <rPh sb="152" eb="154">
      <t>イッポウ</t>
    </rPh>
    <rPh sb="155" eb="158">
      <t>ロウキュウカ</t>
    </rPh>
    <rPh sb="160" eb="162">
      <t>シセツ</t>
    </rPh>
    <rPh sb="163" eb="165">
      <t>コウシン</t>
    </rPh>
    <rPh sb="167" eb="171">
      <t>コウド</t>
    </rPh>
    <rPh sb="171" eb="173">
      <t>ショリ</t>
    </rPh>
    <rPh sb="173" eb="175">
      <t>ドウニュウ</t>
    </rPh>
    <rPh sb="175" eb="176">
      <t>トウ</t>
    </rPh>
    <rPh sb="177" eb="180">
      <t>ダイキボ</t>
    </rPh>
    <rPh sb="180" eb="182">
      <t>トウシ</t>
    </rPh>
    <rPh sb="186" eb="188">
      <t>コンゴ</t>
    </rPh>
    <rPh sb="189" eb="193">
      <t>ケイエイジョウキョウ</t>
    </rPh>
    <rPh sb="194" eb="195">
      <t>キビ</t>
    </rPh>
    <rPh sb="202" eb="204">
      <t>ヨソウ</t>
    </rPh>
    <rPh sb="212" eb="214">
      <t>コンゴ</t>
    </rPh>
    <rPh sb="215" eb="218">
      <t>ミズジュヨウ</t>
    </rPh>
    <rPh sb="219" eb="221">
      <t>ミス</t>
    </rPh>
    <rPh sb="223" eb="227">
      <t>シセツキボ</t>
    </rPh>
    <rPh sb="228" eb="231">
      <t>サイテキカ</t>
    </rPh>
    <rPh sb="242" eb="243">
      <t>ハカ</t>
    </rPh>
    <rPh sb="245" eb="250">
      <t>チョウキテキシテン</t>
    </rPh>
    <rPh sb="251" eb="252">
      <t>タ</t>
    </rPh>
    <rPh sb="254" eb="256">
      <t>シセツ</t>
    </rPh>
    <rPh sb="257" eb="260">
      <t>コウリツテキ</t>
    </rPh>
    <rPh sb="261" eb="264">
      <t>コウカテキ</t>
    </rPh>
    <rPh sb="275" eb="276">
      <t>トウ</t>
    </rPh>
    <rPh sb="279" eb="283">
      <t>ケイエイカイゼン</t>
    </rPh>
    <rPh sb="284" eb="285">
      <t>ト</t>
    </rPh>
    <rPh sb="286" eb="287">
      <t>ク</t>
    </rPh>
    <rPh sb="296" eb="298">
      <t>テキセツ</t>
    </rPh>
    <rPh sb="299" eb="301">
      <t>リョウキン</t>
    </rPh>
    <rPh sb="310" eb="313">
      <t>スイジュントウ</t>
    </rPh>
    <rPh sb="313" eb="316">
      <t>ケイゾクテキ</t>
    </rPh>
    <rPh sb="317" eb="319">
      <t>ケントウ</t>
    </rPh>
    <rPh sb="321" eb="324">
      <t>ジゾクテキ</t>
    </rPh>
    <rPh sb="325" eb="329">
      <t>ジギョウウンエイ</t>
    </rPh>
    <rPh sb="330" eb="331">
      <t>ツト</t>
    </rPh>
    <phoneticPr fontId="4"/>
  </si>
  <si>
    <t>「①経常収支比率」は減価償却費や動力費の減少等により100％を上回った。
「②累積欠損金比率」は0％と平成6年度以降、健全経営を維持している。
「③流動比率」は短期債務に対して十分な支払能力を有しているとされる、概ね200％以上の水準を確保しており、財務状況は良好である。
「④企業債残高対給水収益比率」は類似団体平均より高いものの、減少傾向にある。
「⑤料金回収率」は、R6は供給単価が給水原価をわずかに下回ったが、100％前後の値を推移している。
「⑥給水原価」は類似団体と比較して低い水準にあるものの、維持管理費の増加により、上昇傾向にある。
「⑦施設利用率」は減少傾向ではあるが、類似団体平均を上回っている。
「⑧有収率」は水道施設を適正に維持管理していることにより、概ね100％で安定している。</t>
    <rPh sb="2" eb="8">
      <t>ケイジョウシュウシヒリツ</t>
    </rPh>
    <rPh sb="16" eb="19">
      <t>ドウリョクヒ</t>
    </rPh>
    <rPh sb="20" eb="23">
      <t>ゲンショウトウ</t>
    </rPh>
    <rPh sb="31" eb="33">
      <t>ウワマワ</t>
    </rPh>
    <rPh sb="39" eb="41">
      <t>ルイセキ</t>
    </rPh>
    <rPh sb="41" eb="44">
      <t>ケッソンキン</t>
    </rPh>
    <rPh sb="44" eb="46">
      <t>ヒリツ</t>
    </rPh>
    <rPh sb="51" eb="53">
      <t>ヘイセイ</t>
    </rPh>
    <rPh sb="54" eb="58">
      <t>ネンドイコウ</t>
    </rPh>
    <rPh sb="59" eb="63">
      <t>ケンゼンケイエイ</t>
    </rPh>
    <rPh sb="64" eb="66">
      <t>イジ</t>
    </rPh>
    <rPh sb="74" eb="78">
      <t>リュウドウヒリツ</t>
    </rPh>
    <rPh sb="80" eb="84">
      <t>タンキサイム</t>
    </rPh>
    <rPh sb="85" eb="86">
      <t>タイ</t>
    </rPh>
    <rPh sb="88" eb="90">
      <t>ジュウブン</t>
    </rPh>
    <rPh sb="96" eb="97">
      <t>ユウ</t>
    </rPh>
    <rPh sb="106" eb="107">
      <t>オオム</t>
    </rPh>
    <rPh sb="112" eb="114">
      <t>イジョウ</t>
    </rPh>
    <rPh sb="115" eb="117">
      <t>スイジュン</t>
    </rPh>
    <rPh sb="118" eb="120">
      <t>カクホ</t>
    </rPh>
    <rPh sb="125" eb="129">
      <t>ザイムジョウキョウ</t>
    </rPh>
    <rPh sb="130" eb="132">
      <t>リョウコウ</t>
    </rPh>
    <rPh sb="139" eb="145">
      <t>キギョウサイザンダカタイ</t>
    </rPh>
    <rPh sb="145" eb="151">
      <t>キュウスイシュウエキヒリツ</t>
    </rPh>
    <rPh sb="153" eb="157">
      <t>ルイジダンタイ</t>
    </rPh>
    <rPh sb="157" eb="159">
      <t>ヘイキン</t>
    </rPh>
    <rPh sb="161" eb="162">
      <t>タカ</t>
    </rPh>
    <rPh sb="167" eb="171">
      <t>ゲンショウケイコウ</t>
    </rPh>
    <rPh sb="178" eb="183">
      <t>リョウキンカイシュウリツ</t>
    </rPh>
    <rPh sb="273" eb="275">
      <t>キュウスイ</t>
    </rPh>
    <rPh sb="275" eb="277">
      <t>ゲンカ</t>
    </rPh>
    <rPh sb="279" eb="283">
      <t>ルイジダンタイ</t>
    </rPh>
    <rPh sb="284" eb="286">
      <t>ゲンショウ</t>
    </rPh>
    <rPh sb="286" eb="288">
      <t>ケイコウ</t>
    </rPh>
    <rPh sb="293" eb="294">
      <t>ヒク</t>
    </rPh>
    <rPh sb="295" eb="297">
      <t>スイジュン</t>
    </rPh>
    <rPh sb="304" eb="309">
      <t>イジカンリヒ</t>
    </rPh>
    <rPh sb="310" eb="312">
      <t>ゾウカ</t>
    </rPh>
    <rPh sb="316" eb="320">
      <t>ジョウショウケイコウ</t>
    </rPh>
    <rPh sb="327" eb="332">
      <t>シセツリヨウリツ</t>
    </rPh>
    <rPh sb="334" eb="335">
      <t>ヨコユウシュウリツスイドウシセツテキセイイジカンリオオムアンテイ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</si>
</sst>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0.04</c:v>
                </c:pt>
                <c:pt idx="1">
                  <c:v>0.01</c:v>
                </c:pt>
                <c:pt idx="2">
                  <c:v>0.18</c:v>
                </c:pt>
                <c:pt idx="3">
                  <c:v>0.01</c:v>
                </c:pt>
                <c:pt idx="4" formatCode="#,##0.00;&quot;△&quot;#,##0.00">
                  <c:v>0</c:v>
                </c:pt>
              </c:numCache>
            </c:numRef>
          </c:val>
          <c:extLst>
            <c:ext xmlns:c16="http://schemas.microsoft.com/office/drawing/2014/chart" uri="{C3380CC4-5D6E-409C-BE32-E72D297353CC}">
              <c16:uniqueId val="{00000000-A55C-47A2-82AF-7B472F98BD5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A55C-47A2-82AF-7B472F98BD5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65.41</c:v>
                </c:pt>
                <c:pt idx="1">
                  <c:v>65.44</c:v>
                </c:pt>
                <c:pt idx="2">
                  <c:v>65.59</c:v>
                </c:pt>
                <c:pt idx="3">
                  <c:v>65.13</c:v>
                </c:pt>
                <c:pt idx="4">
                  <c:v>64.290000000000006</c:v>
                </c:pt>
              </c:numCache>
            </c:numRef>
          </c:val>
          <c:extLst>
            <c:ext xmlns:c16="http://schemas.microsoft.com/office/drawing/2014/chart" uri="{C3380CC4-5D6E-409C-BE32-E72D297353CC}">
              <c16:uniqueId val="{00000000-D5E0-479A-9D96-650B6F3AC7E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D5E0-479A-9D96-650B6F3AC7E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99.81</c:v>
                </c:pt>
                <c:pt idx="1">
                  <c:v>99.79</c:v>
                </c:pt>
                <c:pt idx="2">
                  <c:v>99.84</c:v>
                </c:pt>
                <c:pt idx="3">
                  <c:v>99.83</c:v>
                </c:pt>
                <c:pt idx="4">
                  <c:v>99.87</c:v>
                </c:pt>
              </c:numCache>
            </c:numRef>
          </c:val>
          <c:extLst>
            <c:ext xmlns:c16="http://schemas.microsoft.com/office/drawing/2014/chart" uri="{C3380CC4-5D6E-409C-BE32-E72D297353CC}">
              <c16:uniqueId val="{00000000-E332-42C1-B32E-04658436245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E332-42C1-B32E-04658436245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106.17</c:v>
                </c:pt>
                <c:pt idx="1">
                  <c:v>104.62</c:v>
                </c:pt>
                <c:pt idx="2">
                  <c:v>97.86</c:v>
                </c:pt>
                <c:pt idx="3">
                  <c:v>102.11</c:v>
                </c:pt>
                <c:pt idx="4">
                  <c:v>100.85</c:v>
                </c:pt>
              </c:numCache>
            </c:numRef>
          </c:val>
          <c:extLst>
            <c:ext xmlns:c16="http://schemas.microsoft.com/office/drawing/2014/chart" uri="{C3380CC4-5D6E-409C-BE32-E72D297353CC}">
              <c16:uniqueId val="{00000000-0B00-45AB-BB56-BFA7660E84C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0B00-45AB-BB56-BFA7660E84C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60.52</c:v>
                </c:pt>
                <c:pt idx="1">
                  <c:v>61.65</c:v>
                </c:pt>
                <c:pt idx="2">
                  <c:v>63.36</c:v>
                </c:pt>
                <c:pt idx="3">
                  <c:v>64.48</c:v>
                </c:pt>
                <c:pt idx="4">
                  <c:v>65.27</c:v>
                </c:pt>
              </c:numCache>
            </c:numRef>
          </c:val>
          <c:extLst>
            <c:ext xmlns:c16="http://schemas.microsoft.com/office/drawing/2014/chart" uri="{C3380CC4-5D6E-409C-BE32-E72D297353CC}">
              <c16:uniqueId val="{00000000-4A24-40FD-A5EC-15C786A4E84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4A24-40FD-A5EC-15C786A4E84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32.4</c:v>
                </c:pt>
                <c:pt idx="1">
                  <c:v>35.130000000000003</c:v>
                </c:pt>
                <c:pt idx="2">
                  <c:v>36.090000000000003</c:v>
                </c:pt>
                <c:pt idx="3">
                  <c:v>36.08</c:v>
                </c:pt>
                <c:pt idx="4">
                  <c:v>55.69</c:v>
                </c:pt>
              </c:numCache>
            </c:numRef>
          </c:val>
          <c:extLst>
            <c:ext xmlns:c16="http://schemas.microsoft.com/office/drawing/2014/chart" uri="{C3380CC4-5D6E-409C-BE32-E72D297353CC}">
              <c16:uniqueId val="{00000000-2B4F-4C1C-979C-D4B937CF020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2B4F-4C1C-979C-D4B937CF020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4D5-4A80-B527-7CB69C7F2AF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34D5-4A80-B527-7CB69C7F2AF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342.86</c:v>
                </c:pt>
                <c:pt idx="1">
                  <c:v>381.27</c:v>
                </c:pt>
                <c:pt idx="2">
                  <c:v>369.83</c:v>
                </c:pt>
                <c:pt idx="3">
                  <c:v>270.26</c:v>
                </c:pt>
                <c:pt idx="4">
                  <c:v>348.84</c:v>
                </c:pt>
              </c:numCache>
            </c:numRef>
          </c:val>
          <c:extLst>
            <c:ext xmlns:c16="http://schemas.microsoft.com/office/drawing/2014/chart" uri="{C3380CC4-5D6E-409C-BE32-E72D297353CC}">
              <c16:uniqueId val="{00000000-C287-438B-B911-75A7F397B7E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C287-438B-B911-75A7F397B7E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291.44</c:v>
                </c:pt>
                <c:pt idx="1">
                  <c:v>274.95999999999998</c:v>
                </c:pt>
                <c:pt idx="2">
                  <c:v>254.77</c:v>
                </c:pt>
                <c:pt idx="3">
                  <c:v>246.58</c:v>
                </c:pt>
                <c:pt idx="4">
                  <c:v>247.97</c:v>
                </c:pt>
              </c:numCache>
            </c:numRef>
          </c:val>
          <c:extLst>
            <c:ext xmlns:c16="http://schemas.microsoft.com/office/drawing/2014/chart" uri="{C3380CC4-5D6E-409C-BE32-E72D297353CC}">
              <c16:uniqueId val="{00000000-D834-47B3-AD19-7E7F4334938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D834-47B3-AD19-7E7F4334938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105.73</c:v>
                </c:pt>
                <c:pt idx="1">
                  <c:v>103.98</c:v>
                </c:pt>
                <c:pt idx="2">
                  <c:v>97.16</c:v>
                </c:pt>
                <c:pt idx="3">
                  <c:v>100.65</c:v>
                </c:pt>
                <c:pt idx="4">
                  <c:v>99.61</c:v>
                </c:pt>
              </c:numCache>
            </c:numRef>
          </c:val>
          <c:extLst>
            <c:ext xmlns:c16="http://schemas.microsoft.com/office/drawing/2014/chart" uri="{C3380CC4-5D6E-409C-BE32-E72D297353CC}">
              <c16:uniqueId val="{00000000-01E5-4201-8D11-11E885B65AC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01E5-4201-8D11-11E885B65AC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58.43</c:v>
                </c:pt>
                <c:pt idx="1">
                  <c:v>59.42</c:v>
                </c:pt>
                <c:pt idx="2">
                  <c:v>63.59</c:v>
                </c:pt>
                <c:pt idx="3">
                  <c:v>61.38</c:v>
                </c:pt>
                <c:pt idx="4">
                  <c:v>62.02</c:v>
                </c:pt>
              </c:numCache>
            </c:numRef>
          </c:val>
          <c:extLst>
            <c:ext xmlns:c16="http://schemas.microsoft.com/office/drawing/2014/chart" uri="{C3380CC4-5D6E-409C-BE32-E72D297353CC}">
              <c16:uniqueId val="{00000000-9653-41DA-8754-EFE6525448A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9653-41DA-8754-EFE6525448A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1" zoomScaleNormal="100" workbookViewId="0">
      <selection activeCell="BL16" sqref="BL16:BZ44"/>
    </sheetView>
  </sheetViews>
  <sheetFormatPr defaultColWidth="2.625" defaultRowHeight="13.5" x14ac:dyDescent="0.15"/>
  <cols>
    <col min="1" max="1" width="2.625" customWidth="1"/>
    <col min="2" max="62" width="3.8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埼玉県</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用水供給事業</v>
      </c>
      <c r="Q8" s="43"/>
      <c r="R8" s="43"/>
      <c r="S8" s="43"/>
      <c r="T8" s="43"/>
      <c r="U8" s="43"/>
      <c r="V8" s="43"/>
      <c r="W8" s="43" t="str">
        <f>データ!$L$6</f>
        <v>B</v>
      </c>
      <c r="X8" s="43"/>
      <c r="Y8" s="43"/>
      <c r="Z8" s="43"/>
      <c r="AA8" s="43"/>
      <c r="AB8" s="43"/>
      <c r="AC8" s="43"/>
      <c r="AD8" s="43" t="str">
        <f>データ!$M$6</f>
        <v>自治体職員</v>
      </c>
      <c r="AE8" s="43"/>
      <c r="AF8" s="43"/>
      <c r="AG8" s="43"/>
      <c r="AH8" s="43"/>
      <c r="AI8" s="43"/>
      <c r="AJ8" s="43"/>
      <c r="AK8" s="2"/>
      <c r="AL8" s="44">
        <f>データ!$R$6</f>
        <v>7374294</v>
      </c>
      <c r="AM8" s="44"/>
      <c r="AN8" s="44"/>
      <c r="AO8" s="44"/>
      <c r="AP8" s="44"/>
      <c r="AQ8" s="44"/>
      <c r="AR8" s="44"/>
      <c r="AS8" s="44"/>
      <c r="AT8" s="45">
        <f>データ!$S$6</f>
        <v>3797.75</v>
      </c>
      <c r="AU8" s="46"/>
      <c r="AV8" s="46"/>
      <c r="AW8" s="46"/>
      <c r="AX8" s="46"/>
      <c r="AY8" s="46"/>
      <c r="AZ8" s="46"/>
      <c r="BA8" s="46"/>
      <c r="BB8" s="47">
        <f>データ!$T$6</f>
        <v>1941.75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74.73</v>
      </c>
      <c r="J10" s="46"/>
      <c r="K10" s="46"/>
      <c r="L10" s="46"/>
      <c r="M10" s="46"/>
      <c r="N10" s="46"/>
      <c r="O10" s="80"/>
      <c r="P10" s="47">
        <f>データ!$P$6</f>
        <v>99.76</v>
      </c>
      <c r="Q10" s="47"/>
      <c r="R10" s="47"/>
      <c r="S10" s="47"/>
      <c r="T10" s="47"/>
      <c r="U10" s="47"/>
      <c r="V10" s="47"/>
      <c r="W10" s="44">
        <f>データ!$Q$6</f>
        <v>0</v>
      </c>
      <c r="X10" s="44"/>
      <c r="Y10" s="44"/>
      <c r="Z10" s="44"/>
      <c r="AA10" s="44"/>
      <c r="AB10" s="44"/>
      <c r="AC10" s="44"/>
      <c r="AD10" s="2"/>
      <c r="AE10" s="2"/>
      <c r="AF10" s="2"/>
      <c r="AG10" s="2"/>
      <c r="AH10" s="2"/>
      <c r="AI10" s="2"/>
      <c r="AJ10" s="2"/>
      <c r="AK10" s="2"/>
      <c r="AL10" s="44">
        <f>データ!$U$6</f>
        <v>7266663</v>
      </c>
      <c r="AM10" s="44"/>
      <c r="AN10" s="44"/>
      <c r="AO10" s="44"/>
      <c r="AP10" s="44"/>
      <c r="AQ10" s="44"/>
      <c r="AR10" s="44"/>
      <c r="AS10" s="44"/>
      <c r="AT10" s="45">
        <f>データ!$V$6</f>
        <v>2784.77</v>
      </c>
      <c r="AU10" s="46"/>
      <c r="AV10" s="46"/>
      <c r="AW10" s="46"/>
      <c r="AX10" s="46"/>
      <c r="AY10" s="46"/>
      <c r="AZ10" s="46"/>
      <c r="BA10" s="46"/>
      <c r="BB10" s="47">
        <f>データ!$W$6</f>
        <v>2609.4299999999998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113</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vXVklobpH4zPVBjea3iYkjIMATfMIkWNM4dMx61a5utlZHpaePCBAQAmEaQf9+6+zX0/6jXWBOtlnIAzQsrVow==" saltValue="i3USm9myQW1Zk4xBreOCv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110001</v>
      </c>
      <c r="D6" s="20">
        <f t="shared" si="3"/>
        <v>46</v>
      </c>
      <c r="E6" s="20">
        <f t="shared" si="3"/>
        <v>1</v>
      </c>
      <c r="F6" s="20">
        <f t="shared" si="3"/>
        <v>0</v>
      </c>
      <c r="G6" s="20">
        <f t="shared" si="3"/>
        <v>2</v>
      </c>
      <c r="H6" s="20" t="str">
        <f t="shared" si="3"/>
        <v>埼玉県</v>
      </c>
      <c r="I6" s="20" t="str">
        <f t="shared" si="3"/>
        <v>法適用</v>
      </c>
      <c r="J6" s="20" t="str">
        <f t="shared" si="3"/>
        <v>水道事業</v>
      </c>
      <c r="K6" s="20" t="str">
        <f t="shared" si="3"/>
        <v>用水供給事業</v>
      </c>
      <c r="L6" s="20" t="str">
        <f t="shared" si="3"/>
        <v>B</v>
      </c>
      <c r="M6" s="20" t="str">
        <f t="shared" si="3"/>
        <v>自治体職員</v>
      </c>
      <c r="N6" s="21" t="str">
        <f t="shared" si="3"/>
        <v>-</v>
      </c>
      <c r="O6" s="21">
        <f t="shared" si="3"/>
        <v>74.73</v>
      </c>
      <c r="P6" s="21">
        <f t="shared" si="3"/>
        <v>99.76</v>
      </c>
      <c r="Q6" s="21">
        <f t="shared" si="3"/>
        <v>0</v>
      </c>
      <c r="R6" s="21">
        <f t="shared" si="3"/>
        <v>7374294</v>
      </c>
      <c r="S6" s="21">
        <f t="shared" si="3"/>
        <v>3797.75</v>
      </c>
      <c r="T6" s="21">
        <f t="shared" si="3"/>
        <v>1941.75</v>
      </c>
      <c r="U6" s="21">
        <f t="shared" si="3"/>
        <v>7266663</v>
      </c>
      <c r="V6" s="21">
        <f t="shared" si="3"/>
        <v>2784.77</v>
      </c>
      <c r="W6" s="21">
        <f t="shared" si="3"/>
        <v>2609.4299999999998</v>
      </c>
      <c r="X6" s="22">
        <f>IF(X7="",NA(),X7)</f>
        <v>106.17</v>
      </c>
      <c r="Y6" s="22">
        <f t="shared" ref="Y6:AG6" si="4">IF(Y7="",NA(),Y7)</f>
        <v>104.62</v>
      </c>
      <c r="Z6" s="22">
        <f t="shared" si="4"/>
        <v>97.86</v>
      </c>
      <c r="AA6" s="22">
        <f t="shared" si="4"/>
        <v>102.11</v>
      </c>
      <c r="AB6" s="22">
        <f t="shared" si="4"/>
        <v>100.85</v>
      </c>
      <c r="AC6" s="22">
        <f t="shared" si="4"/>
        <v>111.13</v>
      </c>
      <c r="AD6" s="22">
        <f t="shared" si="4"/>
        <v>112.49</v>
      </c>
      <c r="AE6" s="22">
        <f t="shared" si="4"/>
        <v>107.33</v>
      </c>
      <c r="AF6" s="22">
        <f t="shared" si="4"/>
        <v>108.93</v>
      </c>
      <c r="AG6" s="22">
        <f t="shared" si="4"/>
        <v>107.62</v>
      </c>
      <c r="AH6" s="21" t="str">
        <f>IF(AH7="","",IF(AH7="-","【-】","【"&amp;SUBSTITUTE(TEXT(AH7,"#,##0.00"),"-","△")&amp;"】"))</f>
        <v>【107.62】</v>
      </c>
      <c r="AI6" s="21">
        <f>IF(AI7="",NA(),AI7)</f>
        <v>0</v>
      </c>
      <c r="AJ6" s="21">
        <f t="shared" ref="AJ6:AR6" si="5">IF(AJ7="",NA(),AJ7)</f>
        <v>0</v>
      </c>
      <c r="AK6" s="21">
        <f t="shared" si="5"/>
        <v>0</v>
      </c>
      <c r="AL6" s="21">
        <f t="shared" si="5"/>
        <v>0</v>
      </c>
      <c r="AM6" s="21">
        <f t="shared" si="5"/>
        <v>0</v>
      </c>
      <c r="AN6" s="22">
        <f t="shared" si="5"/>
        <v>12.29</v>
      </c>
      <c r="AO6" s="22">
        <f t="shared" si="5"/>
        <v>8.77</v>
      </c>
      <c r="AP6" s="22">
        <f t="shared" si="5"/>
        <v>8.81</v>
      </c>
      <c r="AQ6" s="22">
        <f t="shared" si="5"/>
        <v>8.48</v>
      </c>
      <c r="AR6" s="22">
        <f t="shared" si="5"/>
        <v>11</v>
      </c>
      <c r="AS6" s="21" t="str">
        <f>IF(AS7="","",IF(AS7="-","【-】","【"&amp;SUBSTITUTE(TEXT(AS7,"#,##0.00"),"-","△")&amp;"】"))</f>
        <v>【11.00】</v>
      </c>
      <c r="AT6" s="22">
        <f>IF(AT7="",NA(),AT7)</f>
        <v>342.86</v>
      </c>
      <c r="AU6" s="22">
        <f t="shared" ref="AU6:BC6" si="6">IF(AU7="",NA(),AU7)</f>
        <v>381.27</v>
      </c>
      <c r="AV6" s="22">
        <f t="shared" si="6"/>
        <v>369.83</v>
      </c>
      <c r="AW6" s="22">
        <f t="shared" si="6"/>
        <v>270.26</v>
      </c>
      <c r="AX6" s="22">
        <f t="shared" si="6"/>
        <v>348.84</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291.44</v>
      </c>
      <c r="BF6" s="22">
        <f t="shared" ref="BF6:BN6" si="7">IF(BF7="",NA(),BF7)</f>
        <v>274.95999999999998</v>
      </c>
      <c r="BG6" s="22">
        <f t="shared" si="7"/>
        <v>254.77</v>
      </c>
      <c r="BH6" s="22">
        <f t="shared" si="7"/>
        <v>246.58</v>
      </c>
      <c r="BI6" s="22">
        <f t="shared" si="7"/>
        <v>247.97</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105.73</v>
      </c>
      <c r="BQ6" s="22">
        <f t="shared" ref="BQ6:BY6" si="8">IF(BQ7="",NA(),BQ7)</f>
        <v>103.98</v>
      </c>
      <c r="BR6" s="22">
        <f t="shared" si="8"/>
        <v>97.16</v>
      </c>
      <c r="BS6" s="22">
        <f t="shared" si="8"/>
        <v>100.65</v>
      </c>
      <c r="BT6" s="22">
        <f t="shared" si="8"/>
        <v>99.61</v>
      </c>
      <c r="BU6" s="22">
        <f t="shared" si="8"/>
        <v>110.77</v>
      </c>
      <c r="BV6" s="22">
        <f t="shared" si="8"/>
        <v>112.35</v>
      </c>
      <c r="BW6" s="22">
        <f t="shared" si="8"/>
        <v>106.47</v>
      </c>
      <c r="BX6" s="22">
        <f t="shared" si="8"/>
        <v>107.7</v>
      </c>
      <c r="BY6" s="22">
        <f t="shared" si="8"/>
        <v>106.29</v>
      </c>
      <c r="BZ6" s="21" t="str">
        <f>IF(BZ7="","",IF(BZ7="-","【-】","【"&amp;SUBSTITUTE(TEXT(BZ7,"#,##0.00"),"-","△")&amp;"】"))</f>
        <v>【106.29】</v>
      </c>
      <c r="CA6" s="22">
        <f>IF(CA7="",NA(),CA7)</f>
        <v>58.43</v>
      </c>
      <c r="CB6" s="22">
        <f t="shared" ref="CB6:CJ6" si="9">IF(CB7="",NA(),CB7)</f>
        <v>59.42</v>
      </c>
      <c r="CC6" s="22">
        <f t="shared" si="9"/>
        <v>63.59</v>
      </c>
      <c r="CD6" s="22">
        <f t="shared" si="9"/>
        <v>61.38</v>
      </c>
      <c r="CE6" s="22">
        <f t="shared" si="9"/>
        <v>62.02</v>
      </c>
      <c r="CF6" s="22">
        <f t="shared" si="9"/>
        <v>73.180000000000007</v>
      </c>
      <c r="CG6" s="22">
        <f t="shared" si="9"/>
        <v>73.05</v>
      </c>
      <c r="CH6" s="22">
        <f t="shared" si="9"/>
        <v>77.53</v>
      </c>
      <c r="CI6" s="22">
        <f t="shared" si="9"/>
        <v>76.25</v>
      </c>
      <c r="CJ6" s="22">
        <f t="shared" si="9"/>
        <v>77.75</v>
      </c>
      <c r="CK6" s="21" t="str">
        <f>IF(CK7="","",IF(CK7="-","【-】","【"&amp;SUBSTITUTE(TEXT(CK7,"#,##0.00"),"-","△")&amp;"】"))</f>
        <v>【77.75】</v>
      </c>
      <c r="CL6" s="22">
        <f>IF(CL7="",NA(),CL7)</f>
        <v>65.41</v>
      </c>
      <c r="CM6" s="22">
        <f t="shared" ref="CM6:CU6" si="10">IF(CM7="",NA(),CM7)</f>
        <v>65.44</v>
      </c>
      <c r="CN6" s="22">
        <f t="shared" si="10"/>
        <v>65.59</v>
      </c>
      <c r="CO6" s="22">
        <f t="shared" si="10"/>
        <v>65.13</v>
      </c>
      <c r="CP6" s="22">
        <f t="shared" si="10"/>
        <v>64.290000000000006</v>
      </c>
      <c r="CQ6" s="22">
        <f t="shared" si="10"/>
        <v>62.26</v>
      </c>
      <c r="CR6" s="22">
        <f t="shared" si="10"/>
        <v>62.22</v>
      </c>
      <c r="CS6" s="22">
        <f t="shared" si="10"/>
        <v>61.45</v>
      </c>
      <c r="CT6" s="22">
        <f t="shared" si="10"/>
        <v>61.63</v>
      </c>
      <c r="CU6" s="22">
        <f t="shared" si="10"/>
        <v>61.54</v>
      </c>
      <c r="CV6" s="21" t="str">
        <f>IF(CV7="","",IF(CV7="-","【-】","【"&amp;SUBSTITUTE(TEXT(CV7,"#,##0.00"),"-","△")&amp;"】"))</f>
        <v>【61.54】</v>
      </c>
      <c r="CW6" s="22">
        <f>IF(CW7="",NA(),CW7)</f>
        <v>99.81</v>
      </c>
      <c r="CX6" s="22">
        <f t="shared" ref="CX6:DF6" si="11">IF(CX7="",NA(),CX7)</f>
        <v>99.79</v>
      </c>
      <c r="CY6" s="22">
        <f t="shared" si="11"/>
        <v>99.84</v>
      </c>
      <c r="CZ6" s="22">
        <f t="shared" si="11"/>
        <v>99.83</v>
      </c>
      <c r="DA6" s="22">
        <f t="shared" si="11"/>
        <v>99.87</v>
      </c>
      <c r="DB6" s="22">
        <f t="shared" si="11"/>
        <v>100.16</v>
      </c>
      <c r="DC6" s="22">
        <f t="shared" si="11"/>
        <v>100.28</v>
      </c>
      <c r="DD6" s="22">
        <f t="shared" si="11"/>
        <v>100.29</v>
      </c>
      <c r="DE6" s="22">
        <f t="shared" si="11"/>
        <v>100.36</v>
      </c>
      <c r="DF6" s="22">
        <f t="shared" si="11"/>
        <v>100.31</v>
      </c>
      <c r="DG6" s="21" t="str">
        <f>IF(DG7="","",IF(DG7="-","【-】","【"&amp;SUBSTITUTE(TEXT(DG7,"#,##0.00"),"-","△")&amp;"】"))</f>
        <v>【100.31】</v>
      </c>
      <c r="DH6" s="22">
        <f>IF(DH7="",NA(),DH7)</f>
        <v>60.52</v>
      </c>
      <c r="DI6" s="22">
        <f t="shared" ref="DI6:DQ6" si="12">IF(DI7="",NA(),DI7)</f>
        <v>61.65</v>
      </c>
      <c r="DJ6" s="22">
        <f t="shared" si="12"/>
        <v>63.36</v>
      </c>
      <c r="DK6" s="22">
        <f t="shared" si="12"/>
        <v>64.48</v>
      </c>
      <c r="DL6" s="22">
        <f t="shared" si="12"/>
        <v>65.27</v>
      </c>
      <c r="DM6" s="22">
        <f t="shared" si="12"/>
        <v>57.5</v>
      </c>
      <c r="DN6" s="22">
        <f t="shared" si="12"/>
        <v>58.52</v>
      </c>
      <c r="DO6" s="22">
        <f t="shared" si="12"/>
        <v>59.51</v>
      </c>
      <c r="DP6" s="22">
        <f t="shared" si="12"/>
        <v>60.24</v>
      </c>
      <c r="DQ6" s="22">
        <f t="shared" si="12"/>
        <v>60.8</v>
      </c>
      <c r="DR6" s="21" t="str">
        <f>IF(DR7="","",IF(DR7="-","【-】","【"&amp;SUBSTITUTE(TEXT(DR7,"#,##0.00"),"-","△")&amp;"】"))</f>
        <v>【60.80】</v>
      </c>
      <c r="DS6" s="22">
        <f>IF(DS7="",NA(),DS7)</f>
        <v>32.4</v>
      </c>
      <c r="DT6" s="22">
        <f t="shared" ref="DT6:EB6" si="13">IF(DT7="",NA(),DT7)</f>
        <v>35.130000000000003</v>
      </c>
      <c r="DU6" s="22">
        <f t="shared" si="13"/>
        <v>36.090000000000003</v>
      </c>
      <c r="DV6" s="22">
        <f t="shared" si="13"/>
        <v>36.08</v>
      </c>
      <c r="DW6" s="22">
        <f t="shared" si="13"/>
        <v>55.69</v>
      </c>
      <c r="DX6" s="22">
        <f t="shared" si="13"/>
        <v>30.3</v>
      </c>
      <c r="DY6" s="22">
        <f t="shared" si="13"/>
        <v>31.74</v>
      </c>
      <c r="DZ6" s="22">
        <f t="shared" si="13"/>
        <v>32.380000000000003</v>
      </c>
      <c r="EA6" s="22">
        <f t="shared" si="13"/>
        <v>34.479999999999997</v>
      </c>
      <c r="EB6" s="22">
        <f t="shared" si="13"/>
        <v>38.24</v>
      </c>
      <c r="EC6" s="21" t="str">
        <f>IF(EC7="","",IF(EC7="-","【-】","【"&amp;SUBSTITUTE(TEXT(EC7,"#,##0.00"),"-","△")&amp;"】"))</f>
        <v>【38.24】</v>
      </c>
      <c r="ED6" s="22">
        <f>IF(ED7="",NA(),ED7)</f>
        <v>0.04</v>
      </c>
      <c r="EE6" s="22">
        <f t="shared" ref="EE6:EM6" si="14">IF(EE7="",NA(),EE7)</f>
        <v>0.01</v>
      </c>
      <c r="EF6" s="22">
        <f t="shared" si="14"/>
        <v>0.18</v>
      </c>
      <c r="EG6" s="22">
        <f t="shared" si="14"/>
        <v>0.01</v>
      </c>
      <c r="EH6" s="21">
        <f t="shared" si="14"/>
        <v>0</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15">
      <c r="A7" s="15"/>
      <c r="B7" s="24">
        <v>2024</v>
      </c>
      <c r="C7" s="24">
        <v>110001</v>
      </c>
      <c r="D7" s="24">
        <v>46</v>
      </c>
      <c r="E7" s="24">
        <v>1</v>
      </c>
      <c r="F7" s="24">
        <v>0</v>
      </c>
      <c r="G7" s="24">
        <v>2</v>
      </c>
      <c r="H7" s="24" t="s">
        <v>93</v>
      </c>
      <c r="I7" s="24" t="s">
        <v>94</v>
      </c>
      <c r="J7" s="24" t="s">
        <v>95</v>
      </c>
      <c r="K7" s="24" t="s">
        <v>96</v>
      </c>
      <c r="L7" s="24" t="s">
        <v>97</v>
      </c>
      <c r="M7" s="24" t="s">
        <v>98</v>
      </c>
      <c r="N7" s="25" t="s">
        <v>99</v>
      </c>
      <c r="O7" s="25">
        <v>74.73</v>
      </c>
      <c r="P7" s="25">
        <v>99.76</v>
      </c>
      <c r="Q7" s="25">
        <v>0</v>
      </c>
      <c r="R7" s="25">
        <v>7374294</v>
      </c>
      <c r="S7" s="25">
        <v>3797.75</v>
      </c>
      <c r="T7" s="25">
        <v>1941.75</v>
      </c>
      <c r="U7" s="25">
        <v>7266663</v>
      </c>
      <c r="V7" s="25">
        <v>2784.77</v>
      </c>
      <c r="W7" s="25">
        <v>2609.4299999999998</v>
      </c>
      <c r="X7" s="25">
        <v>106.17</v>
      </c>
      <c r="Y7" s="25">
        <v>104.62</v>
      </c>
      <c r="Z7" s="25">
        <v>97.86</v>
      </c>
      <c r="AA7" s="25">
        <v>102.11</v>
      </c>
      <c r="AB7" s="25">
        <v>100.85</v>
      </c>
      <c r="AC7" s="25">
        <v>111.13</v>
      </c>
      <c r="AD7" s="25">
        <v>112.49</v>
      </c>
      <c r="AE7" s="25">
        <v>107.33</v>
      </c>
      <c r="AF7" s="25">
        <v>108.93</v>
      </c>
      <c r="AG7" s="25">
        <v>107.62</v>
      </c>
      <c r="AH7" s="25">
        <v>107.62</v>
      </c>
      <c r="AI7" s="25">
        <v>0</v>
      </c>
      <c r="AJ7" s="25">
        <v>0</v>
      </c>
      <c r="AK7" s="25">
        <v>0</v>
      </c>
      <c r="AL7" s="25">
        <v>0</v>
      </c>
      <c r="AM7" s="25">
        <v>0</v>
      </c>
      <c r="AN7" s="25">
        <v>12.29</v>
      </c>
      <c r="AO7" s="25">
        <v>8.77</v>
      </c>
      <c r="AP7" s="25">
        <v>8.81</v>
      </c>
      <c r="AQ7" s="25">
        <v>8.48</v>
      </c>
      <c r="AR7" s="25">
        <v>11</v>
      </c>
      <c r="AS7" s="25">
        <v>11</v>
      </c>
      <c r="AT7" s="25">
        <v>342.86</v>
      </c>
      <c r="AU7" s="25">
        <v>381.27</v>
      </c>
      <c r="AV7" s="25">
        <v>369.83</v>
      </c>
      <c r="AW7" s="25">
        <v>270.26</v>
      </c>
      <c r="AX7" s="25">
        <v>348.84</v>
      </c>
      <c r="AY7" s="25">
        <v>284.45</v>
      </c>
      <c r="AZ7" s="25">
        <v>309.23</v>
      </c>
      <c r="BA7" s="25">
        <v>313.43</v>
      </c>
      <c r="BB7" s="25">
        <v>303.10000000000002</v>
      </c>
      <c r="BC7" s="25">
        <v>318.89999999999998</v>
      </c>
      <c r="BD7" s="25">
        <v>318.89999999999998</v>
      </c>
      <c r="BE7" s="25">
        <v>291.44</v>
      </c>
      <c r="BF7" s="25">
        <v>274.95999999999998</v>
      </c>
      <c r="BG7" s="25">
        <v>254.77</v>
      </c>
      <c r="BH7" s="25">
        <v>246.58</v>
      </c>
      <c r="BI7" s="25">
        <v>247.97</v>
      </c>
      <c r="BJ7" s="25">
        <v>260.95999999999998</v>
      </c>
      <c r="BK7" s="25">
        <v>240.07</v>
      </c>
      <c r="BL7" s="25">
        <v>224.81</v>
      </c>
      <c r="BM7" s="25">
        <v>210.83</v>
      </c>
      <c r="BN7" s="25">
        <v>204.34</v>
      </c>
      <c r="BO7" s="25">
        <v>204.34</v>
      </c>
      <c r="BP7" s="25">
        <v>105.73</v>
      </c>
      <c r="BQ7" s="25">
        <v>103.98</v>
      </c>
      <c r="BR7" s="25">
        <v>97.16</v>
      </c>
      <c r="BS7" s="25">
        <v>100.65</v>
      </c>
      <c r="BT7" s="25">
        <v>99.61</v>
      </c>
      <c r="BU7" s="25">
        <v>110.77</v>
      </c>
      <c r="BV7" s="25">
        <v>112.35</v>
      </c>
      <c r="BW7" s="25">
        <v>106.47</v>
      </c>
      <c r="BX7" s="25">
        <v>107.7</v>
      </c>
      <c r="BY7" s="25">
        <v>106.29</v>
      </c>
      <c r="BZ7" s="25">
        <v>106.29</v>
      </c>
      <c r="CA7" s="25">
        <v>58.43</v>
      </c>
      <c r="CB7" s="25">
        <v>59.42</v>
      </c>
      <c r="CC7" s="25">
        <v>63.59</v>
      </c>
      <c r="CD7" s="25">
        <v>61.38</v>
      </c>
      <c r="CE7" s="25">
        <v>62.02</v>
      </c>
      <c r="CF7" s="25">
        <v>73.180000000000007</v>
      </c>
      <c r="CG7" s="25">
        <v>73.05</v>
      </c>
      <c r="CH7" s="25">
        <v>77.53</v>
      </c>
      <c r="CI7" s="25">
        <v>76.25</v>
      </c>
      <c r="CJ7" s="25">
        <v>77.75</v>
      </c>
      <c r="CK7" s="25">
        <v>77.75</v>
      </c>
      <c r="CL7" s="25">
        <v>65.41</v>
      </c>
      <c r="CM7" s="25">
        <v>65.44</v>
      </c>
      <c r="CN7" s="25">
        <v>65.59</v>
      </c>
      <c r="CO7" s="25">
        <v>65.13</v>
      </c>
      <c r="CP7" s="25">
        <v>64.290000000000006</v>
      </c>
      <c r="CQ7" s="25">
        <v>62.26</v>
      </c>
      <c r="CR7" s="25">
        <v>62.22</v>
      </c>
      <c r="CS7" s="25">
        <v>61.45</v>
      </c>
      <c r="CT7" s="25">
        <v>61.63</v>
      </c>
      <c r="CU7" s="25">
        <v>61.54</v>
      </c>
      <c r="CV7" s="25">
        <v>61.54</v>
      </c>
      <c r="CW7" s="25">
        <v>99.81</v>
      </c>
      <c r="CX7" s="25">
        <v>99.79</v>
      </c>
      <c r="CY7" s="25">
        <v>99.84</v>
      </c>
      <c r="CZ7" s="25">
        <v>99.83</v>
      </c>
      <c r="DA7" s="25">
        <v>99.87</v>
      </c>
      <c r="DB7" s="25">
        <v>100.16</v>
      </c>
      <c r="DC7" s="25">
        <v>100.28</v>
      </c>
      <c r="DD7" s="25">
        <v>100.29</v>
      </c>
      <c r="DE7" s="25">
        <v>100.36</v>
      </c>
      <c r="DF7" s="25">
        <v>100.31</v>
      </c>
      <c r="DG7" s="25">
        <v>100.31</v>
      </c>
      <c r="DH7" s="25">
        <v>60.52</v>
      </c>
      <c r="DI7" s="25">
        <v>61.65</v>
      </c>
      <c r="DJ7" s="25">
        <v>63.36</v>
      </c>
      <c r="DK7" s="25">
        <v>64.48</v>
      </c>
      <c r="DL7" s="25">
        <v>65.27</v>
      </c>
      <c r="DM7" s="25">
        <v>57.5</v>
      </c>
      <c r="DN7" s="25">
        <v>58.52</v>
      </c>
      <c r="DO7" s="25">
        <v>59.51</v>
      </c>
      <c r="DP7" s="25">
        <v>60.24</v>
      </c>
      <c r="DQ7" s="25">
        <v>60.8</v>
      </c>
      <c r="DR7" s="25">
        <v>60.8</v>
      </c>
      <c r="DS7" s="25">
        <v>32.4</v>
      </c>
      <c r="DT7" s="25">
        <v>35.130000000000003</v>
      </c>
      <c r="DU7" s="25">
        <v>36.090000000000003</v>
      </c>
      <c r="DV7" s="25">
        <v>36.08</v>
      </c>
      <c r="DW7" s="25">
        <v>55.69</v>
      </c>
      <c r="DX7" s="25">
        <v>30.3</v>
      </c>
      <c r="DY7" s="25">
        <v>31.74</v>
      </c>
      <c r="DZ7" s="25">
        <v>32.380000000000003</v>
      </c>
      <c r="EA7" s="25">
        <v>34.479999999999997</v>
      </c>
      <c r="EB7" s="25">
        <v>38.24</v>
      </c>
      <c r="EC7" s="25">
        <v>38.24</v>
      </c>
      <c r="ED7" s="25">
        <v>0.04</v>
      </c>
      <c r="EE7" s="25">
        <v>0.01</v>
      </c>
      <c r="EF7" s="25">
        <v>0.18</v>
      </c>
      <c r="EG7" s="25">
        <v>0.01</v>
      </c>
      <c r="EH7" s="25">
        <v>0</v>
      </c>
      <c r="EI7" s="25">
        <v>0.32</v>
      </c>
      <c r="EJ7" s="25">
        <v>0.28000000000000003</v>
      </c>
      <c r="EK7" s="25">
        <v>0.4</v>
      </c>
      <c r="EL7" s="25">
        <v>0.27</v>
      </c>
      <c r="EM7" s="25">
        <v>0.34</v>
      </c>
      <c r="EN7" s="25">
        <v>0.34</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D16930-CB5B-4939-8997-B2971DECB4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0E0480-1302-4F37-AA97-D2347D899613}">
  <ds:schemaRefs>
    <ds:schemaRef ds:uri="http://schemas.microsoft.com/office/2006/metadata/properties"/>
    <ds:schemaRef ds:uri="http://schemas.microsoft.com/office/infopath/2007/PartnerControls"/>
    <ds:schemaRef ds:uri="96f7774a-1fa4-49d3-a956-75b9c85e9b43"/>
    <ds:schemaRef ds:uri="fd32c9f7-8932-4d07-b49b-91c8a1e26893"/>
  </ds:schemaRefs>
</ds:datastoreItem>
</file>

<file path=customXml/itemProps3.xml><?xml version="1.0" encoding="utf-8"?>
<ds:datastoreItem xmlns:ds="http://schemas.openxmlformats.org/officeDocument/2006/customXml" ds:itemID="{00BF58EA-8404-4549-B7D8-668D28B66C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柿沼隆哉</dc:creator>
  <cp:keywords/>
  <dc:description/>
  <cp:lastModifiedBy>柿沼 隆哉（水道企画課）</cp:lastModifiedBy>
  <cp:lastPrinted>2026-02-04T01:32:08Z</cp:lastPrinted>
  <dcterms:created xsi:type="dcterms:W3CDTF">2025-12-12T09:13:47Z</dcterms:created>
  <dcterms:modified xsi:type="dcterms:W3CDTF">2026-03-13T05:01:44Z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