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111937\Box\【02_課所共有】08_04_新産業育成課\R08年度\R8課共有フォルダ\17_新技術・新製品開発支援事業\17_03_次世代ものづくり技術活用補助金\17_03_020_[次世代ものづくり補助金]募集\03-1ホームページ0330\HP用ファイル\"/>
    </mc:Choice>
  </mc:AlternateContent>
  <xr:revisionPtr revIDLastSave="0" documentId="13_ncr:1_{CA9F3864-116A-4B89-8345-65B8620192D0}" xr6:coauthVersionLast="47" xr6:coauthVersionMax="47" xr10:uidLastSave="{00000000-0000-0000-0000-000000000000}"/>
  <bookViews>
    <workbookView xWindow="28690" yWindow="-3880" windowWidth="29020" windowHeight="15700" xr2:uid="{00000000-000D-0000-FFFF-FFFF00000000}"/>
  </bookViews>
  <sheets>
    <sheet name="人件費(年間)" sheetId="6" r:id="rId1"/>
    <sheet name="(参考)人件費積算表（年間）入力方法" sheetId="4" r:id="rId2"/>
    <sheet name="人件費積算表（月）※作業する月毎に作成すること" sheetId="3" r:id="rId3"/>
    <sheet name="人件費積算表（月）入力方法" sheetId="5" r:id="rId4"/>
  </sheets>
  <definedNames>
    <definedName name="_xlnm.Print_Area" localSheetId="1">'(参考)人件費積算表（年間）入力方法'!$A$1:$AI$33</definedName>
    <definedName name="_xlnm.Print_Area" localSheetId="2">'人件費積算表（月）※作業する月毎に作成すること'!$A$1:$H$39</definedName>
    <definedName name="_xlnm.Print_Area" localSheetId="3">'人件費積算表（月）入力方法'!$A$1:$H$39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6" l="1"/>
  <c r="D12" i="6"/>
  <c r="D11" i="6"/>
  <c r="D10" i="6"/>
  <c r="D9" i="6"/>
  <c r="D8" i="6"/>
  <c r="C13" i="6"/>
  <c r="C12" i="6"/>
  <c r="C11" i="6"/>
  <c r="C10" i="6"/>
  <c r="C9" i="6"/>
  <c r="C8" i="6"/>
  <c r="B13" i="6"/>
  <c r="B12" i="6"/>
  <c r="B11" i="6"/>
  <c r="B10" i="6"/>
  <c r="B9" i="6"/>
  <c r="B8" i="6"/>
  <c r="C17" i="4"/>
  <c r="C19" i="4"/>
  <c r="B19" i="4"/>
  <c r="B17" i="4"/>
  <c r="C15" i="4"/>
  <c r="B15" i="4"/>
  <c r="C13" i="4"/>
  <c r="B13" i="4"/>
  <c r="C11" i="4"/>
  <c r="B11" i="4"/>
  <c r="D9" i="4"/>
  <c r="C9" i="4"/>
  <c r="B9" i="4"/>
  <c r="C7" i="4"/>
  <c r="B7" i="4"/>
  <c r="E33" i="6" a="1"/>
  <c r="E33" i="6" s="1"/>
  <c r="E38" i="6" a="1"/>
  <c r="E38" i="6" s="1"/>
  <c r="E37" i="6" a="1"/>
  <c r="E37" i="6" s="1"/>
  <c r="E36" i="6" a="1"/>
  <c r="E36" i="6" s="1"/>
  <c r="E35" i="6" a="1"/>
  <c r="E35" i="6" s="1"/>
  <c r="E34" i="6" a="1"/>
  <c r="E34" i="6" s="1"/>
  <c r="E32" i="6" a="1"/>
  <c r="E32" i="6" s="1"/>
  <c r="E26" i="6" a="1"/>
  <c r="E26" i="6" s="1"/>
  <c r="E25" i="6" a="1"/>
  <c r="E25" i="6" s="1"/>
  <c r="E24" i="6" a="1"/>
  <c r="E24" i="6" s="1"/>
  <c r="E23" i="6" a="1"/>
  <c r="E23" i="6" s="1"/>
  <c r="E22" i="6" a="1"/>
  <c r="E22" i="6" s="1"/>
  <c r="E21" i="6" a="1"/>
  <c r="E21" i="6" s="1"/>
  <c r="E20" i="6" a="1"/>
  <c r="E20" i="6" s="1"/>
  <c r="D7" i="6" s="1"/>
  <c r="AI8" i="4"/>
  <c r="AI7" i="4"/>
  <c r="AG8" i="4"/>
  <c r="AG7" i="4"/>
  <c r="AF8" i="4"/>
  <c r="AF7" i="4"/>
  <c r="AC8" i="4"/>
  <c r="AC7" i="4"/>
  <c r="Z8" i="4"/>
  <c r="Z7" i="4"/>
  <c r="W8" i="4"/>
  <c r="W7" i="4"/>
  <c r="T8" i="4"/>
  <c r="T7" i="4"/>
  <c r="Q8" i="4"/>
  <c r="Q7" i="4"/>
  <c r="N8" i="4"/>
  <c r="N7" i="4"/>
  <c r="K8" i="4"/>
  <c r="K7" i="4"/>
  <c r="H8" i="4"/>
  <c r="E26" i="4" a="1"/>
  <c r="E26" i="4" s="1"/>
  <c r="D8" i="4" s="1"/>
  <c r="E27" i="4" a="1"/>
  <c r="E27" i="4" s="1"/>
  <c r="D10" i="4" s="1"/>
  <c r="E28" i="4" a="1"/>
  <c r="E28" i="4" s="1"/>
  <c r="D12" i="4" s="1"/>
  <c r="AF12" i="4" s="1"/>
  <c r="E29" i="4" a="1"/>
  <c r="E29" i="4" s="1"/>
  <c r="D14" i="4" s="1"/>
  <c r="Z14" i="4" s="1"/>
  <c r="E30" i="4" a="1"/>
  <c r="E30" i="4" s="1"/>
  <c r="D16" i="4" s="1"/>
  <c r="Q16" i="4" s="1"/>
  <c r="E31" i="4" a="1"/>
  <c r="E31" i="4" s="1"/>
  <c r="D18" i="4" s="1"/>
  <c r="N18" i="4" s="1"/>
  <c r="E32" i="4" a="1"/>
  <c r="E32" i="4" s="1"/>
  <c r="D20" i="4" s="1"/>
  <c r="AF20" i="4" s="1"/>
  <c r="E38" i="4" a="1"/>
  <c r="E38" i="4" s="1"/>
  <c r="D7" i="4" s="1"/>
  <c r="E39" i="4" a="1"/>
  <c r="E39" i="4" s="1"/>
  <c r="E40" i="4" a="1"/>
  <c r="E40" i="4" s="1"/>
  <c r="D11" i="4" s="1"/>
  <c r="AC11" i="4" s="1"/>
  <c r="E41" i="4" a="1"/>
  <c r="E41" i="4" s="1"/>
  <c r="D13" i="4" s="1"/>
  <c r="Z13" i="4" s="1"/>
  <c r="E42" i="4" a="1"/>
  <c r="E42" i="4" s="1"/>
  <c r="D15" i="4" s="1"/>
  <c r="E43" i="4" a="1"/>
  <c r="E43" i="4" s="1"/>
  <c r="D17" i="4" s="1"/>
  <c r="E44" i="4" a="1"/>
  <c r="E44" i="4" s="1"/>
  <c r="D19" i="4" s="1"/>
  <c r="AF19" i="4" s="1"/>
  <c r="B7" i="6"/>
  <c r="C7" i="6"/>
  <c r="AI7" i="6"/>
  <c r="AJ7" i="6"/>
  <c r="AI8" i="6"/>
  <c r="AJ8" i="6"/>
  <c r="AI9" i="6"/>
  <c r="AJ9" i="6"/>
  <c r="AI10" i="6"/>
  <c r="AJ10" i="6"/>
  <c r="AI11" i="6"/>
  <c r="AJ11" i="6"/>
  <c r="AI12" i="6"/>
  <c r="AJ12" i="6"/>
  <c r="AI13" i="6"/>
  <c r="AJ13" i="6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C15" i="5"/>
  <c r="AH20" i="4"/>
  <c r="AG20" i="4"/>
  <c r="AH19" i="4"/>
  <c r="AG19" i="4"/>
  <c r="AH18" i="4"/>
  <c r="AG18" i="4"/>
  <c r="AH17" i="4"/>
  <c r="AG17" i="4"/>
  <c r="AH16" i="4"/>
  <c r="AG16" i="4"/>
  <c r="AH15" i="4"/>
  <c r="AG15" i="4"/>
  <c r="AH14" i="4"/>
  <c r="AG14" i="4"/>
  <c r="AH13" i="4"/>
  <c r="AG13" i="4"/>
  <c r="AH12" i="4"/>
  <c r="AG12" i="4"/>
  <c r="AH11" i="4"/>
  <c r="AG11" i="4"/>
  <c r="AH10" i="4"/>
  <c r="AG10" i="4"/>
  <c r="AH9" i="4"/>
  <c r="AG9" i="4"/>
  <c r="AH8" i="4"/>
  <c r="AH7" i="4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C15" i="3"/>
  <c r="M10" i="6" l="1"/>
  <c r="P10" i="6"/>
  <c r="AE10" i="6"/>
  <c r="S10" i="6"/>
  <c r="V10" i="6"/>
  <c r="AH10" i="6"/>
  <c r="Y10" i="6"/>
  <c r="AB10" i="6"/>
  <c r="G10" i="6"/>
  <c r="J10" i="6"/>
  <c r="Y7" i="6"/>
  <c r="AB7" i="6"/>
  <c r="J7" i="6"/>
  <c r="AH7" i="6"/>
  <c r="S7" i="6"/>
  <c r="G7" i="6"/>
  <c r="AE7" i="6"/>
  <c r="V7" i="6"/>
  <c r="M7" i="6"/>
  <c r="P7" i="6"/>
  <c r="P11" i="6"/>
  <c r="S11" i="6"/>
  <c r="AH11" i="6"/>
  <c r="M11" i="6"/>
  <c r="Y11" i="6"/>
  <c r="G11" i="6"/>
  <c r="V11" i="6"/>
  <c r="AB11" i="6"/>
  <c r="AE11" i="6"/>
  <c r="J11" i="6"/>
  <c r="G8" i="6"/>
  <c r="AE8" i="6"/>
  <c r="J8" i="6"/>
  <c r="AH8" i="6"/>
  <c r="P8" i="6"/>
  <c r="Y8" i="6"/>
  <c r="AB8" i="6"/>
  <c r="V8" i="6"/>
  <c r="M8" i="6"/>
  <c r="S8" i="6"/>
  <c r="J9" i="6"/>
  <c r="AH9" i="6"/>
  <c r="M9" i="6"/>
  <c r="Y9" i="6"/>
  <c r="S9" i="6"/>
  <c r="AB9" i="6"/>
  <c r="P9" i="6"/>
  <c r="AE9" i="6"/>
  <c r="V9" i="6"/>
  <c r="G9" i="6"/>
  <c r="S12" i="6"/>
  <c r="V12" i="6"/>
  <c r="AB12" i="6"/>
  <c r="AH12" i="6"/>
  <c r="M12" i="6"/>
  <c r="Y12" i="6"/>
  <c r="J12" i="6"/>
  <c r="G12" i="6"/>
  <c r="AE12" i="6"/>
  <c r="P12" i="6"/>
  <c r="V13" i="6"/>
  <c r="Y13" i="6"/>
  <c r="G13" i="6"/>
  <c r="M13" i="6"/>
  <c r="S13" i="6"/>
  <c r="AB13" i="6"/>
  <c r="AE13" i="6"/>
  <c r="J13" i="6"/>
  <c r="AH13" i="6"/>
  <c r="P13" i="6"/>
  <c r="H11" i="4"/>
  <c r="AF11" i="4"/>
  <c r="Q18" i="4"/>
  <c r="T18" i="4"/>
  <c r="W18" i="4"/>
  <c r="T17" i="4"/>
  <c r="Z17" i="4"/>
  <c r="W17" i="4"/>
  <c r="H13" i="4"/>
  <c r="K13" i="4"/>
  <c r="Q13" i="4"/>
  <c r="AC13" i="4"/>
  <c r="AF13" i="4"/>
  <c r="K11" i="4"/>
  <c r="N11" i="4"/>
  <c r="T11" i="4"/>
  <c r="AF9" i="4"/>
  <c r="H9" i="4"/>
  <c r="N9" i="4"/>
  <c r="AC9" i="4"/>
  <c r="W9" i="4"/>
  <c r="Q9" i="4"/>
  <c r="Z9" i="4"/>
  <c r="K9" i="4"/>
  <c r="T9" i="4"/>
  <c r="W15" i="4"/>
  <c r="T15" i="4"/>
  <c r="AC15" i="4"/>
  <c r="Z15" i="4"/>
  <c r="Q15" i="4"/>
  <c r="N15" i="4"/>
  <c r="K15" i="4"/>
  <c r="AF15" i="4"/>
  <c r="H15" i="4"/>
  <c r="AC17" i="4"/>
  <c r="Q19" i="4"/>
  <c r="Q11" i="4"/>
  <c r="N13" i="4"/>
  <c r="H17" i="4"/>
  <c r="AF17" i="4"/>
  <c r="T19" i="4"/>
  <c r="N19" i="4"/>
  <c r="K17" i="4"/>
  <c r="W19" i="4"/>
  <c r="K19" i="4"/>
  <c r="W11" i="4"/>
  <c r="T13" i="4"/>
  <c r="N17" i="4"/>
  <c r="Z19" i="4"/>
  <c r="Z11" i="4"/>
  <c r="W13" i="4"/>
  <c r="Q17" i="4"/>
  <c r="AC19" i="4"/>
  <c r="H19" i="4"/>
  <c r="N20" i="4"/>
  <c r="Q20" i="4"/>
  <c r="T20" i="4"/>
  <c r="W20" i="4"/>
  <c r="K20" i="4"/>
  <c r="Z20" i="4"/>
  <c r="AC20" i="4"/>
  <c r="H20" i="4"/>
  <c r="AC18" i="4"/>
  <c r="Z18" i="4"/>
  <c r="H18" i="4"/>
  <c r="AI18" i="4" s="1"/>
  <c r="AF18" i="4"/>
  <c r="K18" i="4"/>
  <c r="T16" i="4"/>
  <c r="Z16" i="4"/>
  <c r="AC16" i="4"/>
  <c r="W16" i="4"/>
  <c r="H16" i="4"/>
  <c r="AF16" i="4"/>
  <c r="K16" i="4"/>
  <c r="N16" i="4"/>
  <c r="AF14" i="4"/>
  <c r="K14" i="4"/>
  <c r="N14" i="4"/>
  <c r="AC14" i="4"/>
  <c r="H14" i="4"/>
  <c r="Q14" i="4"/>
  <c r="W14" i="4"/>
  <c r="T14" i="4"/>
  <c r="N12" i="4"/>
  <c r="Q12" i="4"/>
  <c r="T12" i="4"/>
  <c r="W12" i="4"/>
  <c r="K12" i="4"/>
  <c r="Z12" i="4"/>
  <c r="AC12" i="4"/>
  <c r="H12" i="4"/>
  <c r="W10" i="4"/>
  <c r="K10" i="4"/>
  <c r="AF10" i="4"/>
  <c r="H10" i="4"/>
  <c r="T10" i="4"/>
  <c r="Q10" i="4"/>
  <c r="Z10" i="4"/>
  <c r="N10" i="4"/>
  <c r="AC10" i="4"/>
  <c r="H7" i="4"/>
  <c r="AK13" i="6" l="1"/>
  <c r="AK7" i="6"/>
  <c r="AK8" i="6"/>
  <c r="AK12" i="6"/>
  <c r="AK9" i="6"/>
  <c r="AK11" i="6"/>
  <c r="AK10" i="6"/>
  <c r="AI13" i="4"/>
  <c r="AI14" i="4"/>
  <c r="AI9" i="4"/>
  <c r="AI19" i="4"/>
  <c r="AI20" i="4"/>
  <c r="AI15" i="4"/>
  <c r="AI17" i="4"/>
  <c r="AI16" i="4"/>
  <c r="AI12" i="4"/>
  <c r="AI11" i="4"/>
  <c r="AI10" i="4"/>
  <c r="AK14" i="6" l="1"/>
  <c r="AI22" i="4"/>
  <c r="AI2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<sst xmlns="http://schemas.openxmlformats.org/spreadsheetml/2006/main" count="202" uniqueCount="66">
  <si>
    <t>No.</t>
    <phoneticPr fontId="4"/>
  </si>
  <si>
    <t>氏　　名</t>
    <rPh sb="0" eb="1">
      <t>シ</t>
    </rPh>
    <rPh sb="3" eb="4">
      <t>メイ</t>
    </rPh>
    <phoneticPr fontId="4"/>
  </si>
  <si>
    <t>役　　職</t>
    <rPh sb="0" eb="1">
      <t>ヤク</t>
    </rPh>
    <rPh sb="3" eb="4">
      <t>ショク</t>
    </rPh>
    <phoneticPr fontId="4"/>
  </si>
  <si>
    <t>時間単価
[円]</t>
    <rPh sb="0" eb="2">
      <t>ジカン</t>
    </rPh>
    <rPh sb="2" eb="4">
      <t>タンカ</t>
    </rPh>
    <rPh sb="6" eb="7">
      <t>エン</t>
    </rPh>
    <phoneticPr fontId="4"/>
  </si>
  <si>
    <t>7月</t>
    <rPh sb="1" eb="2">
      <t>ガツ</t>
    </rPh>
    <phoneticPr fontId="4"/>
  </si>
  <si>
    <t>8月</t>
    <rPh sb="1" eb="2">
      <t>ガツ</t>
    </rPh>
    <phoneticPr fontId="4"/>
  </si>
  <si>
    <t>9月</t>
    <rPh sb="1" eb="2">
      <t>ガツ</t>
    </rPh>
    <phoneticPr fontId="4"/>
  </si>
  <si>
    <t>10月</t>
    <rPh sb="2" eb="3">
      <t>ガツ</t>
    </rPh>
    <phoneticPr fontId="4"/>
  </si>
  <si>
    <t>11月</t>
    <rPh sb="2" eb="3">
      <t>ガツ</t>
    </rPh>
    <phoneticPr fontId="4"/>
  </si>
  <si>
    <t>12月</t>
    <rPh sb="2" eb="3">
      <t>ガツ</t>
    </rPh>
    <phoneticPr fontId="4"/>
  </si>
  <si>
    <t>1月</t>
    <rPh sb="1" eb="2">
      <t>ガツ</t>
    </rPh>
    <phoneticPr fontId="4"/>
  </si>
  <si>
    <t>2月</t>
    <rPh sb="1" eb="2">
      <t>ガツ</t>
    </rPh>
    <phoneticPr fontId="4"/>
  </si>
  <si>
    <t>合計</t>
    <rPh sb="0" eb="2">
      <t>ゴウケイ</t>
    </rPh>
    <phoneticPr fontId="4"/>
  </si>
  <si>
    <t>[時間]</t>
    <rPh sb="1" eb="3">
      <t>ジカン</t>
    </rPh>
    <phoneticPr fontId="4"/>
  </si>
  <si>
    <t>[分]</t>
    <rPh sb="1" eb="2">
      <t>フン</t>
    </rPh>
    <phoneticPr fontId="4"/>
  </si>
  <si>
    <t>金額[円]</t>
    <rPh sb="0" eb="2">
      <t>キンガク</t>
    </rPh>
    <rPh sb="3" eb="4">
      <t>エン</t>
    </rPh>
    <phoneticPr fontId="4"/>
  </si>
  <si>
    <t>例</t>
    <rPh sb="0" eb="1">
      <t>レイ</t>
    </rPh>
    <phoneticPr fontId="4"/>
  </si>
  <si>
    <t>No</t>
    <phoneticPr fontId="4"/>
  </si>
  <si>
    <t>氏　名</t>
    <rPh sb="0" eb="1">
      <t>シ</t>
    </rPh>
    <rPh sb="2" eb="3">
      <t>メイ</t>
    </rPh>
    <phoneticPr fontId="4"/>
  </si>
  <si>
    <t>役　職</t>
    <rPh sb="0" eb="1">
      <t>ヤク</t>
    </rPh>
    <rPh sb="2" eb="3">
      <t>ショク</t>
    </rPh>
    <phoneticPr fontId="4"/>
  </si>
  <si>
    <t>埼玉 彩男</t>
    <rPh sb="0" eb="2">
      <t>サイタマ</t>
    </rPh>
    <rPh sb="3" eb="4">
      <t>イロドリ</t>
    </rPh>
    <rPh sb="4" eb="5">
      <t>オトコ</t>
    </rPh>
    <phoneticPr fontId="4"/>
  </si>
  <si>
    <t>課長</t>
    <rPh sb="0" eb="1">
      <t>カ</t>
    </rPh>
    <rPh sb="1" eb="2">
      <t>チョウ</t>
    </rPh>
    <phoneticPr fontId="4"/>
  </si>
  <si>
    <t>年間支払額
[円]</t>
    <rPh sb="0" eb="2">
      <t>ネンカン</t>
    </rPh>
    <rPh sb="2" eb="4">
      <t>シハライ</t>
    </rPh>
    <rPh sb="4" eb="5">
      <t>ガク</t>
    </rPh>
    <rPh sb="7" eb="8">
      <t>エン</t>
    </rPh>
    <phoneticPr fontId="4"/>
  </si>
  <si>
    <t>6月</t>
    <rPh sb="1" eb="2">
      <t>ガツ</t>
    </rPh>
    <phoneticPr fontId="4"/>
  </si>
  <si>
    <t>予定・実績</t>
    <rPh sb="0" eb="2">
      <t>ヨテイ</t>
    </rPh>
    <rPh sb="3" eb="5">
      <t>ジッセキ</t>
    </rPh>
    <phoneticPr fontId="3"/>
  </si>
  <si>
    <t>予定</t>
    <rPh sb="0" eb="2">
      <t>ヨテイ</t>
    </rPh>
    <phoneticPr fontId="3"/>
  </si>
  <si>
    <t>実績</t>
    <rPh sb="0" eb="2">
      <t>ジッセキ</t>
    </rPh>
    <phoneticPr fontId="3"/>
  </si>
  <si>
    <t>金額
合計
[円]</t>
    <rPh sb="0" eb="2">
      <t>キンガク</t>
    </rPh>
    <rPh sb="3" eb="5">
      <t>ゴウケイ</t>
    </rPh>
    <rPh sb="7" eb="8">
      <t>エン</t>
    </rPh>
    <phoneticPr fontId="4"/>
  </si>
  <si>
    <t>作業責任者</t>
  </si>
  <si>
    <t>作業者</t>
  </si>
  <si>
    <t>使用設備</t>
  </si>
  <si>
    <t>従事日</t>
  </si>
  <si>
    <t>開始</t>
  </si>
  <si>
    <t>終了</t>
  </si>
  <si>
    <t>休憩等</t>
    <rPh sb="2" eb="3">
      <t>トウ</t>
    </rPh>
    <phoneticPr fontId="4"/>
  </si>
  <si>
    <t>作業時間</t>
  </si>
  <si>
    <t>作業の具体的内容・方法</t>
  </si>
  <si>
    <t>○○開発のＡ部品の製作</t>
  </si>
  <si>
    <t>○○開発のＢ部品の製作</t>
  </si>
  <si>
    <t>事業者名</t>
    <rPh sb="0" eb="3">
      <t>ジギョウシャ</t>
    </rPh>
    <rPh sb="3" eb="4">
      <t>メイ</t>
    </rPh>
    <phoneticPr fontId="3"/>
  </si>
  <si>
    <t>作業年月</t>
    <phoneticPr fontId="3"/>
  </si>
  <si>
    <t>〇〇</t>
    <phoneticPr fontId="3"/>
  </si>
  <si>
    <t>〇〇　〇〇</t>
    <phoneticPr fontId="3"/>
  </si>
  <si>
    <t>作業内容</t>
    <rPh sb="0" eb="2">
      <t>サギョウ</t>
    </rPh>
    <rPh sb="2" eb="4">
      <t>ナイヨウ</t>
    </rPh>
    <phoneticPr fontId="3"/>
  </si>
  <si>
    <t>予定作業内容</t>
    <rPh sb="0" eb="2">
      <t>ヨテイ</t>
    </rPh>
    <rPh sb="2" eb="4">
      <t>サギョウ</t>
    </rPh>
    <rPh sb="4" eb="6">
      <t>ナイヨウ</t>
    </rPh>
    <phoneticPr fontId="3"/>
  </si>
  <si>
    <t>予定作業時間</t>
    <rPh sb="0" eb="2">
      <t>ヨテイ</t>
    </rPh>
    <rPh sb="2" eb="4">
      <t>サギョウ</t>
    </rPh>
    <rPh sb="4" eb="6">
      <t>ジカン</t>
    </rPh>
    <phoneticPr fontId="3"/>
  </si>
  <si>
    <t>予定</t>
    <rPh sb="0" eb="2">
      <t>ヨテイ</t>
    </rPh>
    <phoneticPr fontId="3"/>
  </si>
  <si>
    <t>実績</t>
    <rPh sb="0" eb="2">
      <t>ジッセキ</t>
    </rPh>
    <phoneticPr fontId="3"/>
  </si>
  <si>
    <t>時間（※人件費積算表（年間）と一致させる）</t>
    <rPh sb="0" eb="2">
      <t>ジカン</t>
    </rPh>
    <phoneticPr fontId="3"/>
  </si>
  <si>
    <t>作業時間</t>
    <rPh sb="0" eb="2">
      <t>サギョウ</t>
    </rPh>
    <rPh sb="2" eb="4">
      <t>ジカン</t>
    </rPh>
    <phoneticPr fontId="3"/>
  </si>
  <si>
    <t>時間（※自動計算）</t>
    <rPh sb="0" eb="2">
      <t>ジカン</t>
    </rPh>
    <rPh sb="4" eb="6">
      <t>ジドウ</t>
    </rPh>
    <rPh sb="6" eb="8">
      <t>ケイサン</t>
    </rPh>
    <phoneticPr fontId="3"/>
  </si>
  <si>
    <t>○○開発のＡ部品の製図</t>
    <phoneticPr fontId="3"/>
  </si>
  <si>
    <t>三次元ＣＡＤ、３Ｄプリンタ　ほか</t>
    <phoneticPr fontId="3"/>
  </si>
  <si>
    <t>・○○開発のＡ部品の基本設計
・○○開発のＡ部品の３Ｄプリンタによる試作と組み付け確認
・難燃性素材の比較検証の委託準備</t>
    <rPh sb="10" eb="12">
      <t>キホン</t>
    </rPh>
    <rPh sb="12" eb="14">
      <t>セッケイ</t>
    </rPh>
    <rPh sb="22" eb="24">
      <t>ブヒン</t>
    </rPh>
    <rPh sb="34" eb="36">
      <t>シサク</t>
    </rPh>
    <rPh sb="37" eb="38">
      <t>ク</t>
    </rPh>
    <rPh sb="39" eb="40">
      <t>ツ</t>
    </rPh>
    <rPh sb="41" eb="43">
      <t>カクニン</t>
    </rPh>
    <rPh sb="45" eb="48">
      <t>ナンネンセイ</t>
    </rPh>
    <rPh sb="48" eb="50">
      <t>ソザイ</t>
    </rPh>
    <rPh sb="51" eb="53">
      <t>ヒカク</t>
    </rPh>
    <rPh sb="53" eb="55">
      <t>ケンショウ</t>
    </rPh>
    <rPh sb="56" eb="58">
      <t>イタク</t>
    </rPh>
    <rPh sb="58" eb="60">
      <t>ジュンビ</t>
    </rPh>
    <phoneticPr fontId="3"/>
  </si>
  <si>
    <t>・○○開発のＡ部品の基本設計
・○○開発のＡ部品の３Ｄプリンタによる試作と組み付け確認
・難燃性素材の比較検証の委託準備</t>
    <phoneticPr fontId="3"/>
  </si>
  <si>
    <t>令和５年７月</t>
    <rPh sb="0" eb="2">
      <t>レイワ</t>
    </rPh>
    <phoneticPr fontId="4"/>
  </si>
  <si>
    <t>■時間単価積算（参考：申請時）</t>
    <rPh sb="1" eb="3">
      <t>ジカン</t>
    </rPh>
    <rPh sb="3" eb="5">
      <t>タンカ</t>
    </rPh>
    <rPh sb="5" eb="7">
      <t>セキサン</t>
    </rPh>
    <rPh sb="8" eb="10">
      <t>サンコウ</t>
    </rPh>
    <rPh sb="11" eb="14">
      <t>シンセイジ</t>
    </rPh>
    <phoneticPr fontId="4"/>
  </si>
  <si>
    <t>■時間単価積算（実績報告時）</t>
    <rPh sb="1" eb="3">
      <t>ジカン</t>
    </rPh>
    <rPh sb="3" eb="5">
      <t>タンカ</t>
    </rPh>
    <rPh sb="5" eb="7">
      <t>セキサン</t>
    </rPh>
    <rPh sb="8" eb="13">
      <t>ジッセキホウコクジ</t>
    </rPh>
    <phoneticPr fontId="4"/>
  </si>
  <si>
    <t>金額合計
[円]</t>
    <rPh sb="0" eb="2">
      <t>キンガク</t>
    </rPh>
    <rPh sb="2" eb="4">
      <t>ゴウケイ</t>
    </rPh>
    <rPh sb="6" eb="7">
      <t>エン</t>
    </rPh>
    <phoneticPr fontId="4"/>
  </si>
  <si>
    <t>3月</t>
    <rPh sb="1" eb="2">
      <t>ガツ</t>
    </rPh>
    <phoneticPr fontId="4"/>
  </si>
  <si>
    <t xml:space="preserve">nennkann </t>
    <phoneticPr fontId="3"/>
  </si>
  <si>
    <t>■時間単価積算（実績報告時）</t>
    <rPh sb="1" eb="3">
      <t>ジカン</t>
    </rPh>
    <rPh sb="3" eb="5">
      <t>タンカ</t>
    </rPh>
    <rPh sb="5" eb="7">
      <t>セキサン</t>
    </rPh>
    <rPh sb="8" eb="10">
      <t>ジッセキ</t>
    </rPh>
    <rPh sb="10" eb="13">
      <t>ホウコクジ</t>
    </rPh>
    <phoneticPr fontId="4"/>
  </si>
  <si>
    <t>埼玉県新技術・新製品開発支援補助金　人件費積算表（月）</t>
    <rPh sb="3" eb="6">
      <t>シンギジュツ</t>
    </rPh>
    <rPh sb="7" eb="10">
      <t>シンセイヒン</t>
    </rPh>
    <rPh sb="10" eb="12">
      <t>カイハツ</t>
    </rPh>
    <rPh sb="12" eb="14">
      <t>シエン</t>
    </rPh>
    <rPh sb="14" eb="17">
      <t>ホジョキン</t>
    </rPh>
    <rPh sb="25" eb="26">
      <t>ツキ</t>
    </rPh>
    <phoneticPr fontId="4"/>
  </si>
  <si>
    <t>埼玉県新技術・新製品開発支援補助金　人件費積算表（月）</t>
    <phoneticPr fontId="4"/>
  </si>
  <si>
    <t>埼玉県新技術・新製品開発支援補助金　人件費積算表</t>
    <rPh sb="0" eb="3">
      <t>サイタマケン</t>
    </rPh>
    <rPh sb="3" eb="6">
      <t>シンギジュツ</t>
    </rPh>
    <rPh sb="7" eb="10">
      <t>シンセイヒン</t>
    </rPh>
    <rPh sb="10" eb="12">
      <t>カイハツ</t>
    </rPh>
    <rPh sb="12" eb="14">
      <t>シエン</t>
    </rPh>
    <rPh sb="14" eb="17">
      <t>ホジョキン</t>
    </rPh>
    <phoneticPr fontId="4"/>
  </si>
  <si>
    <t>埼玉県新技術・新製品開発支援補助金　　人件費積算表（年間）</t>
    <rPh sb="0" eb="3">
      <t>サイタマケン</t>
    </rPh>
    <rPh sb="3" eb="6">
      <t>シンギジュツ</t>
    </rPh>
    <rPh sb="7" eb="10">
      <t>シンセイヒン</t>
    </rPh>
    <rPh sb="10" eb="12">
      <t>カイハツ</t>
    </rPh>
    <rPh sb="12" eb="14">
      <t>シエン</t>
    </rPh>
    <rPh sb="14" eb="17">
      <t>ホジョキン</t>
    </rPh>
    <rPh sb="26" eb="28">
      <t>ネンカン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</si>
</sst>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&quot;月&quot;d&quot;日&quot;\(aaa\)"/>
    <numFmt numFmtId="177" formatCode="[h]:mm"/>
  </numFmts>
  <fonts count="2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2"/>
      <color theme="1"/>
      <name val="Century"/>
      <family val="1"/>
    </font>
    <font>
      <sz val="12"/>
      <color theme="1"/>
      <name val="ＭＳ ゴシック"/>
      <family val="3"/>
      <charset val="128"/>
    </font>
    <font>
      <b/>
      <sz val="12"/>
      <color theme="1"/>
      <name val="Century"/>
      <family val="1"/>
    </font>
    <font>
      <b/>
      <sz val="11"/>
      <color theme="1"/>
      <name val="Century"/>
      <family val="1"/>
    </font>
    <font>
      <b/>
      <sz val="16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  <font>
      <b/>
      <sz val="13"/>
      <color rgb="FF000000"/>
      <name val="HG丸ｺﾞｼｯｸM-PRO"/>
      <family val="3"/>
      <charset val="128"/>
    </font>
    <font>
      <sz val="12"/>
      <color rgb="FF000000"/>
      <name val="HG丸ｺﾞｼｯｸM-PRO"/>
      <family val="3"/>
      <charset val="128"/>
    </font>
    <font>
      <sz val="11"/>
      <color rgb="FF000000"/>
      <name val="ＭＳ ゴシック"/>
      <family val="3"/>
      <charset val="128"/>
    </font>
    <font>
      <sz val="11"/>
      <color rgb="FF000000"/>
      <name val="Century"/>
      <family val="1"/>
    </font>
    <font>
      <sz val="10"/>
      <color rgb="FF000000"/>
      <name val="ＭＳ ゴシック"/>
      <family val="3"/>
      <charset val="128"/>
    </font>
    <font>
      <b/>
      <sz val="16"/>
      <color rgb="FF000000"/>
      <name val="ＭＳ ゴシック"/>
      <family val="3"/>
      <charset val="128"/>
    </font>
    <font>
      <sz val="11"/>
      <name val="ＭＳ Ｐゴシック"/>
      <family val="3"/>
      <charset val="128"/>
    </font>
    <font>
      <sz val="12"/>
      <color theme="1"/>
      <name val="Century Gothic"/>
      <family val="2"/>
    </font>
    <font>
      <b/>
      <sz val="11"/>
      <color theme="1"/>
      <name val="Century Gothic"/>
      <family val="2"/>
    </font>
    <font>
      <b/>
      <sz val="12"/>
      <color theme="1"/>
      <name val="ＭＳ Ｐゴシック"/>
      <family val="3"/>
      <charset val="128"/>
      <scheme val="minor"/>
    </font>
    <font>
      <b/>
      <sz val="12"/>
      <color theme="1"/>
      <name val="Century Gothic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ck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ck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ck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hair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double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dotted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9" fillId="0" borderId="0"/>
  </cellStyleXfs>
  <cellXfs count="246">
    <xf numFmtId="0" fontId="0" fillId="0" borderId="0" xfId="0">
      <alignment vertical="center"/>
    </xf>
    <xf numFmtId="0" fontId="1" fillId="0" borderId="0" xfId="1">
      <alignment vertical="center"/>
    </xf>
    <xf numFmtId="0" fontId="1" fillId="3" borderId="0" xfId="1" applyFill="1">
      <alignment vertical="center"/>
    </xf>
    <xf numFmtId="0" fontId="1" fillId="3" borderId="12" xfId="1" applyFill="1" applyBorder="1" applyAlignment="1">
      <alignment horizontal="center" vertical="center"/>
    </xf>
    <xf numFmtId="0" fontId="1" fillId="3" borderId="13" xfId="1" applyFill="1" applyBorder="1" applyAlignment="1">
      <alignment horizontal="center" vertical="center"/>
    </xf>
    <xf numFmtId="0" fontId="1" fillId="3" borderId="14" xfId="1" applyFill="1" applyBorder="1" applyAlignment="1">
      <alignment horizontal="center" vertical="center"/>
    </xf>
    <xf numFmtId="0" fontId="1" fillId="3" borderId="5" xfId="1" applyFill="1" applyBorder="1" applyAlignment="1">
      <alignment horizontal="center" vertical="center"/>
    </xf>
    <xf numFmtId="0" fontId="5" fillId="3" borderId="15" xfId="1" applyFont="1" applyFill="1" applyBorder="1" applyAlignment="1">
      <alignment horizontal="center" vertical="center"/>
    </xf>
    <xf numFmtId="0" fontId="5" fillId="3" borderId="13" xfId="1" applyFont="1" applyFill="1" applyBorder="1" applyAlignment="1">
      <alignment horizontal="center" vertical="center"/>
    </xf>
    <xf numFmtId="0" fontId="5" fillId="3" borderId="16" xfId="1" applyFont="1" applyFill="1" applyBorder="1" applyAlignment="1">
      <alignment horizontal="center" vertical="center"/>
    </xf>
    <xf numFmtId="18" fontId="1" fillId="3" borderId="0" xfId="1" applyNumberFormat="1" applyFill="1">
      <alignment vertical="center"/>
    </xf>
    <xf numFmtId="0" fontId="2" fillId="3" borderId="0" xfId="1" applyFont="1" applyFill="1">
      <alignment vertical="center"/>
    </xf>
    <xf numFmtId="0" fontId="2" fillId="3" borderId="33" xfId="1" applyFont="1" applyFill="1" applyBorder="1" applyAlignment="1">
      <alignment horizontal="center" vertical="center"/>
    </xf>
    <xf numFmtId="0" fontId="2" fillId="3" borderId="24" xfId="1" applyFont="1" applyFill="1" applyBorder="1" applyAlignment="1">
      <alignment horizontal="center" vertical="center"/>
    </xf>
    <xf numFmtId="0" fontId="2" fillId="3" borderId="28" xfId="1" applyFont="1" applyFill="1" applyBorder="1" applyAlignment="1">
      <alignment horizontal="center" vertical="center"/>
    </xf>
    <xf numFmtId="0" fontId="9" fillId="4" borderId="26" xfId="1" applyFont="1" applyFill="1" applyBorder="1">
      <alignment vertical="center"/>
    </xf>
    <xf numFmtId="0" fontId="9" fillId="4" borderId="25" xfId="1" applyFont="1" applyFill="1" applyBorder="1">
      <alignment vertical="center"/>
    </xf>
    <xf numFmtId="38" fontId="9" fillId="4" borderId="32" xfId="2" applyFont="1" applyFill="1" applyBorder="1">
      <alignment vertical="center"/>
    </xf>
    <xf numFmtId="38" fontId="9" fillId="4" borderId="40" xfId="2" applyFont="1" applyFill="1" applyBorder="1">
      <alignment vertical="center"/>
    </xf>
    <xf numFmtId="0" fontId="9" fillId="4" borderId="48" xfId="1" applyFont="1" applyFill="1" applyBorder="1">
      <alignment vertical="center"/>
    </xf>
    <xf numFmtId="0" fontId="9" fillId="4" borderId="39" xfId="1" applyFont="1" applyFill="1" applyBorder="1">
      <alignment vertical="center"/>
    </xf>
    <xf numFmtId="0" fontId="9" fillId="4" borderId="42" xfId="1" applyFont="1" applyFill="1" applyBorder="1">
      <alignment vertical="center"/>
    </xf>
    <xf numFmtId="0" fontId="9" fillId="4" borderId="41" xfId="1" applyFont="1" applyFill="1" applyBorder="1">
      <alignment vertical="center"/>
    </xf>
    <xf numFmtId="38" fontId="9" fillId="4" borderId="49" xfId="2" applyFont="1" applyFill="1" applyBorder="1">
      <alignment vertical="center"/>
    </xf>
    <xf numFmtId="0" fontId="9" fillId="4" borderId="53" xfId="1" applyFont="1" applyFill="1" applyBorder="1">
      <alignment vertical="center"/>
    </xf>
    <xf numFmtId="0" fontId="9" fillId="4" borderId="52" xfId="1" applyFont="1" applyFill="1" applyBorder="1">
      <alignment vertical="center"/>
    </xf>
    <xf numFmtId="38" fontId="9" fillId="4" borderId="54" xfId="2" applyFont="1" applyFill="1" applyBorder="1">
      <alignment vertical="center"/>
    </xf>
    <xf numFmtId="38" fontId="7" fillId="4" borderId="58" xfId="2" applyFont="1" applyFill="1" applyBorder="1">
      <alignment vertical="center"/>
    </xf>
    <xf numFmtId="0" fontId="9" fillId="4" borderId="59" xfId="1" applyFont="1" applyFill="1" applyBorder="1">
      <alignment vertical="center"/>
    </xf>
    <xf numFmtId="0" fontId="9" fillId="4" borderId="57" xfId="1" applyFont="1" applyFill="1" applyBorder="1">
      <alignment vertical="center"/>
    </xf>
    <xf numFmtId="38" fontId="9" fillId="4" borderId="60" xfId="2" applyFont="1" applyFill="1" applyBorder="1">
      <alignment vertical="center"/>
    </xf>
    <xf numFmtId="38" fontId="9" fillId="4" borderId="43" xfId="2" applyFont="1" applyFill="1" applyBorder="1">
      <alignment vertical="center"/>
    </xf>
    <xf numFmtId="38" fontId="12" fillId="4" borderId="51" xfId="2" applyFont="1" applyFill="1" applyBorder="1" applyAlignment="1">
      <alignment horizontal="center" vertical="center"/>
    </xf>
    <xf numFmtId="38" fontId="12" fillId="4" borderId="56" xfId="2" applyFont="1" applyFill="1" applyBorder="1" applyAlignment="1">
      <alignment horizontal="center" vertical="center"/>
    </xf>
    <xf numFmtId="38" fontId="12" fillId="4" borderId="44" xfId="2" applyFont="1" applyFill="1" applyBorder="1" applyAlignment="1">
      <alignment horizontal="center" vertical="center"/>
    </xf>
    <xf numFmtId="38" fontId="12" fillId="4" borderId="27" xfId="2" applyFont="1" applyFill="1" applyBorder="1" applyAlignment="1">
      <alignment horizontal="center" vertical="center"/>
    </xf>
    <xf numFmtId="38" fontId="10" fillId="4" borderId="47" xfId="2" applyFont="1" applyFill="1" applyBorder="1">
      <alignment vertical="center"/>
    </xf>
    <xf numFmtId="38" fontId="10" fillId="4" borderId="62" xfId="2" applyFont="1" applyFill="1" applyBorder="1">
      <alignment vertical="center"/>
    </xf>
    <xf numFmtId="0" fontId="5" fillId="4" borderId="4" xfId="1" applyFont="1" applyFill="1" applyBorder="1" applyAlignment="1">
      <alignment vertical="center" textRotation="255" wrapText="1"/>
    </xf>
    <xf numFmtId="0" fontId="5" fillId="4" borderId="65" xfId="1" applyFont="1" applyFill="1" applyBorder="1" applyAlignment="1">
      <alignment vertical="center" textRotation="255" wrapText="1"/>
    </xf>
    <xf numFmtId="0" fontId="14" fillId="0" borderId="0" xfId="1" applyFont="1" applyAlignment="1">
      <alignment horizontal="left" vertical="center"/>
    </xf>
    <xf numFmtId="0" fontId="15" fillId="4" borderId="66" xfId="1" applyFont="1" applyFill="1" applyBorder="1" applyAlignment="1">
      <alignment horizontal="distributed" vertical="center" wrapText="1"/>
    </xf>
    <xf numFmtId="0" fontId="15" fillId="4" borderId="70" xfId="1" applyFont="1" applyFill="1" applyBorder="1" applyAlignment="1">
      <alignment horizontal="distributed" vertical="center" wrapText="1"/>
    </xf>
    <xf numFmtId="0" fontId="15" fillId="4" borderId="70" xfId="1" applyFont="1" applyFill="1" applyBorder="1" applyAlignment="1">
      <alignment horizontal="center" vertical="center" wrapText="1"/>
    </xf>
    <xf numFmtId="0" fontId="15" fillId="4" borderId="71" xfId="1" applyFont="1" applyFill="1" applyBorder="1" applyAlignment="1">
      <alignment horizontal="center" vertical="center" wrapText="1"/>
    </xf>
    <xf numFmtId="0" fontId="15" fillId="4" borderId="72" xfId="1" applyFont="1" applyFill="1" applyBorder="1" applyAlignment="1">
      <alignment horizontal="center" vertical="center" wrapText="1"/>
    </xf>
    <xf numFmtId="0" fontId="15" fillId="4" borderId="73" xfId="1" applyFont="1" applyFill="1" applyBorder="1" applyAlignment="1">
      <alignment horizontal="center" vertical="center" wrapText="1"/>
    </xf>
    <xf numFmtId="0" fontId="15" fillId="4" borderId="74" xfId="1" applyFont="1" applyFill="1" applyBorder="1" applyAlignment="1">
      <alignment horizontal="center" vertical="center" wrapText="1"/>
    </xf>
    <xf numFmtId="0" fontId="15" fillId="0" borderId="68" xfId="1" applyFont="1" applyBorder="1" applyAlignment="1" applyProtection="1">
      <alignment horizontal="center" vertical="center" wrapText="1"/>
      <protection locked="0"/>
    </xf>
    <xf numFmtId="0" fontId="15" fillId="0" borderId="68" xfId="1" applyFont="1" applyBorder="1" applyAlignment="1">
      <alignment horizontal="distributed" vertical="center" wrapText="1"/>
    </xf>
    <xf numFmtId="0" fontId="17" fillId="0" borderId="68" xfId="1" applyFont="1" applyBorder="1" applyAlignment="1" applyProtection="1">
      <alignment vertical="center" wrapText="1"/>
      <protection locked="0"/>
    </xf>
    <xf numFmtId="176" fontId="15" fillId="0" borderId="75" xfId="1" applyNumberFormat="1" applyFont="1" applyBorder="1" applyAlignment="1" applyProtection="1">
      <alignment horizontal="center" vertical="center" wrapText="1"/>
      <protection locked="0"/>
    </xf>
    <xf numFmtId="177" fontId="16" fillId="0" borderId="76" xfId="1" applyNumberFormat="1" applyFont="1" applyBorder="1" applyProtection="1">
      <alignment vertical="center"/>
      <protection locked="0"/>
    </xf>
    <xf numFmtId="177" fontId="16" fillId="0" borderId="77" xfId="1" applyNumberFormat="1" applyFont="1" applyBorder="1" applyProtection="1">
      <alignment vertical="center"/>
      <protection locked="0"/>
    </xf>
    <xf numFmtId="177" fontId="16" fillId="0" borderId="78" xfId="1" applyNumberFormat="1" applyFont="1" applyBorder="1" applyProtection="1">
      <alignment vertical="center"/>
      <protection locked="0"/>
    </xf>
    <xf numFmtId="0" fontId="15" fillId="0" borderId="79" xfId="1" applyFont="1" applyBorder="1" applyAlignment="1" applyProtection="1">
      <alignment horizontal="left" vertical="center" wrapText="1"/>
      <protection locked="0"/>
    </xf>
    <xf numFmtId="176" fontId="15" fillId="0" borderId="70" xfId="1" applyNumberFormat="1" applyFont="1" applyBorder="1" applyAlignment="1" applyProtection="1">
      <alignment horizontal="center" vertical="center" wrapText="1"/>
      <protection locked="0"/>
    </xf>
    <xf numFmtId="177" fontId="16" fillId="0" borderId="80" xfId="1" applyNumberFormat="1" applyFont="1" applyBorder="1" applyProtection="1">
      <alignment vertical="center"/>
      <protection locked="0"/>
    </xf>
    <xf numFmtId="177" fontId="16" fillId="0" borderId="81" xfId="1" applyNumberFormat="1" applyFont="1" applyBorder="1" applyProtection="1">
      <alignment vertical="center"/>
      <protection locked="0"/>
    </xf>
    <xf numFmtId="177" fontId="16" fillId="0" borderId="82" xfId="1" applyNumberFormat="1" applyFont="1" applyBorder="1" applyProtection="1">
      <alignment vertical="center"/>
      <protection locked="0"/>
    </xf>
    <xf numFmtId="0" fontId="15" fillId="0" borderId="74" xfId="1" applyFont="1" applyBorder="1" applyAlignment="1" applyProtection="1">
      <alignment horizontal="left" vertical="center" wrapText="1"/>
      <protection locked="0"/>
    </xf>
    <xf numFmtId="177" fontId="16" fillId="4" borderId="79" xfId="1" applyNumberFormat="1" applyFont="1" applyFill="1" applyBorder="1">
      <alignment vertical="center"/>
    </xf>
    <xf numFmtId="177" fontId="16" fillId="4" borderId="74" xfId="1" applyNumberFormat="1" applyFont="1" applyFill="1" applyBorder="1">
      <alignment vertical="center"/>
    </xf>
    <xf numFmtId="0" fontId="2" fillId="2" borderId="23" xfId="1" applyFont="1" applyFill="1" applyBorder="1" applyAlignment="1" applyProtection="1">
      <alignment horizontal="center" vertical="center"/>
      <protection locked="0"/>
    </xf>
    <xf numFmtId="0" fontId="2" fillId="2" borderId="27" xfId="1" applyFont="1" applyFill="1" applyBorder="1" applyAlignment="1" applyProtection="1">
      <alignment horizontal="center" vertical="center"/>
      <protection locked="0"/>
    </xf>
    <xf numFmtId="38" fontId="12" fillId="5" borderId="17" xfId="2" applyFont="1" applyFill="1" applyBorder="1" applyAlignment="1">
      <alignment horizontal="center" vertical="center"/>
    </xf>
    <xf numFmtId="0" fontId="7" fillId="5" borderId="19" xfId="1" applyFont="1" applyFill="1" applyBorder="1">
      <alignment vertical="center"/>
    </xf>
    <xf numFmtId="0" fontId="7" fillId="5" borderId="46" xfId="1" applyFont="1" applyFill="1" applyBorder="1">
      <alignment vertical="center"/>
    </xf>
    <xf numFmtId="38" fontId="7" fillId="5" borderId="47" xfId="2" applyFont="1" applyFill="1" applyBorder="1">
      <alignment vertical="center"/>
    </xf>
    <xf numFmtId="38" fontId="12" fillId="5" borderId="35" xfId="2" applyFont="1" applyFill="1" applyBorder="1" applyAlignment="1">
      <alignment horizontal="center" vertical="center"/>
    </xf>
    <xf numFmtId="0" fontId="7" fillId="5" borderId="30" xfId="1" applyFont="1" applyFill="1" applyBorder="1">
      <alignment vertical="center"/>
    </xf>
    <xf numFmtId="0" fontId="7" fillId="5" borderId="61" xfId="1" applyFont="1" applyFill="1" applyBorder="1">
      <alignment vertical="center"/>
    </xf>
    <xf numFmtId="38" fontId="7" fillId="5" borderId="32" xfId="2" applyFont="1" applyFill="1" applyBorder="1">
      <alignment vertical="center"/>
    </xf>
    <xf numFmtId="0" fontId="19" fillId="0" borderId="0" xfId="3"/>
    <xf numFmtId="38" fontId="20" fillId="0" borderId="27" xfId="2" applyFont="1" applyBorder="1" applyProtection="1">
      <alignment vertical="center"/>
      <protection locked="0"/>
    </xf>
    <xf numFmtId="0" fontId="2" fillId="0" borderId="27" xfId="1" applyFont="1" applyBorder="1" applyAlignment="1" applyProtection="1">
      <alignment horizontal="center" vertical="center"/>
      <protection locked="0"/>
    </xf>
    <xf numFmtId="0" fontId="20" fillId="0" borderId="28" xfId="1" applyFont="1" applyBorder="1" applyAlignment="1">
      <alignment horizontal="center" vertical="center"/>
    </xf>
    <xf numFmtId="38" fontId="20" fillId="0" borderId="23" xfId="2" applyFont="1" applyBorder="1" applyProtection="1">
      <alignment vertical="center"/>
      <protection locked="0"/>
    </xf>
    <xf numFmtId="0" fontId="2" fillId="0" borderId="23" xfId="1" applyFont="1" applyBorder="1" applyAlignment="1" applyProtection="1">
      <alignment horizontal="center" vertical="center"/>
      <protection locked="0"/>
    </xf>
    <xf numFmtId="0" fontId="20" fillId="0" borderId="24" xfId="1" applyFont="1" applyBorder="1" applyAlignment="1">
      <alignment horizontal="center" vertical="center"/>
    </xf>
    <xf numFmtId="0" fontId="20" fillId="0" borderId="33" xfId="1" applyFont="1" applyBorder="1" applyAlignment="1">
      <alignment horizontal="center" vertical="center"/>
    </xf>
    <xf numFmtId="38" fontId="20" fillId="6" borderId="22" xfId="2" applyFont="1" applyFill="1" applyBorder="1">
      <alignment vertical="center"/>
    </xf>
    <xf numFmtId="38" fontId="20" fillId="6" borderId="1" xfId="2" applyFont="1" applyFill="1" applyBorder="1">
      <alignment vertical="center"/>
    </xf>
    <xf numFmtId="0" fontId="2" fillId="6" borderId="1" xfId="1" applyFont="1" applyFill="1" applyBorder="1" applyAlignment="1">
      <alignment horizontal="center" vertical="center"/>
    </xf>
    <xf numFmtId="0" fontId="2" fillId="6" borderId="17" xfId="1" applyFont="1" applyFill="1" applyBorder="1" applyAlignment="1">
      <alignment horizontal="center" vertical="center"/>
    </xf>
    <xf numFmtId="38" fontId="21" fillId="7" borderId="84" xfId="2" applyFont="1" applyFill="1" applyBorder="1">
      <alignment vertical="center"/>
    </xf>
    <xf numFmtId="38" fontId="23" fillId="7" borderId="85" xfId="2" applyFont="1" applyFill="1" applyBorder="1">
      <alignment vertical="center"/>
    </xf>
    <xf numFmtId="0" fontId="23" fillId="7" borderId="86" xfId="1" applyFont="1" applyFill="1" applyBorder="1">
      <alignment vertical="center"/>
    </xf>
    <xf numFmtId="0" fontId="23" fillId="7" borderId="87" xfId="1" applyFont="1" applyFill="1" applyBorder="1">
      <alignment vertical="center"/>
    </xf>
    <xf numFmtId="38" fontId="20" fillId="7" borderId="28" xfId="2" applyFont="1" applyFill="1" applyBorder="1">
      <alignment vertical="center"/>
    </xf>
    <xf numFmtId="0" fontId="20" fillId="0" borderId="30" xfId="1" applyFont="1" applyBorder="1" applyProtection="1">
      <alignment vertical="center"/>
      <protection locked="0"/>
    </xf>
    <xf numFmtId="0" fontId="20" fillId="0" borderId="29" xfId="1" applyFont="1" applyBorder="1" applyProtection="1">
      <alignment vertical="center"/>
      <protection locked="0"/>
    </xf>
    <xf numFmtId="38" fontId="20" fillId="7" borderId="27" xfId="2" applyFont="1" applyFill="1" applyBorder="1">
      <alignment vertical="center"/>
    </xf>
    <xf numFmtId="38" fontId="20" fillId="7" borderId="31" xfId="2" applyFont="1" applyFill="1" applyBorder="1">
      <alignment vertical="center"/>
    </xf>
    <xf numFmtId="38" fontId="20" fillId="0" borderId="28" xfId="2" applyFont="1" applyFill="1" applyBorder="1">
      <alignment vertical="center"/>
    </xf>
    <xf numFmtId="0" fontId="8" fillId="4" borderId="27" xfId="1" applyFont="1" applyFill="1" applyBorder="1" applyAlignment="1">
      <alignment horizontal="center" vertical="center"/>
    </xf>
    <xf numFmtId="0" fontId="20" fillId="0" borderId="27" xfId="1" applyFont="1" applyBorder="1" applyAlignment="1">
      <alignment horizontal="center" vertical="center"/>
    </xf>
    <xf numFmtId="38" fontId="23" fillId="7" borderId="88" xfId="2" applyFont="1" applyFill="1" applyBorder="1">
      <alignment vertical="center"/>
    </xf>
    <xf numFmtId="0" fontId="23" fillId="7" borderId="25" xfId="1" applyFont="1" applyFill="1" applyBorder="1">
      <alignment vertical="center"/>
    </xf>
    <xf numFmtId="0" fontId="23" fillId="7" borderId="89" xfId="1" applyFont="1" applyFill="1" applyBorder="1">
      <alignment vertical="center"/>
    </xf>
    <xf numFmtId="38" fontId="20" fillId="7" borderId="24" xfId="2" applyFont="1" applyFill="1" applyBorder="1">
      <alignment vertical="center"/>
    </xf>
    <xf numFmtId="0" fontId="20" fillId="0" borderId="25" xfId="1" applyFont="1" applyBorder="1" applyProtection="1">
      <alignment vertical="center"/>
      <protection locked="0"/>
    </xf>
    <xf numFmtId="0" fontId="20" fillId="0" borderId="90" xfId="1" applyFont="1" applyBorder="1" applyProtection="1">
      <alignment vertical="center"/>
      <protection locked="0"/>
    </xf>
    <xf numFmtId="38" fontId="20" fillId="7" borderId="23" xfId="2" applyFont="1" applyFill="1" applyBorder="1">
      <alignment vertical="center"/>
    </xf>
    <xf numFmtId="38" fontId="20" fillId="7" borderId="83" xfId="2" applyFont="1" applyFill="1" applyBorder="1">
      <alignment vertical="center"/>
    </xf>
    <xf numFmtId="38" fontId="20" fillId="0" borderId="24" xfId="2" applyFont="1" applyFill="1" applyBorder="1">
      <alignment vertical="center"/>
    </xf>
    <xf numFmtId="0" fontId="2" fillId="4" borderId="23" xfId="1" applyFont="1" applyFill="1" applyBorder="1" applyAlignment="1">
      <alignment horizontal="center" vertical="center"/>
    </xf>
    <xf numFmtId="0" fontId="8" fillId="4" borderId="23" xfId="1" applyFont="1" applyFill="1" applyBorder="1" applyAlignment="1">
      <alignment horizontal="center" vertical="center"/>
    </xf>
    <xf numFmtId="0" fontId="20" fillId="0" borderId="23" xfId="1" applyFont="1" applyBorder="1" applyAlignment="1">
      <alignment horizontal="center" vertical="center"/>
    </xf>
    <xf numFmtId="38" fontId="20" fillId="6" borderId="91" xfId="2" applyFont="1" applyFill="1" applyBorder="1">
      <alignment vertical="center"/>
    </xf>
    <xf numFmtId="0" fontId="20" fillId="6" borderId="21" xfId="1" applyFont="1" applyFill="1" applyBorder="1">
      <alignment vertical="center"/>
    </xf>
    <xf numFmtId="0" fontId="20" fillId="6" borderId="92" xfId="1" applyFont="1" applyFill="1" applyBorder="1">
      <alignment vertical="center"/>
    </xf>
    <xf numFmtId="0" fontId="20" fillId="6" borderId="20" xfId="1" applyFont="1" applyFill="1" applyBorder="1">
      <alignment vertical="center"/>
    </xf>
    <xf numFmtId="38" fontId="20" fillId="6" borderId="17" xfId="2" applyFont="1" applyFill="1" applyBorder="1">
      <alignment vertical="center"/>
    </xf>
    <xf numFmtId="0" fontId="20" fillId="6" borderId="19" xfId="1" applyFont="1" applyFill="1" applyBorder="1">
      <alignment vertical="center"/>
    </xf>
    <xf numFmtId="0" fontId="20" fillId="6" borderId="18" xfId="1" applyFont="1" applyFill="1" applyBorder="1">
      <alignment vertical="center"/>
    </xf>
    <xf numFmtId="0" fontId="5" fillId="0" borderId="93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94" xfId="1" applyFont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13" xfId="1" applyBorder="1" applyAlignment="1">
      <alignment horizontal="center" vertical="center"/>
    </xf>
    <xf numFmtId="0" fontId="1" fillId="0" borderId="12" xfId="1" applyBorder="1" applyAlignment="1">
      <alignment horizontal="center" vertical="center"/>
    </xf>
    <xf numFmtId="0" fontId="1" fillId="0" borderId="14" xfId="1" applyBorder="1" applyAlignment="1">
      <alignment horizontal="center" vertical="center"/>
    </xf>
    <xf numFmtId="38" fontId="20" fillId="2" borderId="23" xfId="2" applyFont="1" applyFill="1" applyBorder="1" applyProtection="1">
      <alignment vertical="center"/>
      <protection locked="0"/>
    </xf>
    <xf numFmtId="38" fontId="20" fillId="2" borderId="27" xfId="2" applyFont="1" applyFill="1" applyBorder="1" applyProtection="1">
      <alignment vertical="center"/>
      <protection locked="0"/>
    </xf>
    <xf numFmtId="0" fontId="2" fillId="8" borderId="17" xfId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center" vertical="center"/>
    </xf>
    <xf numFmtId="38" fontId="20" fillId="8" borderId="1" xfId="2" applyFont="1" applyFill="1" applyBorder="1">
      <alignment vertical="center"/>
    </xf>
    <xf numFmtId="38" fontId="20" fillId="4" borderId="23" xfId="2" applyFont="1" applyFill="1" applyBorder="1">
      <alignment vertical="center"/>
    </xf>
    <xf numFmtId="38" fontId="20" fillId="4" borderId="27" xfId="2" applyFont="1" applyFill="1" applyBorder="1">
      <alignment vertical="center"/>
    </xf>
    <xf numFmtId="38" fontId="12" fillId="9" borderId="44" xfId="2" applyFont="1" applyFill="1" applyBorder="1" applyAlignment="1">
      <alignment horizontal="center" vertical="center"/>
    </xf>
    <xf numFmtId="38" fontId="12" fillId="9" borderId="38" xfId="2" applyFont="1" applyFill="1" applyBorder="1" applyAlignment="1">
      <alignment horizontal="center" vertical="center"/>
    </xf>
    <xf numFmtId="38" fontId="12" fillId="10" borderId="44" xfId="2" applyFont="1" applyFill="1" applyBorder="1" applyAlignment="1">
      <alignment horizontal="center" vertical="center"/>
    </xf>
    <xf numFmtId="38" fontId="12" fillId="10" borderId="38" xfId="2" applyFont="1" applyFill="1" applyBorder="1" applyAlignment="1">
      <alignment horizontal="center" vertical="center"/>
    </xf>
    <xf numFmtId="38" fontId="12" fillId="10" borderId="1" xfId="2" applyFont="1" applyFill="1" applyBorder="1" applyAlignment="1">
      <alignment horizontal="center" vertical="center"/>
    </xf>
    <xf numFmtId="38" fontId="12" fillId="4" borderId="1" xfId="2" applyFont="1" applyFill="1" applyBorder="1" applyAlignment="1">
      <alignment horizontal="center" vertical="center"/>
    </xf>
    <xf numFmtId="38" fontId="12" fillId="10" borderId="27" xfId="2" applyFont="1" applyFill="1" applyBorder="1" applyAlignment="1">
      <alignment horizontal="center" vertical="center"/>
    </xf>
    <xf numFmtId="38" fontId="12" fillId="4" borderId="2" xfId="2" applyFont="1" applyFill="1" applyBorder="1" applyAlignment="1">
      <alignment horizontal="center" vertical="center"/>
    </xf>
    <xf numFmtId="0" fontId="7" fillId="2" borderId="20" xfId="1" applyFont="1" applyFill="1" applyBorder="1" applyProtection="1">
      <alignment vertical="center"/>
      <protection locked="0"/>
    </xf>
    <xf numFmtId="0" fontId="7" fillId="2" borderId="21" xfId="1" applyFont="1" applyFill="1" applyBorder="1" applyProtection="1">
      <alignment vertical="center"/>
      <protection locked="0"/>
    </xf>
    <xf numFmtId="38" fontId="7" fillId="4" borderId="37" xfId="2" applyFont="1" applyFill="1" applyBorder="1">
      <alignment vertical="center"/>
    </xf>
    <xf numFmtId="0" fontId="9" fillId="4" borderId="99" xfId="1" applyFont="1" applyFill="1" applyBorder="1">
      <alignment vertical="center"/>
    </xf>
    <xf numFmtId="0" fontId="9" fillId="4" borderId="21" xfId="1" applyFont="1" applyFill="1" applyBorder="1">
      <alignment vertical="center"/>
    </xf>
    <xf numFmtId="38" fontId="9" fillId="4" borderId="100" xfId="2" applyFont="1" applyFill="1" applyBorder="1">
      <alignment vertical="center"/>
    </xf>
    <xf numFmtId="38" fontId="12" fillId="10" borderId="56" xfId="2" applyFont="1" applyFill="1" applyBorder="1" applyAlignment="1">
      <alignment horizontal="center" vertical="center"/>
    </xf>
    <xf numFmtId="0" fontId="7" fillId="3" borderId="101" xfId="1" applyFont="1" applyFill="1" applyBorder="1" applyProtection="1">
      <alignment vertical="center"/>
      <protection locked="0"/>
    </xf>
    <xf numFmtId="0" fontId="7" fillId="3" borderId="102" xfId="1" applyFont="1" applyFill="1" applyBorder="1" applyProtection="1">
      <alignment vertical="center"/>
      <protection locked="0"/>
    </xf>
    <xf numFmtId="38" fontId="12" fillId="10" borderId="51" xfId="2" applyFont="1" applyFill="1" applyBorder="1" applyAlignment="1">
      <alignment horizontal="center" vertical="center"/>
    </xf>
    <xf numFmtId="38" fontId="12" fillId="4" borderId="50" xfId="2" applyFont="1" applyFill="1" applyBorder="1" applyAlignment="1">
      <alignment horizontal="center" vertical="center"/>
    </xf>
    <xf numFmtId="38" fontId="12" fillId="10" borderId="50" xfId="2" applyFont="1" applyFill="1" applyBorder="1" applyAlignment="1">
      <alignment horizontal="center" vertical="center"/>
    </xf>
    <xf numFmtId="0" fontId="7" fillId="5" borderId="103" xfId="1" applyFont="1" applyFill="1" applyBorder="1">
      <alignment vertical="center"/>
    </xf>
    <xf numFmtId="0" fontId="7" fillId="5" borderId="104" xfId="1" applyFont="1" applyFill="1" applyBorder="1">
      <alignment vertical="center"/>
    </xf>
    <xf numFmtId="38" fontId="7" fillId="5" borderId="105" xfId="2" applyFont="1" applyFill="1" applyBorder="1">
      <alignment vertical="center"/>
    </xf>
    <xf numFmtId="38" fontId="7" fillId="5" borderId="106" xfId="2" applyFont="1" applyFill="1" applyBorder="1">
      <alignment vertical="center"/>
    </xf>
    <xf numFmtId="0" fontId="7" fillId="5" borderId="107" xfId="1" applyFont="1" applyFill="1" applyBorder="1">
      <alignment vertical="center"/>
    </xf>
    <xf numFmtId="0" fontId="7" fillId="5" borderId="108" xfId="1" applyFont="1" applyFill="1" applyBorder="1">
      <alignment vertical="center"/>
    </xf>
    <xf numFmtId="38" fontId="7" fillId="5" borderId="109" xfId="2" applyFont="1" applyFill="1" applyBorder="1">
      <alignment vertical="center"/>
    </xf>
    <xf numFmtId="38" fontId="7" fillId="5" borderId="110" xfId="2" applyFont="1" applyFill="1" applyBorder="1">
      <alignment vertical="center"/>
    </xf>
    <xf numFmtId="0" fontId="5" fillId="0" borderId="97" xfId="1" applyFont="1" applyBorder="1" applyAlignment="1">
      <alignment horizontal="center" vertical="center"/>
    </xf>
    <xf numFmtId="0" fontId="5" fillId="0" borderId="96" xfId="1" applyFont="1" applyBorder="1" applyAlignment="1">
      <alignment horizontal="center" vertical="center"/>
    </xf>
    <xf numFmtId="0" fontId="5" fillId="0" borderId="95" xfId="1" applyFont="1" applyBorder="1" applyAlignment="1">
      <alignment horizontal="center" vertical="center"/>
    </xf>
    <xf numFmtId="0" fontId="11" fillId="0" borderId="0" xfId="1" applyFont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1" fillId="0" borderId="11" xfId="1" applyBorder="1" applyAlignment="1">
      <alignment horizontal="center" vertical="center"/>
    </xf>
    <xf numFmtId="0" fontId="1" fillId="0" borderId="1" xfId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1" fillId="0" borderId="2" xfId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1" fillId="0" borderId="6" xfId="1" applyBorder="1" applyAlignment="1">
      <alignment horizontal="center" vertical="center"/>
    </xf>
    <xf numFmtId="0" fontId="1" fillId="0" borderId="7" xfId="1" applyBorder="1" applyAlignment="1">
      <alignment horizontal="center" vertical="center"/>
    </xf>
    <xf numFmtId="0" fontId="1" fillId="0" borderId="98" xfId="1" applyBorder="1" applyAlignment="1">
      <alignment horizontal="center" vertical="center"/>
    </xf>
    <xf numFmtId="38" fontId="20" fillId="4" borderId="24" xfId="2" applyFont="1" applyFill="1" applyBorder="1" applyProtection="1">
      <alignment vertical="center"/>
      <protection locked="0"/>
    </xf>
    <xf numFmtId="38" fontId="20" fillId="4" borderId="83" xfId="2" applyFont="1" applyFill="1" applyBorder="1" applyProtection="1">
      <alignment vertical="center"/>
      <protection locked="0"/>
    </xf>
    <xf numFmtId="0" fontId="22" fillId="7" borderId="67" xfId="1" applyFont="1" applyFill="1" applyBorder="1" applyAlignment="1">
      <alignment horizontal="center" vertical="center" wrapText="1"/>
    </xf>
    <xf numFmtId="0" fontId="22" fillId="7" borderId="68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6" fillId="0" borderId="11" xfId="1" applyFont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 shrinkToFit="1"/>
    </xf>
    <xf numFmtId="0" fontId="6" fillId="3" borderId="4" xfId="1" applyFont="1" applyFill="1" applyBorder="1" applyAlignment="1">
      <alignment horizontal="center" vertical="center" wrapText="1" shrinkToFit="1"/>
    </xf>
    <xf numFmtId="0" fontId="6" fillId="3" borderId="35" xfId="1" applyFont="1" applyFill="1" applyBorder="1" applyAlignment="1">
      <alignment horizontal="center" vertical="center" wrapText="1" shrinkToFit="1"/>
    </xf>
    <xf numFmtId="0" fontId="6" fillId="3" borderId="36" xfId="1" applyFont="1" applyFill="1" applyBorder="1" applyAlignment="1">
      <alignment horizontal="center" vertical="center" wrapText="1" shrinkToFit="1"/>
    </xf>
    <xf numFmtId="38" fontId="20" fillId="6" borderId="22" xfId="2" applyFont="1" applyFill="1" applyBorder="1" applyProtection="1">
      <alignment vertical="center"/>
      <protection locked="0"/>
    </xf>
    <xf numFmtId="38" fontId="20" fillId="6" borderId="37" xfId="2" applyFont="1" applyFill="1" applyBorder="1" applyProtection="1">
      <alignment vertical="center"/>
      <protection locked="0"/>
    </xf>
    <xf numFmtId="38" fontId="20" fillId="4" borderId="33" xfId="2" applyFont="1" applyFill="1" applyBorder="1" applyProtection="1">
      <alignment vertical="center"/>
      <protection locked="0"/>
    </xf>
    <xf numFmtId="38" fontId="20" fillId="4" borderId="34" xfId="2" applyFont="1" applyFill="1" applyBorder="1" applyProtection="1">
      <alignment vertical="center"/>
      <protection locked="0"/>
    </xf>
    <xf numFmtId="38" fontId="20" fillId="11" borderId="33" xfId="2" applyFont="1" applyFill="1" applyBorder="1" applyProtection="1">
      <alignment vertical="center"/>
      <protection locked="0"/>
    </xf>
    <xf numFmtId="38" fontId="20" fillId="11" borderId="34" xfId="2" applyFont="1" applyFill="1" applyBorder="1" applyProtection="1">
      <alignment vertical="center"/>
      <protection locked="0"/>
    </xf>
    <xf numFmtId="0" fontId="2" fillId="3" borderId="45" xfId="1" applyFont="1" applyFill="1" applyBorder="1" applyAlignment="1">
      <alignment horizontal="center" vertical="center"/>
    </xf>
    <xf numFmtId="0" fontId="2" fillId="3" borderId="11" xfId="1" applyFont="1" applyFill="1" applyBorder="1" applyAlignment="1">
      <alignment horizontal="center" vertical="center"/>
    </xf>
    <xf numFmtId="0" fontId="8" fillId="4" borderId="1" xfId="1" applyFont="1" applyFill="1" applyBorder="1" applyAlignment="1">
      <alignment horizontal="center" vertical="center"/>
    </xf>
    <xf numFmtId="0" fontId="8" fillId="4" borderId="55" xfId="1" applyFont="1" applyFill="1" applyBorder="1" applyAlignment="1">
      <alignment horizontal="center" vertical="center"/>
    </xf>
    <xf numFmtId="0" fontId="5" fillId="4" borderId="63" xfId="1" applyFont="1" applyFill="1" applyBorder="1" applyAlignment="1">
      <alignment horizontal="center" vertical="center" wrapText="1"/>
    </xf>
    <xf numFmtId="0" fontId="5" fillId="4" borderId="64" xfId="1" applyFont="1" applyFill="1" applyBorder="1" applyAlignment="1">
      <alignment horizontal="center" vertical="center" wrapText="1"/>
    </xf>
    <xf numFmtId="38" fontId="20" fillId="8" borderId="22" xfId="2" applyFont="1" applyFill="1" applyBorder="1" applyProtection="1">
      <alignment vertical="center"/>
      <protection locked="0"/>
    </xf>
    <xf numFmtId="38" fontId="20" fillId="8" borderId="37" xfId="2" applyFont="1" applyFill="1" applyBorder="1" applyProtection="1">
      <alignment vertical="center"/>
      <protection locked="0"/>
    </xf>
    <xf numFmtId="0" fontId="1" fillId="3" borderId="1" xfId="1" applyFill="1" applyBorder="1" applyAlignment="1">
      <alignment horizontal="center" vertical="center"/>
    </xf>
    <xf numFmtId="0" fontId="1" fillId="3" borderId="11" xfId="1" applyFill="1" applyBorder="1" applyAlignment="1">
      <alignment horizontal="center" vertical="center"/>
    </xf>
    <xf numFmtId="0" fontId="1" fillId="3" borderId="1" xfId="1" applyFill="1" applyBorder="1" applyAlignment="1">
      <alignment horizontal="center" vertical="center" wrapText="1"/>
    </xf>
    <xf numFmtId="0" fontId="1" fillId="3" borderId="11" xfId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/>
    </xf>
    <xf numFmtId="0" fontId="2" fillId="4" borderId="55" xfId="1" applyFont="1" applyFill="1" applyBorder="1" applyAlignment="1">
      <alignment horizontal="center" vertical="center"/>
    </xf>
    <xf numFmtId="0" fontId="2" fillId="3" borderId="50" xfId="1" applyFont="1" applyFill="1" applyBorder="1" applyAlignment="1">
      <alignment horizontal="center" vertical="center"/>
    </xf>
    <xf numFmtId="0" fontId="2" fillId="3" borderId="55" xfId="1" applyFont="1" applyFill="1" applyBorder="1" applyAlignment="1">
      <alignment horizontal="center" vertical="center"/>
    </xf>
    <xf numFmtId="0" fontId="2" fillId="5" borderId="1" xfId="1" applyFont="1" applyFill="1" applyBorder="1" applyAlignment="1">
      <alignment horizontal="center" vertical="center"/>
    </xf>
    <xf numFmtId="0" fontId="2" fillId="5" borderId="1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/>
    </xf>
    <xf numFmtId="0" fontId="5" fillId="3" borderId="8" xfId="1" applyFont="1" applyFill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/>
    </xf>
    <xf numFmtId="0" fontId="5" fillId="3" borderId="10" xfId="1" applyFont="1" applyFill="1" applyBorder="1" applyAlignment="1">
      <alignment horizontal="center" vertical="center"/>
    </xf>
    <xf numFmtId="0" fontId="11" fillId="3" borderId="0" xfId="1" applyFont="1" applyFill="1" applyAlignment="1">
      <alignment horizontal="center" vertical="center"/>
    </xf>
    <xf numFmtId="0" fontId="1" fillId="3" borderId="2" xfId="1" applyFill="1" applyBorder="1" applyAlignment="1">
      <alignment horizontal="center" vertical="center"/>
    </xf>
    <xf numFmtId="0" fontId="1" fillId="3" borderId="3" xfId="1" applyFill="1" applyBorder="1" applyAlignment="1">
      <alignment horizontal="center" vertical="center"/>
    </xf>
    <xf numFmtId="0" fontId="1" fillId="3" borderId="4" xfId="1" applyFill="1" applyBorder="1" applyAlignment="1">
      <alignment horizontal="center" vertical="center"/>
    </xf>
    <xf numFmtId="0" fontId="1" fillId="3" borderId="5" xfId="1" applyFill="1" applyBorder="1" applyAlignment="1">
      <alignment horizontal="center" vertical="center"/>
    </xf>
    <xf numFmtId="0" fontId="1" fillId="3" borderId="6" xfId="1" applyFill="1" applyBorder="1" applyAlignment="1">
      <alignment horizontal="center" vertical="center"/>
    </xf>
    <xf numFmtId="0" fontId="1" fillId="3" borderId="7" xfId="1" applyFill="1" applyBorder="1" applyAlignment="1">
      <alignment horizontal="center" vertical="center"/>
    </xf>
    <xf numFmtId="0" fontId="13" fillId="0" borderId="0" xfId="1" applyFont="1" applyAlignment="1" applyProtection="1">
      <alignment horizontal="center" vertical="center" wrapText="1"/>
      <protection locked="0"/>
    </xf>
    <xf numFmtId="0" fontId="15" fillId="0" borderId="67" xfId="1" applyFont="1" applyBorder="1" applyAlignment="1" applyProtection="1">
      <alignment horizontal="center" vertical="center" wrapText="1"/>
      <protection locked="0"/>
    </xf>
    <xf numFmtId="0" fontId="15" fillId="0" borderId="68" xfId="1" applyFont="1" applyBorder="1" applyAlignment="1" applyProtection="1">
      <alignment horizontal="center" vertical="center" wrapText="1"/>
      <protection locked="0"/>
    </xf>
    <xf numFmtId="0" fontId="15" fillId="0" borderId="69" xfId="1" applyFont="1" applyBorder="1" applyAlignment="1" applyProtection="1">
      <alignment horizontal="center" vertical="center" wrapText="1"/>
      <protection locked="0"/>
    </xf>
    <xf numFmtId="0" fontId="15" fillId="4" borderId="67" xfId="1" applyFont="1" applyFill="1" applyBorder="1" applyAlignment="1">
      <alignment horizontal="center" vertical="center" wrapText="1"/>
    </xf>
    <xf numFmtId="0" fontId="15" fillId="4" borderId="68" xfId="1" applyFont="1" applyFill="1" applyBorder="1" applyAlignment="1">
      <alignment horizontal="center" vertical="center" wrapText="1"/>
    </xf>
    <xf numFmtId="0" fontId="15" fillId="4" borderId="69" xfId="1" applyFont="1" applyFill="1" applyBorder="1" applyAlignment="1">
      <alignment horizontal="center" vertical="center" wrapText="1"/>
    </xf>
    <xf numFmtId="177" fontId="18" fillId="4" borderId="67" xfId="1" applyNumberFormat="1" applyFont="1" applyFill="1" applyBorder="1" applyAlignment="1" applyProtection="1">
      <alignment horizontal="center" vertical="center" wrapText="1"/>
      <protection locked="0"/>
    </xf>
    <xf numFmtId="0" fontId="18" fillId="4" borderId="68" xfId="1" applyFont="1" applyFill="1" applyBorder="1" applyAlignment="1" applyProtection="1">
      <alignment horizontal="center" vertical="center" wrapText="1"/>
      <protection locked="0"/>
    </xf>
    <xf numFmtId="0" fontId="17" fillId="4" borderId="68" xfId="1" applyFont="1" applyFill="1" applyBorder="1" applyAlignment="1" applyProtection="1">
      <alignment horizontal="left" vertical="center" wrapText="1"/>
      <protection locked="0"/>
    </xf>
    <xf numFmtId="0" fontId="17" fillId="4" borderId="69" xfId="1" applyFont="1" applyFill="1" applyBorder="1" applyAlignment="1" applyProtection="1">
      <alignment horizontal="left" vertical="center" wrapText="1"/>
      <protection locked="0"/>
    </xf>
    <xf numFmtId="0" fontId="18" fillId="0" borderId="67" xfId="1" applyFont="1" applyBorder="1" applyAlignment="1" applyProtection="1">
      <alignment horizontal="center" vertical="center" wrapText="1"/>
      <protection locked="0"/>
    </xf>
    <xf numFmtId="0" fontId="18" fillId="0" borderId="68" xfId="1" applyFont="1" applyBorder="1" applyAlignment="1" applyProtection="1">
      <alignment horizontal="center" vertical="center" wrapText="1"/>
      <protection locked="0"/>
    </xf>
    <xf numFmtId="0" fontId="17" fillId="0" borderId="68" xfId="1" applyFont="1" applyBorder="1" applyAlignment="1" applyProtection="1">
      <alignment horizontal="left" vertical="center" wrapText="1"/>
      <protection locked="0"/>
    </xf>
    <xf numFmtId="0" fontId="17" fillId="0" borderId="69" xfId="1" applyFont="1" applyBorder="1" applyAlignment="1" applyProtection="1">
      <alignment horizontal="left" vertical="center" wrapText="1"/>
      <protection locked="0"/>
    </xf>
    <xf numFmtId="0" fontId="15" fillId="3" borderId="67" xfId="1" applyFont="1" applyFill="1" applyBorder="1" applyAlignment="1" applyProtection="1">
      <alignment horizontal="left" vertical="top" wrapText="1"/>
      <protection locked="0"/>
    </xf>
    <xf numFmtId="0" fontId="15" fillId="3" borderId="68" xfId="1" applyFont="1" applyFill="1" applyBorder="1" applyAlignment="1" applyProtection="1">
      <alignment horizontal="left" vertical="top" wrapText="1"/>
      <protection locked="0"/>
    </xf>
    <xf numFmtId="0" fontId="15" fillId="3" borderId="69" xfId="1" applyFont="1" applyFill="1" applyBorder="1" applyAlignment="1" applyProtection="1">
      <alignment horizontal="left" vertical="top" wrapText="1"/>
      <protection locked="0"/>
    </xf>
    <xf numFmtId="0" fontId="18" fillId="3" borderId="67" xfId="1" applyFont="1" applyFill="1" applyBorder="1" applyAlignment="1" applyProtection="1">
      <alignment horizontal="center" vertical="center" wrapText="1"/>
      <protection locked="0"/>
    </xf>
    <xf numFmtId="0" fontId="18" fillId="3" borderId="68" xfId="1" applyFont="1" applyFill="1" applyBorder="1" applyAlignment="1" applyProtection="1">
      <alignment horizontal="center" vertical="center" wrapText="1"/>
      <protection locked="0"/>
    </xf>
    <xf numFmtId="0" fontId="17" fillId="3" borderId="68" xfId="1" applyFont="1" applyFill="1" applyBorder="1" applyAlignment="1" applyProtection="1">
      <alignment horizontal="left" vertical="center" wrapText="1"/>
      <protection locked="0"/>
    </xf>
    <xf numFmtId="0" fontId="17" fillId="3" borderId="69" xfId="1" applyFont="1" applyFill="1" applyBorder="1" applyAlignment="1" applyProtection="1">
      <alignment horizontal="left" vertical="center" wrapText="1"/>
      <protection locked="0"/>
    </xf>
    <xf numFmtId="0" fontId="15" fillId="0" borderId="67" xfId="1" applyFont="1" applyBorder="1" applyAlignment="1" applyProtection="1">
      <alignment horizontal="left" vertical="top" wrapText="1"/>
      <protection locked="0"/>
    </xf>
    <xf numFmtId="0" fontId="15" fillId="0" borderId="68" xfId="1" applyFont="1" applyBorder="1" applyAlignment="1" applyProtection="1">
      <alignment horizontal="left" vertical="top" wrapText="1"/>
      <protection locked="0"/>
    </xf>
    <xf numFmtId="0" fontId="15" fillId="0" borderId="69" xfId="1" applyFont="1" applyBorder="1" applyAlignment="1" applyProtection="1">
      <alignment horizontal="left" vertical="top" wrapText="1"/>
      <protection locked="0"/>
    </xf>
    <xf numFmtId="0" fontId="15" fillId="3" borderId="67" xfId="1" applyFont="1" applyFill="1" applyBorder="1" applyAlignment="1" applyProtection="1">
      <alignment horizontal="center" vertical="center" wrapText="1"/>
      <protection locked="0"/>
    </xf>
    <xf numFmtId="0" fontId="15" fillId="3" borderId="68" xfId="1" applyFont="1" applyFill="1" applyBorder="1" applyAlignment="1" applyProtection="1">
      <alignment horizontal="center" vertical="center" wrapText="1"/>
      <protection locked="0"/>
    </xf>
    <xf numFmtId="0" fontId="15" fillId="3" borderId="69" xfId="1" applyFont="1" applyFill="1" applyBorder="1" applyAlignment="1" applyProtection="1">
      <alignment horizontal="center" vertical="center" wrapText="1"/>
      <protection locked="0"/>
    </xf>
  </cellXfs>
  <cellStyles count="4">
    <cellStyle name="桁区切り 3" xfId="2" xr:uid="{00000000-0005-0000-0000-000000000000}"/>
    <cellStyle name="標準" xfId="0" builtinId="0"/>
    <cellStyle name="標準 2" xfId="1" xr:uid="{00000000-0005-0000-0000-000002000000}"/>
    <cellStyle name="標準 3" xfId="3" xr:uid="{409F7625-34E9-45AA-B659-2831577E34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221961</xdr:colOff>
      <xdr:row>26</xdr:row>
      <xdr:rowOff>198293</xdr:rowOff>
    </xdr:from>
    <xdr:to>
      <xdr:col>14</xdr:col>
      <xdr:colOff>27214</xdr:colOff>
      <xdr:row>33</xdr:row>
      <xdr:rowOff>163285</xdr:rowOff>
    </xdr:to>
    <xdr:sp macro="" textlink="">
      <xdr:nvSpPr>
        <xdr:cNvPr id="2" name="吹き出し: 左矢印 1">
          <a:extLst>
            <a:ext uri="{FF2B5EF4-FFF2-40B4-BE49-F238E27FC236}">
              <a16:creationId xmlns:a16="http://schemas.microsoft.com/office/drawing/2014/main" id="{397C4489-7D96-497B-A781-C7602622435C}"/>
            </a:ext>
          </a:extLst>
        </xdr:cNvPr>
        <xdr:cNvSpPr/>
      </xdr:nvSpPr>
      <xdr:spPr>
        <a:xfrm>
          <a:off x="4426568" y="10158722"/>
          <a:ext cx="3615253" cy="1393742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作業者の氏名、役職、年間支払額（令和８年源泉徴収より）を記載</a:t>
          </a:r>
          <a:endParaRPr kumimoji="1" lang="en-US" altLang="ja-JP" sz="1600"/>
        </a:p>
        <a:p>
          <a:pPr algn="l"/>
          <a:r>
            <a:rPr kumimoji="1" lang="en-US" altLang="ja-JP" sz="1600"/>
            <a:t>※</a:t>
          </a:r>
          <a:r>
            <a:rPr kumimoji="1" lang="ja-JP" altLang="en-US" sz="1600"/>
            <a:t>時間単価は自動計算</a:t>
          </a:r>
        </a:p>
      </xdr:txBody>
    </xdr:sp>
    <xdr:clientData/>
  </xdr:twoCellAnchor>
  <xdr:twoCellAnchor>
    <xdr:from>
      <xdr:col>7</xdr:col>
      <xdr:colOff>498763</xdr:colOff>
      <xdr:row>8</xdr:row>
      <xdr:rowOff>399609</xdr:rowOff>
    </xdr:from>
    <xdr:to>
      <xdr:col>13</xdr:col>
      <xdr:colOff>611160</xdr:colOff>
      <xdr:row>11</xdr:row>
      <xdr:rowOff>428133</xdr:rowOff>
    </xdr:to>
    <xdr:sp macro="" textlink="">
      <xdr:nvSpPr>
        <xdr:cNvPr id="3" name="吹き出し: 左矢印 2">
          <a:extLst>
            <a:ext uri="{FF2B5EF4-FFF2-40B4-BE49-F238E27FC236}">
              <a16:creationId xmlns:a16="http://schemas.microsoft.com/office/drawing/2014/main" id="{71B4F983-954C-42E0-9524-2A796F0878B8}"/>
            </a:ext>
          </a:extLst>
        </xdr:cNvPr>
        <xdr:cNvSpPr/>
      </xdr:nvSpPr>
      <xdr:spPr>
        <a:xfrm>
          <a:off x="5025939" y="2476433"/>
          <a:ext cx="2966162" cy="1530112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人件費積算表（月）で記載した予定作業時間を転記する</a:t>
          </a:r>
        </a:p>
      </xdr:txBody>
    </xdr:sp>
    <xdr:clientData/>
  </xdr:twoCellAnchor>
  <xdr:twoCellAnchor>
    <xdr:from>
      <xdr:col>9</xdr:col>
      <xdr:colOff>177140</xdr:colOff>
      <xdr:row>20</xdr:row>
      <xdr:rowOff>127659</xdr:rowOff>
    </xdr:from>
    <xdr:to>
      <xdr:col>20</xdr:col>
      <xdr:colOff>195943</xdr:colOff>
      <xdr:row>24</xdr:row>
      <xdr:rowOff>119744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4BE904D5-FD1E-4491-928E-48F024C8F99A}"/>
            </a:ext>
          </a:extLst>
        </xdr:cNvPr>
        <xdr:cNvSpPr txBox="1"/>
      </xdr:nvSpPr>
      <xdr:spPr>
        <a:xfrm>
          <a:off x="5707083" y="8215745"/>
          <a:ext cx="5167746" cy="1537856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2000">
              <a:solidFill>
                <a:srgbClr val="FF0000"/>
              </a:solidFill>
            </a:rPr>
            <a:t>※</a:t>
          </a:r>
        </a:p>
        <a:p>
          <a:r>
            <a:rPr kumimoji="1" lang="ja-JP" altLang="en-US" sz="2000">
              <a:solidFill>
                <a:srgbClr val="FF0000"/>
              </a:solidFill>
            </a:rPr>
            <a:t>網掛のセルは数式が設定されているので入力しないでください。</a:t>
          </a:r>
          <a:endParaRPr kumimoji="1" lang="en-US" altLang="ja-JP" sz="2000">
            <a:solidFill>
              <a:srgbClr val="FF0000"/>
            </a:solidFill>
          </a:endParaRPr>
        </a:p>
        <a:p>
          <a:r>
            <a:rPr kumimoji="1" lang="ja-JP" altLang="en-US" sz="2000">
              <a:solidFill>
                <a:srgbClr val="FF0000"/>
              </a:solidFill>
            </a:rPr>
            <a:t>（黄色のセルにご入力ください）</a:t>
          </a:r>
        </a:p>
      </xdr:txBody>
    </xdr:sp>
    <xdr:clientData/>
  </xdr:twoCellAnchor>
  <xdr:twoCellAnchor>
    <xdr:from>
      <xdr:col>6</xdr:col>
      <xdr:colOff>204107</xdr:colOff>
      <xdr:row>36</xdr:row>
      <xdr:rowOff>176893</xdr:rowOff>
    </xdr:from>
    <xdr:to>
      <xdr:col>14</xdr:col>
      <xdr:colOff>15710</xdr:colOff>
      <xdr:row>43</xdr:row>
      <xdr:rowOff>132360</xdr:rowOff>
    </xdr:to>
    <xdr:sp macro="" textlink="">
      <xdr:nvSpPr>
        <xdr:cNvPr id="4" name="吹き出し: 左矢印 3">
          <a:extLst>
            <a:ext uri="{FF2B5EF4-FFF2-40B4-BE49-F238E27FC236}">
              <a16:creationId xmlns:a16="http://schemas.microsoft.com/office/drawing/2014/main" id="{D5AC6D83-78C8-4BC8-BA54-8CF150B1BA78}"/>
            </a:ext>
          </a:extLst>
        </xdr:cNvPr>
        <xdr:cNvSpPr/>
      </xdr:nvSpPr>
      <xdr:spPr>
        <a:xfrm>
          <a:off x="4408714" y="12178393"/>
          <a:ext cx="3621603" cy="1384217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作業者の氏名、役職、年間支払額（令和７年源泉徴収より）を記載</a:t>
          </a:r>
          <a:endParaRPr kumimoji="1" lang="en-US" altLang="ja-JP" sz="1600"/>
        </a:p>
        <a:p>
          <a:pPr algn="l"/>
          <a:r>
            <a:rPr kumimoji="1" lang="en-US" altLang="ja-JP" sz="1600"/>
            <a:t>※</a:t>
          </a:r>
          <a:r>
            <a:rPr kumimoji="1" lang="ja-JP" altLang="en-US" sz="1600"/>
            <a:t>時間単価は自動計算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18584</xdr:colOff>
      <xdr:row>8</xdr:row>
      <xdr:rowOff>171434</xdr:rowOff>
    </xdr:from>
    <xdr:to>
      <xdr:col>12</xdr:col>
      <xdr:colOff>388601</xdr:colOff>
      <xdr:row>10</xdr:row>
      <xdr:rowOff>250100</xdr:rowOff>
    </xdr:to>
    <xdr:sp macro="" textlink="">
      <xdr:nvSpPr>
        <xdr:cNvPr id="7" name="吹き出し: 左矢印 6">
          <a:extLst>
            <a:ext uri="{FF2B5EF4-FFF2-40B4-BE49-F238E27FC236}">
              <a16:creationId xmlns:a16="http://schemas.microsoft.com/office/drawing/2014/main" id="{8C410559-798E-4B46-BF9A-D3F1729233B0}"/>
            </a:ext>
          </a:extLst>
        </xdr:cNvPr>
        <xdr:cNvSpPr/>
      </xdr:nvSpPr>
      <xdr:spPr>
        <a:xfrm>
          <a:off x="5992120" y="2035613"/>
          <a:ext cx="2996195" cy="1548237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当月に予定している作業の内容と、予定している作業時間を記載</a:t>
          </a:r>
        </a:p>
      </xdr:txBody>
    </xdr:sp>
    <xdr:clientData/>
  </xdr:twoCellAnchor>
  <xdr:twoCellAnchor>
    <xdr:from>
      <xdr:col>7</xdr:col>
      <xdr:colOff>18087</xdr:colOff>
      <xdr:row>1</xdr:row>
      <xdr:rowOff>21723</xdr:rowOff>
    </xdr:from>
    <xdr:to>
      <xdr:col>12</xdr:col>
      <xdr:colOff>346466</xdr:colOff>
      <xdr:row>7</xdr:row>
      <xdr:rowOff>3122</xdr:rowOff>
    </xdr:to>
    <xdr:sp macro="" textlink="">
      <xdr:nvSpPr>
        <xdr:cNvPr id="8" name="吹き出し: 左矢印 7">
          <a:extLst>
            <a:ext uri="{FF2B5EF4-FFF2-40B4-BE49-F238E27FC236}">
              <a16:creationId xmlns:a16="http://schemas.microsoft.com/office/drawing/2014/main" id="{347CBDDF-9BCE-4681-8674-1B6C78298C23}"/>
            </a:ext>
          </a:extLst>
        </xdr:cNvPr>
        <xdr:cNvSpPr/>
      </xdr:nvSpPr>
      <xdr:spPr>
        <a:xfrm>
          <a:off x="5991623" y="225830"/>
          <a:ext cx="2954557" cy="1505399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事業者名、作業する年月、作業責任者の氏名、作業者の氏名、作業に使用した設備を記載</a:t>
          </a:r>
        </a:p>
      </xdr:txBody>
    </xdr:sp>
    <xdr:clientData/>
  </xdr:twoCellAnchor>
  <xdr:twoCellAnchor>
    <xdr:from>
      <xdr:col>2</xdr:col>
      <xdr:colOff>194308</xdr:colOff>
      <xdr:row>0</xdr:row>
      <xdr:rowOff>169273</xdr:rowOff>
    </xdr:from>
    <xdr:to>
      <xdr:col>6</xdr:col>
      <xdr:colOff>2175844</xdr:colOff>
      <xdr:row>3</xdr:row>
      <xdr:rowOff>172298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C0C7FA1-3D83-4C85-A23F-1DD9FF0269B2}"/>
            </a:ext>
          </a:extLst>
        </xdr:cNvPr>
        <xdr:cNvSpPr/>
      </xdr:nvSpPr>
      <xdr:spPr>
        <a:xfrm>
          <a:off x="1282879" y="169273"/>
          <a:ext cx="4471644" cy="588132"/>
        </a:xfrm>
        <a:prstGeom prst="rect">
          <a:avLst/>
        </a:prstGeom>
        <a:solidFill>
          <a:srgbClr val="FF0000"/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>
              <a:solidFill>
                <a:schemeClr val="bg1"/>
              </a:solidFill>
            </a:rPr>
            <a:t>作業を予定する月毎に作成してください</a:t>
          </a:r>
        </a:p>
      </xdr:txBody>
    </xdr:sp>
    <xdr:clientData/>
  </xdr:twoCellAnchor>
  <xdr:twoCellAnchor>
    <xdr:from>
      <xdr:col>7</xdr:col>
      <xdr:colOff>7377</xdr:colOff>
      <xdr:row>12</xdr:row>
      <xdr:rowOff>212705</xdr:rowOff>
    </xdr:from>
    <xdr:to>
      <xdr:col>12</xdr:col>
      <xdr:colOff>360249</xdr:colOff>
      <xdr:row>14</xdr:row>
      <xdr:rowOff>268510</xdr:rowOff>
    </xdr:to>
    <xdr:sp macro="" textlink="">
      <xdr:nvSpPr>
        <xdr:cNvPr id="10" name="吹き出し: 左矢印 9">
          <a:extLst>
            <a:ext uri="{FF2B5EF4-FFF2-40B4-BE49-F238E27FC236}">
              <a16:creationId xmlns:a16="http://schemas.microsoft.com/office/drawing/2014/main" id="{4B83ED29-C745-49CC-9C33-D9C7B05DBCF9}"/>
            </a:ext>
          </a:extLst>
        </xdr:cNvPr>
        <xdr:cNvSpPr/>
      </xdr:nvSpPr>
      <xdr:spPr>
        <a:xfrm>
          <a:off x="5980913" y="4009098"/>
          <a:ext cx="2979050" cy="1525376"/>
        </a:xfrm>
        <a:prstGeom prst="leftArrowCallout">
          <a:avLst>
            <a:gd name="adj1" fmla="val 23540"/>
            <a:gd name="adj2" fmla="val 25000"/>
            <a:gd name="adj3" fmla="val 25000"/>
            <a:gd name="adj4" fmla="val 80566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600"/>
            <a:t>実際に実施した作業内容を記載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0B777-5EC1-40B4-AC89-E4D30082163C}">
  <sheetPr>
    <pageSetUpPr fitToPage="1"/>
  </sheetPr>
  <dimension ref="A3:IY38"/>
  <sheetViews>
    <sheetView tabSelected="1" topLeftCell="A3" zoomScale="85" zoomScaleNormal="85" workbookViewId="0">
      <selection activeCell="K22" sqref="K22"/>
    </sheetView>
  </sheetViews>
  <sheetFormatPr defaultRowHeight="13"/>
  <cols>
    <col min="1" max="1" width="4.36328125" style="1" bestFit="1" customWidth="1"/>
    <col min="2" max="2" width="12.08984375" style="1" bestFit="1" customWidth="1"/>
    <col min="3" max="3" width="14.453125" style="1" bestFit="1" customWidth="1"/>
    <col min="4" max="4" width="11" style="1" customWidth="1"/>
    <col min="5" max="5" width="6.6328125" style="1" bestFit="1" customWidth="1"/>
    <col min="6" max="6" width="4.81640625" style="1" bestFit="1" customWidth="1"/>
    <col min="7" max="7" width="8.7265625" style="1"/>
    <col min="8" max="8" width="6.6328125" style="1" bestFit="1" customWidth="1"/>
    <col min="9" max="9" width="4.81640625" style="1" bestFit="1" customWidth="1"/>
    <col min="10" max="10" width="8.7265625" style="1"/>
    <col min="11" max="11" width="6.6328125" style="1" bestFit="1" customWidth="1"/>
    <col min="12" max="12" width="4.6328125" style="1" customWidth="1"/>
    <col min="13" max="13" width="8.7265625" style="1"/>
    <col min="14" max="14" width="6.6328125" style="1" bestFit="1" customWidth="1"/>
    <col min="15" max="15" width="4.81640625" style="1" bestFit="1" customWidth="1"/>
    <col min="16" max="16" width="8.7265625" style="1"/>
    <col min="17" max="17" width="6.6328125" style="1" bestFit="1" customWidth="1"/>
    <col min="18" max="18" width="4.81640625" style="1" bestFit="1" customWidth="1"/>
    <col min="19" max="19" width="8.7265625" style="1"/>
    <col min="20" max="20" width="6.6328125" style="1" bestFit="1" customWidth="1"/>
    <col min="21" max="21" width="4.81640625" style="1" bestFit="1" customWidth="1"/>
    <col min="22" max="22" width="8.7265625" style="1"/>
    <col min="23" max="23" width="6.6328125" style="1" bestFit="1" customWidth="1"/>
    <col min="24" max="24" width="4.81640625" style="1" bestFit="1" customWidth="1"/>
    <col min="25" max="25" width="8.7265625" style="1"/>
    <col min="26" max="26" width="6.6328125" style="1" bestFit="1" customWidth="1"/>
    <col min="27" max="27" width="4.81640625" style="1" bestFit="1" customWidth="1"/>
    <col min="28" max="28" width="8.7265625" style="1"/>
    <col min="29" max="29" width="6.6328125" style="1" bestFit="1" customWidth="1"/>
    <col min="30" max="30" width="4.81640625" style="1" bestFit="1" customWidth="1"/>
    <col min="31" max="31" width="8.7265625" style="1"/>
    <col min="32" max="32" width="7.81640625" style="1" bestFit="1" customWidth="1"/>
    <col min="33" max="33" width="4.6328125" style="1" customWidth="1"/>
    <col min="34" max="34" width="12.6328125" style="1" customWidth="1"/>
    <col min="35" max="36" width="8.7265625" style="1"/>
    <col min="37" max="37" width="10.90625" style="1" bestFit="1" customWidth="1"/>
    <col min="38" max="256" width="8.7265625" style="1"/>
    <col min="257" max="16384" width="8.7265625" style="73"/>
  </cols>
  <sheetData>
    <row r="3" spans="1:259" ht="19">
      <c r="A3" s="161" t="s">
        <v>64</v>
      </c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  <c r="Z3" s="161"/>
      <c r="AA3" s="161"/>
      <c r="AB3" s="161"/>
      <c r="AC3" s="161"/>
      <c r="AD3" s="161"/>
      <c r="AE3" s="161"/>
      <c r="AF3" s="161"/>
      <c r="AG3" s="161"/>
      <c r="AH3" s="161"/>
    </row>
    <row r="4" spans="1:259" ht="13.5" thickBot="1"/>
    <row r="5" spans="1:259">
      <c r="A5" s="162" t="s">
        <v>0</v>
      </c>
      <c r="B5" s="162" t="s">
        <v>1</v>
      </c>
      <c r="C5" s="162" t="s">
        <v>2</v>
      </c>
      <c r="D5" s="164" t="s">
        <v>3</v>
      </c>
      <c r="E5" s="166" t="s">
        <v>23</v>
      </c>
      <c r="F5" s="167"/>
      <c r="G5" s="168"/>
      <c r="H5" s="169" t="s">
        <v>4</v>
      </c>
      <c r="I5" s="170"/>
      <c r="J5" s="171"/>
      <c r="K5" s="169" t="s">
        <v>5</v>
      </c>
      <c r="L5" s="170"/>
      <c r="M5" s="171"/>
      <c r="N5" s="169" t="s">
        <v>6</v>
      </c>
      <c r="O5" s="170"/>
      <c r="P5" s="171"/>
      <c r="Q5" s="169" t="s">
        <v>7</v>
      </c>
      <c r="R5" s="170"/>
      <c r="S5" s="171"/>
      <c r="T5" s="169" t="s">
        <v>8</v>
      </c>
      <c r="U5" s="170"/>
      <c r="V5" s="171"/>
      <c r="W5" s="169" t="s">
        <v>9</v>
      </c>
      <c r="X5" s="170"/>
      <c r="Y5" s="171"/>
      <c r="Z5" s="169" t="s">
        <v>10</v>
      </c>
      <c r="AA5" s="170"/>
      <c r="AB5" s="171"/>
      <c r="AC5" s="169" t="s">
        <v>11</v>
      </c>
      <c r="AD5" s="170"/>
      <c r="AE5" s="171"/>
      <c r="AF5" s="169" t="s">
        <v>59</v>
      </c>
      <c r="AG5" s="170"/>
      <c r="AH5" s="172"/>
      <c r="AI5" s="158" t="s">
        <v>12</v>
      </c>
      <c r="AJ5" s="159"/>
      <c r="AK5" s="160"/>
      <c r="IW5" s="1"/>
      <c r="IX5" s="1"/>
      <c r="IY5" s="1"/>
    </row>
    <row r="6" spans="1:259">
      <c r="A6" s="163"/>
      <c r="B6" s="163"/>
      <c r="C6" s="163"/>
      <c r="D6" s="165"/>
      <c r="E6" s="121" t="s">
        <v>13</v>
      </c>
      <c r="F6" s="120" t="s">
        <v>14</v>
      </c>
      <c r="G6" s="122" t="s">
        <v>15</v>
      </c>
      <c r="H6" s="121" t="s">
        <v>13</v>
      </c>
      <c r="I6" s="120" t="s">
        <v>14</v>
      </c>
      <c r="J6" s="122" t="s">
        <v>15</v>
      </c>
      <c r="K6" s="121" t="s">
        <v>13</v>
      </c>
      <c r="L6" s="120" t="s">
        <v>14</v>
      </c>
      <c r="M6" s="122" t="s">
        <v>15</v>
      </c>
      <c r="N6" s="121" t="s">
        <v>13</v>
      </c>
      <c r="O6" s="120" t="s">
        <v>14</v>
      </c>
      <c r="P6" s="122" t="s">
        <v>15</v>
      </c>
      <c r="Q6" s="121" t="s">
        <v>13</v>
      </c>
      <c r="R6" s="120" t="s">
        <v>14</v>
      </c>
      <c r="S6" s="122" t="s">
        <v>15</v>
      </c>
      <c r="T6" s="121" t="s">
        <v>13</v>
      </c>
      <c r="U6" s="120" t="s">
        <v>14</v>
      </c>
      <c r="V6" s="122" t="s">
        <v>15</v>
      </c>
      <c r="W6" s="121" t="s">
        <v>13</v>
      </c>
      <c r="X6" s="120" t="s">
        <v>14</v>
      </c>
      <c r="Y6" s="122" t="s">
        <v>15</v>
      </c>
      <c r="Z6" s="121" t="s">
        <v>13</v>
      </c>
      <c r="AA6" s="120" t="s">
        <v>14</v>
      </c>
      <c r="AB6" s="122" t="s">
        <v>15</v>
      </c>
      <c r="AC6" s="121" t="s">
        <v>13</v>
      </c>
      <c r="AD6" s="120" t="s">
        <v>14</v>
      </c>
      <c r="AE6" s="122" t="s">
        <v>15</v>
      </c>
      <c r="AF6" s="121" t="s">
        <v>13</v>
      </c>
      <c r="AG6" s="120" t="s">
        <v>14</v>
      </c>
      <c r="AH6" s="119" t="s">
        <v>15</v>
      </c>
      <c r="AI6" s="118" t="s">
        <v>13</v>
      </c>
      <c r="AJ6" s="117" t="s">
        <v>14</v>
      </c>
      <c r="AK6" s="116" t="s">
        <v>15</v>
      </c>
      <c r="IW6" s="1"/>
      <c r="IX6" s="1"/>
      <c r="IY6" s="1"/>
    </row>
    <row r="7" spans="1:259" ht="30.75" customHeight="1">
      <c r="A7" s="84" t="s">
        <v>16</v>
      </c>
      <c r="B7" s="84" t="str">
        <f t="shared" ref="B7:C7" si="0">IF(B20="","",B20)</f>
        <v>埼玉 彩男</v>
      </c>
      <c r="C7" s="84" t="str">
        <f t="shared" si="0"/>
        <v>課長</v>
      </c>
      <c r="D7" s="113">
        <f t="shared" ref="D7" si="1">E20</f>
        <v>3317</v>
      </c>
      <c r="E7" s="115">
        <v>20</v>
      </c>
      <c r="F7" s="114">
        <v>0</v>
      </c>
      <c r="G7" s="113">
        <f t="shared" ref="G7:G13" si="2">IF(ISERROR(ROUNDDOWN($D7*(E7+F7/60),0)),"",ROUNDDOWN($D7*(E7+F7/60),0))</f>
        <v>66340</v>
      </c>
      <c r="H7" s="115">
        <v>100</v>
      </c>
      <c r="I7" s="114">
        <v>0</v>
      </c>
      <c r="J7" s="113">
        <f t="shared" ref="J7:J13" si="3">IF(ISERROR(ROUNDDOWN($D7*(H7+I7/60),0)),"",ROUNDDOWN($D7*(H7+I7/60),0))</f>
        <v>331700</v>
      </c>
      <c r="K7" s="112">
        <v>100</v>
      </c>
      <c r="L7" s="110">
        <v>10</v>
      </c>
      <c r="M7" s="113">
        <f t="shared" ref="M7:M13" si="4">IF(ISERROR(ROUNDDOWN($D7*(K7+L7/60),0)),"",ROUNDDOWN($D7*(K7+L7/60),0))</f>
        <v>332252</v>
      </c>
      <c r="N7" s="112">
        <v>100</v>
      </c>
      <c r="O7" s="110">
        <v>20</v>
      </c>
      <c r="P7" s="113">
        <f t="shared" ref="P7:P13" si="5">IF(ISERROR(ROUNDDOWN($D7*(N7+O7/60),0)),"",ROUNDDOWN($D7*(N7+O7/60),0))</f>
        <v>332805</v>
      </c>
      <c r="Q7" s="112">
        <v>100</v>
      </c>
      <c r="R7" s="110">
        <v>30</v>
      </c>
      <c r="S7" s="113">
        <f t="shared" ref="S7:S13" si="6">IF(ISERROR(ROUNDDOWN($D7*(Q7+R7/60),0)),"",ROUNDDOWN($D7*(Q7+R7/60),0))</f>
        <v>333358</v>
      </c>
      <c r="T7" s="112">
        <v>100</v>
      </c>
      <c r="U7" s="110">
        <v>40</v>
      </c>
      <c r="V7" s="113">
        <f t="shared" ref="V7:V13" si="7">IF(ISERROR(ROUNDDOWN($D7*(T7+U7/60),0)),"",ROUNDDOWN($D7*(T7+U7/60),0))</f>
        <v>333911</v>
      </c>
      <c r="W7" s="112">
        <v>100</v>
      </c>
      <c r="X7" s="110">
        <v>50</v>
      </c>
      <c r="Y7" s="113">
        <f t="shared" ref="Y7:Y13" si="8">IF(ISERROR(ROUNDDOWN($D7*(W7+X7/60),0)),"",ROUNDDOWN($D7*(W7+X7/60),0))</f>
        <v>334464</v>
      </c>
      <c r="Z7" s="112">
        <v>100</v>
      </c>
      <c r="AA7" s="110">
        <v>0</v>
      </c>
      <c r="AB7" s="113">
        <f t="shared" ref="AB7:AB13" si="9">IF(ISERROR(ROUNDDOWN($D7*(Z7+AA7/60),0)),"",ROUNDDOWN($D7*(Z7+AA7/60),0))</f>
        <v>331700</v>
      </c>
      <c r="AC7" s="112">
        <v>100</v>
      </c>
      <c r="AD7" s="110" t="s">
        <v>60</v>
      </c>
      <c r="AE7" s="113" t="str">
        <f t="shared" ref="AE7:AE13" si="10">IF(ISERROR(ROUNDDOWN($D7*(AC7+AD7/60),0)),"",ROUNDDOWN($D7*(AC7+AD7/60),0))</f>
        <v/>
      </c>
      <c r="AF7" s="112">
        <v>100</v>
      </c>
      <c r="AG7" s="110">
        <v>0</v>
      </c>
      <c r="AH7" s="81">
        <f t="shared" ref="AH7:AH13" si="11">IF(ISERROR(ROUNDDOWN($D7*(AF7+AG7/60),0)),"",ROUNDDOWN($D7*(AF7+AG7/60),0))</f>
        <v>331700</v>
      </c>
      <c r="AI7" s="111">
        <f t="shared" ref="AI7:AI13" si="12">IF(SUM(E7,H7,K7,N7,Q7,T7,W7,Z7,AC7,AF7)+QUOTIENT(SUM(F7,I7,L7,O7,R7,U7,X7,AA7,AD7,AG7),60)=0,"",SUM(E7,H7,K7,N7,Q7,T7,W7,Z7,AC7,AF7)+QUOTIENT(SUM(F7,I7,L7,O7,R7,U7,X7,AA7,AD7,AG7),60))</f>
        <v>922</v>
      </c>
      <c r="AJ7" s="110">
        <f>IF(MOD(SUM(F7,I7,L7,O7,R7,U7,X7,AA7,AD7,AG7),60)=0,0,MOD(SUM(F7,I7,L7,O7,R7,U7,X7,AA7,AD7,AG7),60))</f>
        <v>30</v>
      </c>
      <c r="AK7" s="109">
        <f t="shared" ref="AK7:AK13" si="13">SUM(G7,J7,M7,P7,S7,V7,Y7,AB7,AE7,AH7)</f>
        <v>2728230</v>
      </c>
      <c r="IW7" s="1"/>
      <c r="IX7" s="1"/>
      <c r="IY7" s="1"/>
    </row>
    <row r="8" spans="1:259" ht="30.75" customHeight="1">
      <c r="A8" s="108">
        <v>1</v>
      </c>
      <c r="B8" s="107" t="str">
        <f>IF(B33="","",B33)</f>
        <v/>
      </c>
      <c r="C8" s="106" t="str">
        <f>IF(C33="","",C33)</f>
        <v/>
      </c>
      <c r="D8" s="128">
        <f>E33</f>
        <v>0</v>
      </c>
      <c r="E8" s="105"/>
      <c r="F8" s="105"/>
      <c r="G8" s="103">
        <f t="shared" si="2"/>
        <v>0</v>
      </c>
      <c r="H8" s="102"/>
      <c r="I8" s="101"/>
      <c r="J8" s="104">
        <f t="shared" si="3"/>
        <v>0</v>
      </c>
      <c r="K8" s="102"/>
      <c r="L8" s="101"/>
      <c r="M8" s="103">
        <f t="shared" si="4"/>
        <v>0</v>
      </c>
      <c r="N8" s="102"/>
      <c r="O8" s="101"/>
      <c r="P8" s="103">
        <f t="shared" si="5"/>
        <v>0</v>
      </c>
      <c r="Q8" s="102"/>
      <c r="R8" s="101"/>
      <c r="S8" s="103">
        <f t="shared" si="6"/>
        <v>0</v>
      </c>
      <c r="T8" s="102"/>
      <c r="U8" s="101"/>
      <c r="V8" s="103">
        <f t="shared" si="7"/>
        <v>0</v>
      </c>
      <c r="W8" s="102"/>
      <c r="X8" s="101"/>
      <c r="Y8" s="103">
        <f t="shared" si="8"/>
        <v>0</v>
      </c>
      <c r="Z8" s="102"/>
      <c r="AA8" s="101"/>
      <c r="AB8" s="103">
        <f t="shared" si="9"/>
        <v>0</v>
      </c>
      <c r="AC8" s="102"/>
      <c r="AD8" s="101"/>
      <c r="AE8" s="103">
        <f t="shared" si="10"/>
        <v>0</v>
      </c>
      <c r="AF8" s="102"/>
      <c r="AG8" s="101"/>
      <c r="AH8" s="100">
        <f t="shared" si="11"/>
        <v>0</v>
      </c>
      <c r="AI8" s="99" t="str">
        <f t="shared" si="12"/>
        <v/>
      </c>
      <c r="AJ8" s="98">
        <f>IF(MOD(SUM(F8,I8,L8,O8,R8,U8,X8,AA8,AD8,AG8),60)=0,0,MOD(SUM(F8,I8,L8,O8,R8,U8,X8,AA8,AD8,AG8),60))</f>
        <v>0</v>
      </c>
      <c r="AK8" s="97">
        <f t="shared" si="13"/>
        <v>0</v>
      </c>
      <c r="IW8" s="1"/>
      <c r="IX8" s="1"/>
      <c r="IY8" s="1"/>
    </row>
    <row r="9" spans="1:259" ht="30.75" customHeight="1">
      <c r="A9" s="108">
        <v>2</v>
      </c>
      <c r="B9" s="107" t="str">
        <f>IF(B34="","",B34)</f>
        <v/>
      </c>
      <c r="C9" s="106" t="str">
        <f>IF(C34="","",C34)</f>
        <v/>
      </c>
      <c r="D9" s="128">
        <f>E34</f>
        <v>0</v>
      </c>
      <c r="E9" s="105"/>
      <c r="F9" s="105"/>
      <c r="G9" s="103">
        <f t="shared" si="2"/>
        <v>0</v>
      </c>
      <c r="H9" s="102"/>
      <c r="I9" s="101"/>
      <c r="J9" s="104">
        <f t="shared" si="3"/>
        <v>0</v>
      </c>
      <c r="K9" s="102"/>
      <c r="L9" s="101"/>
      <c r="M9" s="103">
        <f t="shared" si="4"/>
        <v>0</v>
      </c>
      <c r="N9" s="102"/>
      <c r="O9" s="101"/>
      <c r="P9" s="103">
        <f t="shared" si="5"/>
        <v>0</v>
      </c>
      <c r="Q9" s="102"/>
      <c r="R9" s="101"/>
      <c r="S9" s="103">
        <f t="shared" si="6"/>
        <v>0</v>
      </c>
      <c r="T9" s="102"/>
      <c r="U9" s="101"/>
      <c r="V9" s="103">
        <f t="shared" si="7"/>
        <v>0</v>
      </c>
      <c r="W9" s="102"/>
      <c r="X9" s="101"/>
      <c r="Y9" s="103">
        <f t="shared" si="8"/>
        <v>0</v>
      </c>
      <c r="Z9" s="102"/>
      <c r="AA9" s="101"/>
      <c r="AB9" s="103">
        <f t="shared" si="9"/>
        <v>0</v>
      </c>
      <c r="AC9" s="102"/>
      <c r="AD9" s="101"/>
      <c r="AE9" s="103">
        <f t="shared" si="10"/>
        <v>0</v>
      </c>
      <c r="AF9" s="102"/>
      <c r="AG9" s="101"/>
      <c r="AH9" s="100">
        <f t="shared" si="11"/>
        <v>0</v>
      </c>
      <c r="AI9" s="99" t="str">
        <f t="shared" si="12"/>
        <v/>
      </c>
      <c r="AJ9" s="98">
        <f>IF(MOD(SUM(I9,L9,O9,R9,U9,X9,AA9,AD9,AG9),60)=0,0,MOD(SUM(I9,L9,O9,R9,U9,X9,AA9,AD9,AG9),60))</f>
        <v>0</v>
      </c>
      <c r="AK9" s="97">
        <f t="shared" si="13"/>
        <v>0</v>
      </c>
      <c r="IW9" s="1"/>
      <c r="IX9" s="1"/>
      <c r="IY9" s="1"/>
    </row>
    <row r="10" spans="1:259" ht="30.75" customHeight="1">
      <c r="A10" s="108">
        <v>3</v>
      </c>
      <c r="B10" s="107" t="str">
        <f>IF(B35="","",B35)</f>
        <v/>
      </c>
      <c r="C10" s="106" t="str">
        <f>IF(C35="","",C35)</f>
        <v/>
      </c>
      <c r="D10" s="128">
        <f>E35</f>
        <v>0</v>
      </c>
      <c r="E10" s="105"/>
      <c r="F10" s="105"/>
      <c r="G10" s="103">
        <f t="shared" si="2"/>
        <v>0</v>
      </c>
      <c r="H10" s="102"/>
      <c r="I10" s="101"/>
      <c r="J10" s="104">
        <f t="shared" si="3"/>
        <v>0</v>
      </c>
      <c r="K10" s="102"/>
      <c r="L10" s="101"/>
      <c r="M10" s="103">
        <f t="shared" si="4"/>
        <v>0</v>
      </c>
      <c r="N10" s="102"/>
      <c r="O10" s="101"/>
      <c r="P10" s="103">
        <f t="shared" si="5"/>
        <v>0</v>
      </c>
      <c r="Q10" s="102"/>
      <c r="R10" s="101"/>
      <c r="S10" s="103">
        <f t="shared" si="6"/>
        <v>0</v>
      </c>
      <c r="T10" s="102"/>
      <c r="U10" s="101"/>
      <c r="V10" s="103">
        <f t="shared" si="7"/>
        <v>0</v>
      </c>
      <c r="W10" s="102"/>
      <c r="X10" s="101"/>
      <c r="Y10" s="103">
        <f t="shared" si="8"/>
        <v>0</v>
      </c>
      <c r="Z10" s="102"/>
      <c r="AA10" s="101"/>
      <c r="AB10" s="103">
        <f t="shared" si="9"/>
        <v>0</v>
      </c>
      <c r="AC10" s="102"/>
      <c r="AD10" s="101"/>
      <c r="AE10" s="103">
        <f t="shared" si="10"/>
        <v>0</v>
      </c>
      <c r="AF10" s="102"/>
      <c r="AG10" s="101"/>
      <c r="AH10" s="100">
        <f t="shared" si="11"/>
        <v>0</v>
      </c>
      <c r="AI10" s="99" t="str">
        <f t="shared" si="12"/>
        <v/>
      </c>
      <c r="AJ10" s="98">
        <f>IF(MOD(SUM(I10,L10,O10,R10,U10,X10,AA10,AD10,AG10),60)=0,0,MOD(SUM(I10,L10,O10,R10,U10,X10,AA10,AD10,AG10),60))</f>
        <v>0</v>
      </c>
      <c r="AK10" s="97">
        <f t="shared" si="13"/>
        <v>0</v>
      </c>
      <c r="IW10" s="1"/>
      <c r="IX10" s="1"/>
      <c r="IY10" s="1"/>
    </row>
    <row r="11" spans="1:259" ht="30.75" customHeight="1">
      <c r="A11" s="108">
        <v>4</v>
      </c>
      <c r="B11" s="107" t="str">
        <f>IF(B36="","",B36)</f>
        <v/>
      </c>
      <c r="C11" s="106" t="str">
        <f>IF(C36="","",C36)</f>
        <v/>
      </c>
      <c r="D11" s="128">
        <f>E36</f>
        <v>0</v>
      </c>
      <c r="E11" s="105"/>
      <c r="F11" s="105"/>
      <c r="G11" s="103">
        <f t="shared" si="2"/>
        <v>0</v>
      </c>
      <c r="H11" s="102"/>
      <c r="I11" s="101"/>
      <c r="J11" s="104">
        <f t="shared" si="3"/>
        <v>0</v>
      </c>
      <c r="K11" s="102"/>
      <c r="L11" s="101"/>
      <c r="M11" s="103">
        <f t="shared" si="4"/>
        <v>0</v>
      </c>
      <c r="N11" s="102"/>
      <c r="O11" s="101"/>
      <c r="P11" s="103">
        <f t="shared" si="5"/>
        <v>0</v>
      </c>
      <c r="Q11" s="102"/>
      <c r="R11" s="101"/>
      <c r="S11" s="103">
        <f t="shared" si="6"/>
        <v>0</v>
      </c>
      <c r="T11" s="102"/>
      <c r="U11" s="101"/>
      <c r="V11" s="103">
        <f t="shared" si="7"/>
        <v>0</v>
      </c>
      <c r="W11" s="102"/>
      <c r="X11" s="101"/>
      <c r="Y11" s="103">
        <f t="shared" si="8"/>
        <v>0</v>
      </c>
      <c r="Z11" s="102"/>
      <c r="AA11" s="101"/>
      <c r="AB11" s="103">
        <f t="shared" si="9"/>
        <v>0</v>
      </c>
      <c r="AC11" s="102"/>
      <c r="AD11" s="101"/>
      <c r="AE11" s="103">
        <f t="shared" si="10"/>
        <v>0</v>
      </c>
      <c r="AF11" s="102"/>
      <c r="AG11" s="101"/>
      <c r="AH11" s="100">
        <f t="shared" si="11"/>
        <v>0</v>
      </c>
      <c r="AI11" s="99" t="str">
        <f t="shared" si="12"/>
        <v/>
      </c>
      <c r="AJ11" s="98">
        <f>IF(MOD(SUM(I11,L11,O11,R11,U11,X11,AA11,AD11,AG11),60)=0,0,MOD(SUM(I11,L11,O11,R11,U11,X11,AA11,AD11,AG11),60))</f>
        <v>0</v>
      </c>
      <c r="AK11" s="97">
        <f t="shared" si="13"/>
        <v>0</v>
      </c>
      <c r="IW11" s="1"/>
      <c r="IX11" s="1"/>
      <c r="IY11" s="1"/>
    </row>
    <row r="12" spans="1:259" ht="30.75" customHeight="1">
      <c r="A12" s="108">
        <v>5</v>
      </c>
      <c r="B12" s="107" t="str">
        <f>IF(B37="","",B37)</f>
        <v/>
      </c>
      <c r="C12" s="106" t="str">
        <f>IF(C37="","",C37)</f>
        <v/>
      </c>
      <c r="D12" s="128">
        <f>E37</f>
        <v>0</v>
      </c>
      <c r="E12" s="105"/>
      <c r="F12" s="105"/>
      <c r="G12" s="103">
        <f t="shared" si="2"/>
        <v>0</v>
      </c>
      <c r="H12" s="102"/>
      <c r="I12" s="101"/>
      <c r="J12" s="104">
        <f t="shared" si="3"/>
        <v>0</v>
      </c>
      <c r="K12" s="102"/>
      <c r="L12" s="101"/>
      <c r="M12" s="103">
        <f t="shared" si="4"/>
        <v>0</v>
      </c>
      <c r="N12" s="102"/>
      <c r="O12" s="101"/>
      <c r="P12" s="103">
        <f t="shared" si="5"/>
        <v>0</v>
      </c>
      <c r="Q12" s="102"/>
      <c r="R12" s="101"/>
      <c r="S12" s="103">
        <f t="shared" si="6"/>
        <v>0</v>
      </c>
      <c r="T12" s="102"/>
      <c r="U12" s="101"/>
      <c r="V12" s="103">
        <f t="shared" si="7"/>
        <v>0</v>
      </c>
      <c r="W12" s="102"/>
      <c r="X12" s="101"/>
      <c r="Y12" s="103">
        <f t="shared" si="8"/>
        <v>0</v>
      </c>
      <c r="Z12" s="102"/>
      <c r="AA12" s="101"/>
      <c r="AB12" s="103">
        <f t="shared" si="9"/>
        <v>0</v>
      </c>
      <c r="AC12" s="102"/>
      <c r="AD12" s="101"/>
      <c r="AE12" s="103">
        <f t="shared" si="10"/>
        <v>0</v>
      </c>
      <c r="AF12" s="102"/>
      <c r="AG12" s="101"/>
      <c r="AH12" s="100">
        <f t="shared" si="11"/>
        <v>0</v>
      </c>
      <c r="AI12" s="99" t="str">
        <f t="shared" si="12"/>
        <v/>
      </c>
      <c r="AJ12" s="98">
        <f>IF(MOD(SUM(I12,L12,O12,R12,U12,X12,AA12,AD12,AG12),60)=0,0,MOD(SUM(I12,L12,O12,R12,U12,X12,AA12,AD12,AG12),60))</f>
        <v>0</v>
      </c>
      <c r="AK12" s="97">
        <f t="shared" si="13"/>
        <v>0</v>
      </c>
      <c r="IW12" s="1"/>
      <c r="IX12" s="1"/>
      <c r="IY12" s="1"/>
    </row>
    <row r="13" spans="1:259" ht="30.75" customHeight="1" thickBot="1">
      <c r="A13" s="96">
        <v>6</v>
      </c>
      <c r="B13" s="95" t="str">
        <f>IF(B38="","",B38)</f>
        <v/>
      </c>
      <c r="C13" s="106" t="str">
        <f>IF(C38="","",C38)</f>
        <v/>
      </c>
      <c r="D13" s="129">
        <f>E38</f>
        <v>0</v>
      </c>
      <c r="E13" s="94"/>
      <c r="F13" s="94"/>
      <c r="G13" s="92">
        <f t="shared" si="2"/>
        <v>0</v>
      </c>
      <c r="H13" s="91"/>
      <c r="I13" s="90"/>
      <c r="J13" s="93">
        <f t="shared" si="3"/>
        <v>0</v>
      </c>
      <c r="K13" s="91"/>
      <c r="L13" s="90"/>
      <c r="M13" s="92">
        <f t="shared" si="4"/>
        <v>0</v>
      </c>
      <c r="N13" s="91"/>
      <c r="O13" s="90"/>
      <c r="P13" s="92">
        <f t="shared" si="5"/>
        <v>0</v>
      </c>
      <c r="Q13" s="91"/>
      <c r="R13" s="90"/>
      <c r="S13" s="92">
        <f t="shared" si="6"/>
        <v>0</v>
      </c>
      <c r="T13" s="91"/>
      <c r="U13" s="90"/>
      <c r="V13" s="92">
        <f t="shared" si="7"/>
        <v>0</v>
      </c>
      <c r="W13" s="91"/>
      <c r="X13" s="90"/>
      <c r="Y13" s="92">
        <f t="shared" si="8"/>
        <v>0</v>
      </c>
      <c r="Z13" s="91"/>
      <c r="AA13" s="90"/>
      <c r="AB13" s="92">
        <f t="shared" si="9"/>
        <v>0</v>
      </c>
      <c r="AC13" s="91"/>
      <c r="AD13" s="90"/>
      <c r="AE13" s="92">
        <f t="shared" si="10"/>
        <v>0</v>
      </c>
      <c r="AF13" s="91"/>
      <c r="AG13" s="90"/>
      <c r="AH13" s="89">
        <f t="shared" si="11"/>
        <v>0</v>
      </c>
      <c r="AI13" s="88" t="str">
        <f t="shared" si="12"/>
        <v/>
      </c>
      <c r="AJ13" s="87">
        <f>IF(MOD(SUM(I13,L13,O13,R13,U13,X13,AA13,AD13,AG13),60)=0,0,MOD(SUM(I13,L13,O13,R13,U13,X13,AA13,AD13,AG13),60))</f>
        <v>0</v>
      </c>
      <c r="AK13" s="86">
        <f t="shared" si="13"/>
        <v>0</v>
      </c>
      <c r="IW13" s="1"/>
      <c r="IX13" s="1"/>
      <c r="IY13" s="1"/>
    </row>
    <row r="14" spans="1:259" ht="14.5" thickBot="1">
      <c r="AI14" s="175" t="s">
        <v>58</v>
      </c>
      <c r="AJ14" s="176"/>
      <c r="AK14" s="85">
        <f>SUM(AK8:AK13)</f>
        <v>0</v>
      </c>
    </row>
    <row r="17" spans="1:6">
      <c r="B17" s="1" t="s">
        <v>57</v>
      </c>
    </row>
    <row r="18" spans="1:6" ht="13" customHeight="1">
      <c r="A18" s="162" t="s">
        <v>17</v>
      </c>
      <c r="B18" s="162" t="s">
        <v>18</v>
      </c>
      <c r="C18" s="162" t="s">
        <v>19</v>
      </c>
      <c r="D18" s="177" t="s">
        <v>22</v>
      </c>
      <c r="E18" s="179" t="s">
        <v>3</v>
      </c>
      <c r="F18" s="180"/>
    </row>
    <row r="19" spans="1:6">
      <c r="A19" s="163"/>
      <c r="B19" s="163"/>
      <c r="C19" s="163"/>
      <c r="D19" s="178"/>
      <c r="E19" s="181"/>
      <c r="F19" s="182"/>
    </row>
    <row r="20" spans="1:6" ht="16">
      <c r="A20" s="84" t="s">
        <v>16</v>
      </c>
      <c r="B20" s="83" t="s">
        <v>20</v>
      </c>
      <c r="C20" s="83" t="s">
        <v>21</v>
      </c>
      <c r="D20" s="82">
        <v>6370000</v>
      </c>
      <c r="E20" s="183" cm="1">
        <f t="array" ref="E20">_xlfn.IFS(D20&gt;=9600000,5000,D20&lt;9600000,ROUNDDOWN((D20/1920),0))</f>
        <v>3317</v>
      </c>
      <c r="F20" s="184"/>
    </row>
    <row r="21" spans="1:6" ht="16">
      <c r="A21" s="80">
        <v>1</v>
      </c>
      <c r="B21" s="78"/>
      <c r="C21" s="78"/>
      <c r="D21" s="77"/>
      <c r="E21" s="173" cm="1">
        <f t="array" ref="E21">_xlfn.IFS(D21&gt;=9600000,5000,D21&lt;9600000,ROUNDDOWN((D21/1920),0))</f>
        <v>0</v>
      </c>
      <c r="F21" s="174"/>
    </row>
    <row r="22" spans="1:6" ht="16">
      <c r="A22" s="79">
        <v>2</v>
      </c>
      <c r="B22" s="78"/>
      <c r="C22" s="78"/>
      <c r="D22" s="77"/>
      <c r="E22" s="173" cm="1">
        <f t="array" ref="E22">_xlfn.IFS(D22&gt;=9600000,5000,D22&lt;9600000,ROUNDDOWN((D22/1920),0))</f>
        <v>0</v>
      </c>
      <c r="F22" s="174"/>
    </row>
    <row r="23" spans="1:6" ht="16">
      <c r="A23" s="79">
        <v>3</v>
      </c>
      <c r="B23" s="78"/>
      <c r="C23" s="78"/>
      <c r="D23" s="77"/>
      <c r="E23" s="173" cm="1">
        <f t="array" ref="E23">_xlfn.IFS(D23&gt;=9600000,5000,D23&lt;9600000,ROUNDDOWN((D23/1920),0))</f>
        <v>0</v>
      </c>
      <c r="F23" s="174"/>
    </row>
    <row r="24" spans="1:6" ht="16">
      <c r="A24" s="79">
        <v>4</v>
      </c>
      <c r="B24" s="78"/>
      <c r="C24" s="78"/>
      <c r="D24" s="77"/>
      <c r="E24" s="173" cm="1">
        <f t="array" ref="E24">_xlfn.IFS(D24&gt;=9600000,5000,D24&lt;9600000,ROUNDDOWN((D24/1920),0))</f>
        <v>0</v>
      </c>
      <c r="F24" s="174"/>
    </row>
    <row r="25" spans="1:6" ht="16">
      <c r="A25" s="79">
        <v>5</v>
      </c>
      <c r="B25" s="78"/>
      <c r="C25" s="78"/>
      <c r="D25" s="77"/>
      <c r="E25" s="173" cm="1">
        <f t="array" ref="E25">_xlfn.IFS(D25&gt;=9600000,5000,D25&lt;9600000,ROUNDDOWN((D25/1920),0))</f>
        <v>0</v>
      </c>
      <c r="F25" s="174"/>
    </row>
    <row r="26" spans="1:6" ht="16">
      <c r="A26" s="76">
        <v>6</v>
      </c>
      <c r="B26" s="75"/>
      <c r="C26" s="75"/>
      <c r="D26" s="74"/>
      <c r="E26" s="173" cm="1">
        <f t="array" ref="E26">_xlfn.IFS(D26&gt;=9600000,5000,D26&lt;9600000,ROUNDDOWN((D26/1920),0))</f>
        <v>0</v>
      </c>
      <c r="F26" s="174"/>
    </row>
    <row r="27" spans="1:6">
      <c r="E27" s="2"/>
      <c r="F27" s="2"/>
    </row>
    <row r="28" spans="1:6">
      <c r="E28" s="2"/>
      <c r="F28" s="2"/>
    </row>
    <row r="29" spans="1:6">
      <c r="B29" s="1" t="s">
        <v>56</v>
      </c>
    </row>
    <row r="30" spans="1:6" ht="13" customHeight="1">
      <c r="A30" s="162" t="s">
        <v>17</v>
      </c>
      <c r="B30" s="162" t="s">
        <v>18</v>
      </c>
      <c r="C30" s="162" t="s">
        <v>19</v>
      </c>
      <c r="D30" s="177" t="s">
        <v>22</v>
      </c>
      <c r="E30" s="179" t="s">
        <v>3</v>
      </c>
      <c r="F30" s="180"/>
    </row>
    <row r="31" spans="1:6">
      <c r="A31" s="163"/>
      <c r="B31" s="163"/>
      <c r="C31" s="163"/>
      <c r="D31" s="178"/>
      <c r="E31" s="181"/>
      <c r="F31" s="182"/>
    </row>
    <row r="32" spans="1:6" ht="16">
      <c r="A32" s="84" t="s">
        <v>16</v>
      </c>
      <c r="B32" s="83" t="s">
        <v>20</v>
      </c>
      <c r="C32" s="83" t="s">
        <v>21</v>
      </c>
      <c r="D32" s="82">
        <v>6370000</v>
      </c>
      <c r="E32" s="187" cm="1">
        <f t="array" ref="E32">_xlfn.IFS(D32&gt;=9600000,5000,D32&lt;9600000,ROUNDDOWN((D32/1920),0))</f>
        <v>3317</v>
      </c>
      <c r="F32" s="188"/>
    </row>
    <row r="33" spans="1:6" ht="16">
      <c r="A33" s="80">
        <v>1</v>
      </c>
      <c r="B33" s="78"/>
      <c r="C33" s="78"/>
      <c r="D33" s="77"/>
      <c r="E33" s="185" cm="1">
        <f t="array" ref="E33">_xlfn.IFS(D33&gt;=9600000,5000,D33&lt;9600000,ROUNDDOWN((D33/1920),0))</f>
        <v>0</v>
      </c>
      <c r="F33" s="186"/>
    </row>
    <row r="34" spans="1:6" ht="16">
      <c r="A34" s="79">
        <v>2</v>
      </c>
      <c r="B34" s="78"/>
      <c r="C34" s="78"/>
      <c r="D34" s="77"/>
      <c r="E34" s="185" cm="1">
        <f t="array" ref="E34">_xlfn.IFS(D34&gt;=9600000,5000,D34&lt;9600000,ROUNDDOWN((D34/1920),0))</f>
        <v>0</v>
      </c>
      <c r="F34" s="186"/>
    </row>
    <row r="35" spans="1:6" ht="16">
      <c r="A35" s="79">
        <v>3</v>
      </c>
      <c r="B35" s="78"/>
      <c r="C35" s="78"/>
      <c r="D35" s="77"/>
      <c r="E35" s="185" cm="1">
        <f t="array" ref="E35">_xlfn.IFS(D35&gt;=9600000,5000,D35&lt;9600000,ROUNDDOWN((D35/1920),0))</f>
        <v>0</v>
      </c>
      <c r="F35" s="186"/>
    </row>
    <row r="36" spans="1:6" ht="16">
      <c r="A36" s="79">
        <v>4</v>
      </c>
      <c r="B36" s="78"/>
      <c r="C36" s="78"/>
      <c r="D36" s="77"/>
      <c r="E36" s="185" cm="1">
        <f t="array" ref="E36">_xlfn.IFS(D36&gt;=9600000,5000,D36&lt;9600000,ROUNDDOWN((D36/1920),0))</f>
        <v>0</v>
      </c>
      <c r="F36" s="186"/>
    </row>
    <row r="37" spans="1:6" ht="16">
      <c r="A37" s="79">
        <v>5</v>
      </c>
      <c r="B37" s="78"/>
      <c r="C37" s="78"/>
      <c r="D37" s="77"/>
      <c r="E37" s="185" cm="1">
        <f t="array" ref="E37">_xlfn.IFS(D37&gt;=9600000,5000,D37&lt;9600000,ROUNDDOWN((D37/1920),0))</f>
        <v>0</v>
      </c>
      <c r="F37" s="186"/>
    </row>
    <row r="38" spans="1:6" ht="16">
      <c r="A38" s="76">
        <v>6</v>
      </c>
      <c r="B38" s="75"/>
      <c r="C38" s="75"/>
      <c r="D38" s="74"/>
      <c r="E38" s="185" cm="1">
        <f t="array" ref="E38">_xlfn.IFS(D38&gt;=9600000,5000,D38&lt;9600000,ROUNDDOWN((D38/1920),0))</f>
        <v>0</v>
      </c>
      <c r="F38" s="186"/>
    </row>
  </sheetData>
  <mergeCells count="41">
    <mergeCell ref="E38:F38"/>
    <mergeCell ref="E32:F32"/>
    <mergeCell ref="E33:F33"/>
    <mergeCell ref="E34:F34"/>
    <mergeCell ref="E35:F35"/>
    <mergeCell ref="E36:F36"/>
    <mergeCell ref="E37:F37"/>
    <mergeCell ref="E26:F26"/>
    <mergeCell ref="A30:A31"/>
    <mergeCell ref="B30:B31"/>
    <mergeCell ref="C30:C31"/>
    <mergeCell ref="D30:D31"/>
    <mergeCell ref="E30:F31"/>
    <mergeCell ref="E25:F25"/>
    <mergeCell ref="AI14:AJ14"/>
    <mergeCell ref="A18:A19"/>
    <mergeCell ref="B18:B19"/>
    <mergeCell ref="C18:C19"/>
    <mergeCell ref="D18:D19"/>
    <mergeCell ref="E18:F19"/>
    <mergeCell ref="E20:F20"/>
    <mergeCell ref="E21:F21"/>
    <mergeCell ref="E22:F22"/>
    <mergeCell ref="E23:F23"/>
    <mergeCell ref="E24:F24"/>
    <mergeCell ref="AI5:AK5"/>
    <mergeCell ref="A3:AH3"/>
    <mergeCell ref="A5:A6"/>
    <mergeCell ref="B5:B6"/>
    <mergeCell ref="C5:C6"/>
    <mergeCell ref="D5:D6"/>
    <mergeCell ref="E5:G5"/>
    <mergeCell ref="H5:J5"/>
    <mergeCell ref="AC5:AE5"/>
    <mergeCell ref="AF5:AH5"/>
    <mergeCell ref="K5:M5"/>
    <mergeCell ref="N5:P5"/>
    <mergeCell ref="Q5:S5"/>
    <mergeCell ref="T5:V5"/>
    <mergeCell ref="W5:Y5"/>
    <mergeCell ref="Z5:AB5"/>
  </mergeCells>
  <phoneticPr fontId="3"/>
  <pageMargins left="0.7" right="0.7" top="0.75" bottom="0.75" header="0.3" footer="0.3"/>
  <pageSetup paperSize="9" scale="48" orientation="landscape" r:id="rId1"/>
  <ignoredErrors>
    <ignoredError sqref="E20:F38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CC0C9-AFFF-407C-9D74-AB21AEC1FB0E}">
  <sheetPr>
    <pageSetUpPr fitToPage="1"/>
  </sheetPr>
  <dimension ref="A1:AK44"/>
  <sheetViews>
    <sheetView topLeftCell="A19" zoomScale="85" zoomScaleNormal="85" workbookViewId="0">
      <selection activeCell="I52" sqref="I52"/>
    </sheetView>
  </sheetViews>
  <sheetFormatPr defaultColWidth="9" defaultRowHeight="13"/>
  <cols>
    <col min="1" max="1" width="4.1796875" style="1" bestFit="1" customWidth="1"/>
    <col min="2" max="2" width="12.08984375" style="1" bestFit="1" customWidth="1"/>
    <col min="3" max="3" width="14.453125" style="1" bestFit="1" customWidth="1"/>
    <col min="4" max="4" width="11.6328125" style="1" customWidth="1"/>
    <col min="5" max="5" width="11" style="1" customWidth="1"/>
    <col min="6" max="6" width="6.6328125" style="1" bestFit="1" customWidth="1"/>
    <col min="7" max="7" width="4.81640625" style="1" bestFit="1" customWidth="1"/>
    <col min="8" max="8" width="9.1796875" style="1" bestFit="1" customWidth="1"/>
    <col min="9" max="9" width="6.6328125" style="1" bestFit="1" customWidth="1"/>
    <col min="10" max="10" width="4.81640625" style="1" bestFit="1" customWidth="1"/>
    <col min="11" max="11" width="9" style="1" bestFit="1" customWidth="1"/>
    <col min="12" max="12" width="6.6328125" style="1" bestFit="1" customWidth="1"/>
    <col min="13" max="13" width="4.6328125" style="1" customWidth="1"/>
    <col min="14" max="14" width="9" style="1" bestFit="1" customWidth="1"/>
    <col min="15" max="15" width="6.6328125" style="1" bestFit="1" customWidth="1"/>
    <col min="16" max="16" width="4.81640625" style="1" bestFit="1" customWidth="1"/>
    <col min="17" max="17" width="9" style="1" bestFit="1" customWidth="1"/>
    <col min="18" max="18" width="6.6328125" style="1" bestFit="1" customWidth="1"/>
    <col min="19" max="19" width="4.81640625" style="1" bestFit="1" customWidth="1"/>
    <col min="20" max="20" width="9" style="1" bestFit="1" customWidth="1"/>
    <col min="21" max="21" width="6.6328125" style="1" bestFit="1" customWidth="1"/>
    <col min="22" max="22" width="4.81640625" style="1" bestFit="1" customWidth="1"/>
    <col min="23" max="23" width="9" style="1" bestFit="1" customWidth="1"/>
    <col min="24" max="24" width="6.6328125" style="1" bestFit="1" customWidth="1"/>
    <col min="25" max="25" width="4.81640625" style="1" bestFit="1" customWidth="1"/>
    <col min="26" max="26" width="9" style="1" bestFit="1" customWidth="1"/>
    <col min="27" max="27" width="6.6328125" style="1" bestFit="1" customWidth="1"/>
    <col min="28" max="28" width="4.81640625" style="1" bestFit="1" customWidth="1"/>
    <col min="29" max="29" width="11.1796875" style="1" bestFit="1" customWidth="1"/>
    <col min="30" max="30" width="6.6328125" style="1" bestFit="1" customWidth="1"/>
    <col min="31" max="31" width="4.81640625" style="1" bestFit="1" customWidth="1"/>
    <col min="32" max="32" width="11.1796875" style="1" bestFit="1" customWidth="1"/>
    <col min="33" max="33" width="7.81640625" style="1" bestFit="1" customWidth="1"/>
    <col min="34" max="34" width="4.6328125" style="1" customWidth="1"/>
    <col min="35" max="35" width="12.6328125" style="1" customWidth="1"/>
    <col min="36" max="36" width="2.36328125" style="1" customWidth="1"/>
    <col min="37" max="37" width="1.90625" style="1" customWidth="1"/>
    <col min="38" max="16384" width="9" style="1"/>
  </cols>
  <sheetData>
    <row r="1" spans="1:37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ht="19">
      <c r="A3" s="211" t="s">
        <v>65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1"/>
      <c r="AG3" s="211"/>
      <c r="AH3" s="211"/>
      <c r="AI3" s="211"/>
      <c r="AJ3" s="2"/>
      <c r="AK3" s="2"/>
    </row>
    <row r="4" spans="1:37" ht="13.5" thickBo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ht="13.5" thickTop="1">
      <c r="A5" s="197" t="s">
        <v>0</v>
      </c>
      <c r="B5" s="197" t="s">
        <v>1</v>
      </c>
      <c r="C5" s="197" t="s">
        <v>2</v>
      </c>
      <c r="D5" s="199" t="s">
        <v>3</v>
      </c>
      <c r="E5" s="199" t="s">
        <v>24</v>
      </c>
      <c r="F5" s="212" t="s">
        <v>23</v>
      </c>
      <c r="G5" s="213"/>
      <c r="H5" s="214"/>
      <c r="I5" s="212" t="s">
        <v>4</v>
      </c>
      <c r="J5" s="213"/>
      <c r="K5" s="214"/>
      <c r="L5" s="215" t="s">
        <v>5</v>
      </c>
      <c r="M5" s="216"/>
      <c r="N5" s="217"/>
      <c r="O5" s="215" t="s">
        <v>6</v>
      </c>
      <c r="P5" s="216"/>
      <c r="Q5" s="217"/>
      <c r="R5" s="215" t="s">
        <v>7</v>
      </c>
      <c r="S5" s="216"/>
      <c r="T5" s="217"/>
      <c r="U5" s="215" t="s">
        <v>8</v>
      </c>
      <c r="V5" s="216"/>
      <c r="W5" s="217"/>
      <c r="X5" s="215" t="s">
        <v>9</v>
      </c>
      <c r="Y5" s="216"/>
      <c r="Z5" s="217"/>
      <c r="AA5" s="215" t="s">
        <v>10</v>
      </c>
      <c r="AB5" s="216"/>
      <c r="AC5" s="217"/>
      <c r="AD5" s="215" t="s">
        <v>11</v>
      </c>
      <c r="AE5" s="216"/>
      <c r="AF5" s="217"/>
      <c r="AG5" s="208" t="s">
        <v>12</v>
      </c>
      <c r="AH5" s="209"/>
      <c r="AI5" s="210"/>
      <c r="AJ5" s="2"/>
      <c r="AK5" s="2"/>
    </row>
    <row r="6" spans="1:37">
      <c r="A6" s="198"/>
      <c r="B6" s="198"/>
      <c r="C6" s="198"/>
      <c r="D6" s="198"/>
      <c r="E6" s="200"/>
      <c r="F6" s="3" t="s">
        <v>13</v>
      </c>
      <c r="G6" s="4" t="s">
        <v>14</v>
      </c>
      <c r="H6" s="5" t="s">
        <v>15</v>
      </c>
      <c r="I6" s="3" t="s">
        <v>13</v>
      </c>
      <c r="J6" s="4" t="s">
        <v>14</v>
      </c>
      <c r="K6" s="5" t="s">
        <v>15</v>
      </c>
      <c r="L6" s="3" t="s">
        <v>13</v>
      </c>
      <c r="M6" s="4" t="s">
        <v>14</v>
      </c>
      <c r="N6" s="5" t="s">
        <v>15</v>
      </c>
      <c r="O6" s="3" t="s">
        <v>13</v>
      </c>
      <c r="P6" s="4" t="s">
        <v>14</v>
      </c>
      <c r="Q6" s="5" t="s">
        <v>15</v>
      </c>
      <c r="R6" s="3" t="s">
        <v>13</v>
      </c>
      <c r="S6" s="4" t="s">
        <v>14</v>
      </c>
      <c r="T6" s="5" t="s">
        <v>15</v>
      </c>
      <c r="U6" s="3" t="s">
        <v>13</v>
      </c>
      <c r="V6" s="4" t="s">
        <v>14</v>
      </c>
      <c r="W6" s="5" t="s">
        <v>15</v>
      </c>
      <c r="X6" s="3" t="s">
        <v>13</v>
      </c>
      <c r="Y6" s="4" t="s">
        <v>14</v>
      </c>
      <c r="Z6" s="5" t="s">
        <v>15</v>
      </c>
      <c r="AA6" s="3" t="s">
        <v>13</v>
      </c>
      <c r="AB6" s="4" t="s">
        <v>14</v>
      </c>
      <c r="AC6" s="5" t="s">
        <v>15</v>
      </c>
      <c r="AD6" s="3" t="s">
        <v>13</v>
      </c>
      <c r="AE6" s="4" t="s">
        <v>14</v>
      </c>
      <c r="AF6" s="6" t="s">
        <v>15</v>
      </c>
      <c r="AG6" s="7" t="s">
        <v>13</v>
      </c>
      <c r="AH6" s="8" t="s">
        <v>14</v>
      </c>
      <c r="AI6" s="9" t="s">
        <v>15</v>
      </c>
      <c r="AJ6" s="2"/>
      <c r="AK6" s="2"/>
    </row>
    <row r="7" spans="1:37" ht="39.9" customHeight="1">
      <c r="A7" s="205" t="s">
        <v>16</v>
      </c>
      <c r="B7" s="205" t="str">
        <f>IF(B38="","",B38)</f>
        <v>埼玉 彩男</v>
      </c>
      <c r="C7" s="205" t="str">
        <f>IF(C38="","",C38)</f>
        <v>課長</v>
      </c>
      <c r="D7" s="130">
        <f>E38</f>
        <v>3317</v>
      </c>
      <c r="E7" s="65" t="s">
        <v>25</v>
      </c>
      <c r="F7" s="150">
        <v>100</v>
      </c>
      <c r="G7" s="151">
        <v>0</v>
      </c>
      <c r="H7" s="152">
        <f t="shared" ref="H7:H20" si="0">IF(ISERROR(ROUNDDOWN($D7*(F7+G7/60),0)),"",ROUNDDOWN($D7*(F7+G7/60),0))</f>
        <v>331700</v>
      </c>
      <c r="I7" s="150">
        <v>100</v>
      </c>
      <c r="J7" s="151">
        <v>10</v>
      </c>
      <c r="K7" s="152">
        <f t="shared" ref="K7:K20" si="1">IF(ISERROR(ROUNDDOWN($D7*(I7+J7/60),0)),"",ROUNDDOWN($D7*(I7+J7/60),0))</f>
        <v>332252</v>
      </c>
      <c r="L7" s="150">
        <v>100</v>
      </c>
      <c r="M7" s="151">
        <v>20</v>
      </c>
      <c r="N7" s="152">
        <f t="shared" ref="N7:N20" si="2">IF(ISERROR(ROUNDDOWN($D7*(L7+M7/60),0)),"",ROUNDDOWN($D7*(L7+M7/60),0))</f>
        <v>332805</v>
      </c>
      <c r="O7" s="150">
        <v>100</v>
      </c>
      <c r="P7" s="151">
        <v>30</v>
      </c>
      <c r="Q7" s="152">
        <f t="shared" ref="Q7:Q20" si="3">IF(ISERROR(ROUNDDOWN($D7*(O7+P7/60),0)),"",ROUNDDOWN($D7*(O7+P7/60),0))</f>
        <v>333358</v>
      </c>
      <c r="R7" s="150">
        <v>100</v>
      </c>
      <c r="S7" s="151">
        <v>40</v>
      </c>
      <c r="T7" s="152">
        <f t="shared" ref="T7:T20" si="4">IF(ISERROR(ROUNDDOWN($D7*(R7+S7/60),0)),"",ROUNDDOWN($D7*(R7+S7/60),0))</f>
        <v>333911</v>
      </c>
      <c r="U7" s="150">
        <v>100</v>
      </c>
      <c r="V7" s="151">
        <v>50</v>
      </c>
      <c r="W7" s="152">
        <f t="shared" ref="W7:W20" si="5">IF(ISERROR(ROUNDDOWN($D7*(U7+V7/60),0)),"",ROUNDDOWN($D7*(U7+V7/60),0))</f>
        <v>334464</v>
      </c>
      <c r="X7" s="150">
        <v>100</v>
      </c>
      <c r="Y7" s="151">
        <v>0</v>
      </c>
      <c r="Z7" s="152">
        <f t="shared" ref="Z7:Z20" si="6">IF(ISERROR(ROUNDDOWN($D7*(X7+Y7/60),0)),"",ROUNDDOWN($D7*(X7+Y7/60),0))</f>
        <v>331700</v>
      </c>
      <c r="AA7" s="150">
        <v>100</v>
      </c>
      <c r="AB7" s="151">
        <v>0</v>
      </c>
      <c r="AC7" s="152">
        <f t="shared" ref="AC7:AC20" si="7">IF(ISERROR(ROUNDDOWN($D7*(AA7+AB7/60),0)),"",ROUNDDOWN($D7*(AA7+AB7/60),0))</f>
        <v>331700</v>
      </c>
      <c r="AD7" s="150">
        <v>100</v>
      </c>
      <c r="AE7" s="151">
        <v>0</v>
      </c>
      <c r="AF7" s="153">
        <f t="shared" ref="AF7:AF20" si="8">IF(ISERROR(ROUNDDOWN($D7*(AD7+AE7/60),0)),"",ROUNDDOWN($D7*(AD7+AE7/60),0))</f>
        <v>331700</v>
      </c>
      <c r="AG7" s="67">
        <f>IF(SUM(F7,I7,L7,O7,R7,U7,X7,AA7,AD7)+QUOTIENT(SUM(G7,J7,M7,P7,S7,V7,Y7,AB7,AE7),60)=0,"",SUM(F7,I7,L7,O7,R7,U7,X7,AA7,AD7)+QUOTIENT(SUM(G7,J7,M7,P7,S7,V7,Y7,AB7,AE7),60))</f>
        <v>902</v>
      </c>
      <c r="AH7" s="66">
        <f>IF(MOD(SUM(G7,J7,M7,P7,S7,V7,Y7,AB7,AE7),60)=0,"",MOD(SUM(G7,J7,M7,P7,S7,V7,Y7,AB7,AE7),60))</f>
        <v>30</v>
      </c>
      <c r="AI7" s="68">
        <f>SUM(H7,K7,N7,Q7,T7,W7,Z7,AC7,AF7)</f>
        <v>2993590</v>
      </c>
      <c r="AJ7" s="2"/>
      <c r="AK7" s="2"/>
    </row>
    <row r="8" spans="1:37" ht="39.9" customHeight="1">
      <c r="A8" s="206"/>
      <c r="B8" s="206"/>
      <c r="C8" s="206"/>
      <c r="D8" s="131">
        <f>E26</f>
        <v>3317</v>
      </c>
      <c r="E8" s="69" t="s">
        <v>26</v>
      </c>
      <c r="F8" s="154">
        <v>90</v>
      </c>
      <c r="G8" s="155">
        <v>0</v>
      </c>
      <c r="H8" s="156">
        <f t="shared" si="0"/>
        <v>298530</v>
      </c>
      <c r="I8" s="154">
        <v>90</v>
      </c>
      <c r="J8" s="155">
        <v>20</v>
      </c>
      <c r="K8" s="156">
        <f t="shared" si="1"/>
        <v>299635</v>
      </c>
      <c r="L8" s="154">
        <v>110</v>
      </c>
      <c r="M8" s="155">
        <v>0</v>
      </c>
      <c r="N8" s="156">
        <f t="shared" si="2"/>
        <v>364870</v>
      </c>
      <c r="O8" s="154">
        <v>110</v>
      </c>
      <c r="P8" s="155">
        <v>10</v>
      </c>
      <c r="Q8" s="156">
        <f t="shared" si="3"/>
        <v>365422</v>
      </c>
      <c r="R8" s="154">
        <v>95</v>
      </c>
      <c r="S8" s="155">
        <v>0</v>
      </c>
      <c r="T8" s="156">
        <f t="shared" si="4"/>
        <v>315115</v>
      </c>
      <c r="U8" s="154">
        <v>101</v>
      </c>
      <c r="V8" s="155">
        <v>10</v>
      </c>
      <c r="W8" s="156">
        <f t="shared" si="5"/>
        <v>335569</v>
      </c>
      <c r="X8" s="154">
        <v>100</v>
      </c>
      <c r="Y8" s="155">
        <v>0</v>
      </c>
      <c r="Z8" s="156">
        <f t="shared" si="6"/>
        <v>331700</v>
      </c>
      <c r="AA8" s="154">
        <v>100</v>
      </c>
      <c r="AB8" s="155">
        <v>0</v>
      </c>
      <c r="AC8" s="156">
        <f t="shared" si="7"/>
        <v>331700</v>
      </c>
      <c r="AD8" s="154">
        <v>100</v>
      </c>
      <c r="AE8" s="155">
        <v>0</v>
      </c>
      <c r="AF8" s="157">
        <f t="shared" si="8"/>
        <v>331700</v>
      </c>
      <c r="AG8" s="71">
        <f>IF(SUM(F8,I8,L8,O8,R8,U8,X8,AA8,AD8)+QUOTIENT(SUM(G8,J8,M8,P8,S8,V8,Y8,AB8,AE8),60)=0,"",SUM(F8,I8,L8,O8,R8,U8,X8,AA8,AD8)+QUOTIENT(SUM(G8,J8,M8,P8,S8,V8,Y8,AB8,AE8),60))</f>
        <v>896</v>
      </c>
      <c r="AH8" s="70">
        <f>IF(MOD(SUM(G8,J8,M8,P8,S8,V8,Y8,AB8,AE8),60)=0,"",MOD(SUM(G8,J8,M8,P8,S8,V8,Y8,AB8,AE8),60))</f>
        <v>40</v>
      </c>
      <c r="AI8" s="72">
        <f>SUM(H8,K8,N8,Q8,T8,W8,Z8,AC8,AF8)</f>
        <v>2974241</v>
      </c>
      <c r="AJ8" s="2"/>
      <c r="AK8" s="2"/>
    </row>
    <row r="9" spans="1:37" ht="39.9" customHeight="1">
      <c r="A9" s="207">
        <v>1</v>
      </c>
      <c r="B9" s="191" t="str">
        <f>IF(B39="","",B39)</f>
        <v/>
      </c>
      <c r="C9" s="201" t="str">
        <f>IF(C39="","",C39)</f>
        <v/>
      </c>
      <c r="D9" s="134">
        <f>E39</f>
        <v>0</v>
      </c>
      <c r="E9" s="137" t="s">
        <v>25</v>
      </c>
      <c r="F9" s="138"/>
      <c r="G9" s="139"/>
      <c r="H9" s="140">
        <f t="shared" si="0"/>
        <v>0</v>
      </c>
      <c r="I9" s="138"/>
      <c r="J9" s="139"/>
      <c r="K9" s="140">
        <f t="shared" si="1"/>
        <v>0</v>
      </c>
      <c r="L9" s="138"/>
      <c r="M9" s="139"/>
      <c r="N9" s="140">
        <f t="shared" si="2"/>
        <v>0</v>
      </c>
      <c r="O9" s="138"/>
      <c r="P9" s="139"/>
      <c r="Q9" s="140">
        <f t="shared" si="3"/>
        <v>0</v>
      </c>
      <c r="R9" s="138"/>
      <c r="S9" s="139"/>
      <c r="T9" s="140">
        <f t="shared" si="4"/>
        <v>0</v>
      </c>
      <c r="U9" s="138"/>
      <c r="V9" s="139"/>
      <c r="W9" s="140">
        <f t="shared" si="5"/>
        <v>0</v>
      </c>
      <c r="X9" s="138"/>
      <c r="Y9" s="139"/>
      <c r="Z9" s="140">
        <f t="shared" si="6"/>
        <v>0</v>
      </c>
      <c r="AA9" s="138"/>
      <c r="AB9" s="139"/>
      <c r="AC9" s="140">
        <f t="shared" si="7"/>
        <v>0</v>
      </c>
      <c r="AD9" s="138"/>
      <c r="AE9" s="139"/>
      <c r="AF9" s="140">
        <f t="shared" si="8"/>
        <v>0</v>
      </c>
      <c r="AG9" s="141" t="str">
        <f>IF(SUM(F9,I9,L9,O9,R9,U9,X9,AA9,AD9)+QUOTIENT(SUM(G9,J9,M9,P9,S9,V9,Y9,AB9,AE9),60)=0,"",SUM(F9,I9,L9,O9,R9,U9,X9,AA9,AD9)+QUOTIENT(SUM(G9,J9,M9,P9,S9,V9,Y9,AB9,AE9),60))</f>
        <v/>
      </c>
      <c r="AH9" s="142">
        <f t="shared" ref="AH9" si="9">IF(MOD(SUM(G9,J9,M9,P9,S9,V9,Y9,AB9,AE9),60)=0,0,MOD(SUM(G9,J9,M9,P9,S9,V9,Y9,AB9,AE9),60))</f>
        <v>0</v>
      </c>
      <c r="AI9" s="143">
        <f>SUM(H9,K9,N9,Q9,T9,W9,Z9,AC9,AF9)</f>
        <v>0</v>
      </c>
      <c r="AJ9" s="2"/>
      <c r="AK9" s="2"/>
    </row>
    <row r="10" spans="1:37" ht="39.9" customHeight="1" thickBot="1">
      <c r="A10" s="204"/>
      <c r="B10" s="192"/>
      <c r="C10" s="202"/>
      <c r="D10" s="144">
        <f>E27</f>
        <v>0</v>
      </c>
      <c r="E10" s="33" t="s">
        <v>26</v>
      </c>
      <c r="F10" s="145"/>
      <c r="G10" s="146"/>
      <c r="H10" s="27">
        <f t="shared" si="0"/>
        <v>0</v>
      </c>
      <c r="I10" s="145"/>
      <c r="J10" s="146"/>
      <c r="K10" s="27">
        <f t="shared" si="1"/>
        <v>0</v>
      </c>
      <c r="L10" s="145"/>
      <c r="M10" s="146"/>
      <c r="N10" s="27">
        <f t="shared" si="2"/>
        <v>0</v>
      </c>
      <c r="O10" s="145"/>
      <c r="P10" s="146"/>
      <c r="Q10" s="27">
        <f t="shared" si="3"/>
        <v>0</v>
      </c>
      <c r="R10" s="145"/>
      <c r="S10" s="146"/>
      <c r="T10" s="27">
        <f t="shared" si="4"/>
        <v>0</v>
      </c>
      <c r="U10" s="145"/>
      <c r="V10" s="146"/>
      <c r="W10" s="27">
        <f t="shared" si="5"/>
        <v>0</v>
      </c>
      <c r="X10" s="145"/>
      <c r="Y10" s="146"/>
      <c r="Z10" s="27">
        <f t="shared" si="6"/>
        <v>0</v>
      </c>
      <c r="AA10" s="145"/>
      <c r="AB10" s="146"/>
      <c r="AC10" s="27">
        <f t="shared" si="7"/>
        <v>0</v>
      </c>
      <c r="AD10" s="145"/>
      <c r="AE10" s="146"/>
      <c r="AF10" s="27">
        <f t="shared" si="8"/>
        <v>0</v>
      </c>
      <c r="AG10" s="28" t="str">
        <f>IF(SUM(F10,I10,L10,O10,R10,U10,X10,AA10,AD10)+QUOTIENT(SUM(G10,J10,M10,P10,S10,V10,Y10,AB10,AE10),60)=0,"",SUM(F10,I10,L10,O10,R10,U10,X10,AA10,AD10)+QUOTIENT(SUM(G10,J10,M10,P10,S10,V10,Y10,AB10,AE10),60))</f>
        <v/>
      </c>
      <c r="AH10" s="29">
        <f>IF(MOD(SUM(G10,J10,M10,P10,S10,V10,Y10,AB10,AE10),60)=0,0,MOD(SUM(G10,J10,M10,P10,S10,V10,Y10,AB10,AE10),60))</f>
        <v>0</v>
      </c>
      <c r="AI10" s="30">
        <f t="shared" ref="AI10:AI20" si="10">SUM(H10,K10,N10,Q10,T10,W10,Z10,AC10,AF10)</f>
        <v>0</v>
      </c>
      <c r="AJ10" s="2"/>
      <c r="AK10" s="2"/>
    </row>
    <row r="11" spans="1:37" ht="39.9" customHeight="1" thickTop="1">
      <c r="A11" s="203">
        <v>2</v>
      </c>
      <c r="B11" s="191" t="str">
        <f>IF(B40="","",B40)</f>
        <v/>
      </c>
      <c r="C11" s="201" t="str">
        <f>IF(C40="","",C40)</f>
        <v/>
      </c>
      <c r="D11" s="147">
        <f>E40</f>
        <v>0</v>
      </c>
      <c r="E11" s="148" t="s">
        <v>25</v>
      </c>
      <c r="F11" s="138"/>
      <c r="G11" s="139"/>
      <c r="H11" s="140">
        <f t="shared" si="0"/>
        <v>0</v>
      </c>
      <c r="I11" s="138"/>
      <c r="J11" s="139"/>
      <c r="K11" s="140">
        <f t="shared" si="1"/>
        <v>0</v>
      </c>
      <c r="L11" s="138"/>
      <c r="M11" s="139"/>
      <c r="N11" s="140">
        <f t="shared" si="2"/>
        <v>0</v>
      </c>
      <c r="O11" s="138"/>
      <c r="P11" s="139"/>
      <c r="Q11" s="140">
        <f t="shared" si="3"/>
        <v>0</v>
      </c>
      <c r="R11" s="138"/>
      <c r="S11" s="139"/>
      <c r="T11" s="140">
        <f t="shared" si="4"/>
        <v>0</v>
      </c>
      <c r="U11" s="138"/>
      <c r="V11" s="139"/>
      <c r="W11" s="140">
        <f t="shared" si="5"/>
        <v>0</v>
      </c>
      <c r="X11" s="138"/>
      <c r="Y11" s="139"/>
      <c r="Z11" s="140">
        <f t="shared" si="6"/>
        <v>0</v>
      </c>
      <c r="AA11" s="138"/>
      <c r="AB11" s="139"/>
      <c r="AC11" s="140">
        <f t="shared" si="7"/>
        <v>0</v>
      </c>
      <c r="AD11" s="138"/>
      <c r="AE11" s="139"/>
      <c r="AF11" s="140">
        <f t="shared" si="8"/>
        <v>0</v>
      </c>
      <c r="AG11" s="24" t="str">
        <f t="shared" ref="AG11:AG18" si="11">IF(SUM(F11,I11,L11,O11,R11,U11,X11,AA11,AD11)+QUOTIENT(SUM(G11,J11,M11,P11,S11,V11,Y11,AB11,AE11),60)=0,"",SUM(F11,I11,L11,O11,R11,U11,X11,AA11,AD11)+QUOTIENT(SUM(G11,J11,M11,P11,S11,V11,Y11,AB11,AE11),60))</f>
        <v/>
      </c>
      <c r="AH11" s="25">
        <f t="shared" ref="AH11:AH18" si="12">IF(MOD(SUM(G11,J11,M11,P11,S11,V11,Y11,AB11,AE11),60)=0,0,MOD(SUM(G11,J11,M11,P11,S11,V11,Y11,AB11,AE11),60))</f>
        <v>0</v>
      </c>
      <c r="AI11" s="26">
        <f t="shared" si="10"/>
        <v>0</v>
      </c>
      <c r="AJ11" s="2"/>
      <c r="AK11" s="2"/>
    </row>
    <row r="12" spans="1:37" ht="39.9" customHeight="1" thickBot="1">
      <c r="A12" s="204"/>
      <c r="B12" s="192"/>
      <c r="C12" s="202"/>
      <c r="D12" s="133">
        <f>E28</f>
        <v>0</v>
      </c>
      <c r="E12" s="35" t="s">
        <v>26</v>
      </c>
      <c r="F12" s="145"/>
      <c r="G12" s="146"/>
      <c r="H12" s="27">
        <f t="shared" si="0"/>
        <v>0</v>
      </c>
      <c r="I12" s="145"/>
      <c r="J12" s="146"/>
      <c r="K12" s="27">
        <f t="shared" si="1"/>
        <v>0</v>
      </c>
      <c r="L12" s="145"/>
      <c r="M12" s="146"/>
      <c r="N12" s="27">
        <f t="shared" si="2"/>
        <v>0</v>
      </c>
      <c r="O12" s="145"/>
      <c r="P12" s="146"/>
      <c r="Q12" s="27">
        <f t="shared" si="3"/>
        <v>0</v>
      </c>
      <c r="R12" s="145"/>
      <c r="S12" s="146"/>
      <c r="T12" s="27">
        <f t="shared" si="4"/>
        <v>0</v>
      </c>
      <c r="U12" s="145"/>
      <c r="V12" s="146"/>
      <c r="W12" s="27">
        <f t="shared" si="5"/>
        <v>0</v>
      </c>
      <c r="X12" s="145"/>
      <c r="Y12" s="146"/>
      <c r="Z12" s="27">
        <f t="shared" si="6"/>
        <v>0</v>
      </c>
      <c r="AA12" s="145"/>
      <c r="AB12" s="146"/>
      <c r="AC12" s="27">
        <f t="shared" si="7"/>
        <v>0</v>
      </c>
      <c r="AD12" s="145"/>
      <c r="AE12" s="146"/>
      <c r="AF12" s="27">
        <f t="shared" si="8"/>
        <v>0</v>
      </c>
      <c r="AG12" s="28" t="str">
        <f t="shared" si="11"/>
        <v/>
      </c>
      <c r="AH12" s="29">
        <f t="shared" si="12"/>
        <v>0</v>
      </c>
      <c r="AI12" s="30">
        <f t="shared" si="10"/>
        <v>0</v>
      </c>
      <c r="AJ12" s="2"/>
      <c r="AK12" s="2"/>
    </row>
    <row r="13" spans="1:37" ht="39.9" customHeight="1" thickTop="1">
      <c r="A13" s="203">
        <v>3</v>
      </c>
      <c r="B13" s="191" t="str">
        <f>IF(B41="","",B41)</f>
        <v/>
      </c>
      <c r="C13" s="201" t="str">
        <f>IF(C41="","",C41)</f>
        <v/>
      </c>
      <c r="D13" s="149">
        <f>E41</f>
        <v>0</v>
      </c>
      <c r="E13" s="135" t="s">
        <v>25</v>
      </c>
      <c r="F13" s="138"/>
      <c r="G13" s="139"/>
      <c r="H13" s="140">
        <f t="shared" si="0"/>
        <v>0</v>
      </c>
      <c r="I13" s="138"/>
      <c r="J13" s="139"/>
      <c r="K13" s="140">
        <f t="shared" si="1"/>
        <v>0</v>
      </c>
      <c r="L13" s="138"/>
      <c r="M13" s="139"/>
      <c r="N13" s="140">
        <f t="shared" si="2"/>
        <v>0</v>
      </c>
      <c r="O13" s="138"/>
      <c r="P13" s="139"/>
      <c r="Q13" s="140">
        <f t="shared" si="3"/>
        <v>0</v>
      </c>
      <c r="R13" s="138"/>
      <c r="S13" s="139"/>
      <c r="T13" s="140">
        <f t="shared" si="4"/>
        <v>0</v>
      </c>
      <c r="U13" s="138"/>
      <c r="V13" s="139"/>
      <c r="W13" s="140">
        <f t="shared" si="5"/>
        <v>0</v>
      </c>
      <c r="X13" s="138"/>
      <c r="Y13" s="139"/>
      <c r="Z13" s="140">
        <f t="shared" si="6"/>
        <v>0</v>
      </c>
      <c r="AA13" s="138"/>
      <c r="AB13" s="139"/>
      <c r="AC13" s="140">
        <f t="shared" si="7"/>
        <v>0</v>
      </c>
      <c r="AD13" s="138"/>
      <c r="AE13" s="139"/>
      <c r="AF13" s="140">
        <f t="shared" si="8"/>
        <v>0</v>
      </c>
      <c r="AG13" s="24" t="str">
        <f t="shared" si="11"/>
        <v/>
      </c>
      <c r="AH13" s="25">
        <f t="shared" si="12"/>
        <v>0</v>
      </c>
      <c r="AI13" s="26">
        <f t="shared" si="10"/>
        <v>0</v>
      </c>
      <c r="AJ13" s="2"/>
      <c r="AK13" s="2"/>
    </row>
    <row r="14" spans="1:37" ht="39.9" customHeight="1" thickBot="1">
      <c r="A14" s="204"/>
      <c r="B14" s="192"/>
      <c r="C14" s="202"/>
      <c r="D14" s="144">
        <f>E29</f>
        <v>0</v>
      </c>
      <c r="E14" s="33" t="s">
        <v>26</v>
      </c>
      <c r="F14" s="145"/>
      <c r="G14" s="146"/>
      <c r="H14" s="27">
        <f t="shared" si="0"/>
        <v>0</v>
      </c>
      <c r="I14" s="145"/>
      <c r="J14" s="146"/>
      <c r="K14" s="27">
        <f t="shared" si="1"/>
        <v>0</v>
      </c>
      <c r="L14" s="145"/>
      <c r="M14" s="146"/>
      <c r="N14" s="27">
        <f t="shared" si="2"/>
        <v>0</v>
      </c>
      <c r="O14" s="145"/>
      <c r="P14" s="146"/>
      <c r="Q14" s="27">
        <f t="shared" si="3"/>
        <v>0</v>
      </c>
      <c r="R14" s="145"/>
      <c r="S14" s="146"/>
      <c r="T14" s="27">
        <f t="shared" si="4"/>
        <v>0</v>
      </c>
      <c r="U14" s="145"/>
      <c r="V14" s="146"/>
      <c r="W14" s="27">
        <f t="shared" si="5"/>
        <v>0</v>
      </c>
      <c r="X14" s="145"/>
      <c r="Y14" s="146"/>
      <c r="Z14" s="27">
        <f t="shared" si="6"/>
        <v>0</v>
      </c>
      <c r="AA14" s="145"/>
      <c r="AB14" s="146"/>
      <c r="AC14" s="27">
        <f t="shared" si="7"/>
        <v>0</v>
      </c>
      <c r="AD14" s="145"/>
      <c r="AE14" s="146"/>
      <c r="AF14" s="27">
        <f t="shared" si="8"/>
        <v>0</v>
      </c>
      <c r="AG14" s="28" t="str">
        <f t="shared" si="11"/>
        <v/>
      </c>
      <c r="AH14" s="29">
        <f t="shared" si="12"/>
        <v>0</v>
      </c>
      <c r="AI14" s="30">
        <f t="shared" si="10"/>
        <v>0</v>
      </c>
      <c r="AJ14" s="2"/>
      <c r="AK14" s="2"/>
    </row>
    <row r="15" spans="1:37" ht="39.9" customHeight="1" thickTop="1">
      <c r="A15" s="189">
        <v>4</v>
      </c>
      <c r="B15" s="191" t="str">
        <f>IF(B42="","",B42)</f>
        <v/>
      </c>
      <c r="C15" s="201" t="str">
        <f>IF(C42="","",C42)</f>
        <v/>
      </c>
      <c r="D15" s="132">
        <f>E42</f>
        <v>0</v>
      </c>
      <c r="E15" s="32" t="s">
        <v>25</v>
      </c>
      <c r="F15" s="138"/>
      <c r="G15" s="139"/>
      <c r="H15" s="140">
        <f t="shared" si="0"/>
        <v>0</v>
      </c>
      <c r="I15" s="138"/>
      <c r="J15" s="139"/>
      <c r="K15" s="140">
        <f t="shared" si="1"/>
        <v>0</v>
      </c>
      <c r="L15" s="138"/>
      <c r="M15" s="139"/>
      <c r="N15" s="140">
        <f t="shared" si="2"/>
        <v>0</v>
      </c>
      <c r="O15" s="138"/>
      <c r="P15" s="139"/>
      <c r="Q15" s="140">
        <f t="shared" si="3"/>
        <v>0</v>
      </c>
      <c r="R15" s="138"/>
      <c r="S15" s="139"/>
      <c r="T15" s="140">
        <f t="shared" si="4"/>
        <v>0</v>
      </c>
      <c r="U15" s="138"/>
      <c r="V15" s="139"/>
      <c r="W15" s="140">
        <f t="shared" si="5"/>
        <v>0</v>
      </c>
      <c r="X15" s="138"/>
      <c r="Y15" s="139"/>
      <c r="Z15" s="140">
        <f t="shared" si="6"/>
        <v>0</v>
      </c>
      <c r="AA15" s="138"/>
      <c r="AB15" s="139"/>
      <c r="AC15" s="140">
        <f t="shared" si="7"/>
        <v>0</v>
      </c>
      <c r="AD15" s="138"/>
      <c r="AE15" s="139"/>
      <c r="AF15" s="140">
        <f t="shared" si="8"/>
        <v>0</v>
      </c>
      <c r="AG15" s="21" t="str">
        <f t="shared" si="11"/>
        <v/>
      </c>
      <c r="AH15" s="22">
        <f t="shared" si="12"/>
        <v>0</v>
      </c>
      <c r="AI15" s="31">
        <f t="shared" si="10"/>
        <v>0</v>
      </c>
      <c r="AJ15" s="2"/>
      <c r="AK15" s="2"/>
    </row>
    <row r="16" spans="1:37" ht="39.9" customHeight="1" thickBot="1">
      <c r="A16" s="189"/>
      <c r="B16" s="192"/>
      <c r="C16" s="202"/>
      <c r="D16" s="133">
        <f>E30</f>
        <v>0</v>
      </c>
      <c r="E16" s="33" t="s">
        <v>26</v>
      </c>
      <c r="F16" s="145"/>
      <c r="G16" s="146"/>
      <c r="H16" s="27">
        <f t="shared" si="0"/>
        <v>0</v>
      </c>
      <c r="I16" s="145"/>
      <c r="J16" s="146"/>
      <c r="K16" s="27">
        <f t="shared" si="1"/>
        <v>0</v>
      </c>
      <c r="L16" s="145"/>
      <c r="M16" s="146"/>
      <c r="N16" s="27">
        <f t="shared" si="2"/>
        <v>0</v>
      </c>
      <c r="O16" s="145"/>
      <c r="P16" s="146"/>
      <c r="Q16" s="27">
        <f t="shared" si="3"/>
        <v>0</v>
      </c>
      <c r="R16" s="145"/>
      <c r="S16" s="146"/>
      <c r="T16" s="27">
        <f t="shared" si="4"/>
        <v>0</v>
      </c>
      <c r="U16" s="145"/>
      <c r="V16" s="146"/>
      <c r="W16" s="27">
        <f t="shared" si="5"/>
        <v>0</v>
      </c>
      <c r="X16" s="145"/>
      <c r="Y16" s="146"/>
      <c r="Z16" s="27">
        <f t="shared" si="6"/>
        <v>0</v>
      </c>
      <c r="AA16" s="145"/>
      <c r="AB16" s="146"/>
      <c r="AC16" s="27">
        <f t="shared" si="7"/>
        <v>0</v>
      </c>
      <c r="AD16" s="145"/>
      <c r="AE16" s="146"/>
      <c r="AF16" s="27">
        <f t="shared" si="8"/>
        <v>0</v>
      </c>
      <c r="AG16" s="19" t="str">
        <f t="shared" si="11"/>
        <v/>
      </c>
      <c r="AH16" s="20">
        <f t="shared" si="12"/>
        <v>0</v>
      </c>
      <c r="AI16" s="18">
        <f t="shared" si="10"/>
        <v>0</v>
      </c>
      <c r="AJ16" s="2"/>
      <c r="AK16" s="2"/>
    </row>
    <row r="17" spans="1:37" ht="39.9" customHeight="1" thickTop="1">
      <c r="A17" s="203">
        <v>5</v>
      </c>
      <c r="B17" s="191" t="str">
        <f>IF(B43="","",B43)</f>
        <v/>
      </c>
      <c r="C17" s="191" t="str">
        <f>IF(C43="","",C43)</f>
        <v/>
      </c>
      <c r="D17" s="149">
        <f>E43</f>
        <v>0</v>
      </c>
      <c r="E17" s="32" t="s">
        <v>25</v>
      </c>
      <c r="F17" s="138"/>
      <c r="G17" s="139"/>
      <c r="H17" s="140">
        <f t="shared" si="0"/>
        <v>0</v>
      </c>
      <c r="I17" s="138"/>
      <c r="J17" s="139"/>
      <c r="K17" s="140">
        <f t="shared" si="1"/>
        <v>0</v>
      </c>
      <c r="L17" s="138"/>
      <c r="M17" s="139"/>
      <c r="N17" s="140">
        <f t="shared" si="2"/>
        <v>0</v>
      </c>
      <c r="O17" s="138"/>
      <c r="P17" s="139"/>
      <c r="Q17" s="140">
        <f t="shared" si="3"/>
        <v>0</v>
      </c>
      <c r="R17" s="138"/>
      <c r="S17" s="139"/>
      <c r="T17" s="140">
        <f t="shared" si="4"/>
        <v>0</v>
      </c>
      <c r="U17" s="138"/>
      <c r="V17" s="139"/>
      <c r="W17" s="140">
        <f t="shared" si="5"/>
        <v>0</v>
      </c>
      <c r="X17" s="138"/>
      <c r="Y17" s="139"/>
      <c r="Z17" s="140">
        <f t="shared" si="6"/>
        <v>0</v>
      </c>
      <c r="AA17" s="138"/>
      <c r="AB17" s="139"/>
      <c r="AC17" s="140">
        <f t="shared" si="7"/>
        <v>0</v>
      </c>
      <c r="AD17" s="138"/>
      <c r="AE17" s="139"/>
      <c r="AF17" s="140">
        <f t="shared" si="8"/>
        <v>0</v>
      </c>
      <c r="AG17" s="24" t="str">
        <f t="shared" si="11"/>
        <v/>
      </c>
      <c r="AH17" s="25">
        <f t="shared" si="12"/>
        <v>0</v>
      </c>
      <c r="AI17" s="26">
        <f t="shared" si="10"/>
        <v>0</v>
      </c>
      <c r="AJ17" s="2"/>
      <c r="AK17" s="2"/>
    </row>
    <row r="18" spans="1:37" ht="39.9" customHeight="1" thickBot="1">
      <c r="A18" s="204"/>
      <c r="B18" s="192"/>
      <c r="C18" s="192"/>
      <c r="D18" s="144">
        <f>E31</f>
        <v>0</v>
      </c>
      <c r="E18" s="33" t="s">
        <v>26</v>
      </c>
      <c r="F18" s="145"/>
      <c r="G18" s="146"/>
      <c r="H18" s="27">
        <f t="shared" si="0"/>
        <v>0</v>
      </c>
      <c r="I18" s="145"/>
      <c r="J18" s="146"/>
      <c r="K18" s="27">
        <f t="shared" si="1"/>
        <v>0</v>
      </c>
      <c r="L18" s="145"/>
      <c r="M18" s="146"/>
      <c r="N18" s="27">
        <f t="shared" si="2"/>
        <v>0</v>
      </c>
      <c r="O18" s="145"/>
      <c r="P18" s="146"/>
      <c r="Q18" s="27">
        <f t="shared" si="3"/>
        <v>0</v>
      </c>
      <c r="R18" s="145"/>
      <c r="S18" s="146"/>
      <c r="T18" s="27">
        <f t="shared" si="4"/>
        <v>0</v>
      </c>
      <c r="U18" s="145"/>
      <c r="V18" s="146"/>
      <c r="W18" s="27">
        <f t="shared" si="5"/>
        <v>0</v>
      </c>
      <c r="X18" s="145"/>
      <c r="Y18" s="146"/>
      <c r="Z18" s="27">
        <f t="shared" si="6"/>
        <v>0</v>
      </c>
      <c r="AA18" s="145"/>
      <c r="AB18" s="146"/>
      <c r="AC18" s="27">
        <f t="shared" si="7"/>
        <v>0</v>
      </c>
      <c r="AD18" s="145"/>
      <c r="AE18" s="146"/>
      <c r="AF18" s="27">
        <f t="shared" si="8"/>
        <v>0</v>
      </c>
      <c r="AG18" s="28" t="str">
        <f t="shared" si="11"/>
        <v/>
      </c>
      <c r="AH18" s="29">
        <f t="shared" si="12"/>
        <v>0</v>
      </c>
      <c r="AI18" s="30">
        <f t="shared" si="10"/>
        <v>0</v>
      </c>
      <c r="AJ18" s="2"/>
      <c r="AK18" s="2"/>
    </row>
    <row r="19" spans="1:37" ht="39.9" customHeight="1" thickTop="1">
      <c r="A19" s="189">
        <v>6</v>
      </c>
      <c r="B19" s="191" t="str">
        <f>IF(B44="","",B44)</f>
        <v/>
      </c>
      <c r="C19" s="191" t="str">
        <f>IF(C44="","",C44)</f>
        <v/>
      </c>
      <c r="D19" s="149">
        <f>E44</f>
        <v>0</v>
      </c>
      <c r="E19" s="34" t="s">
        <v>25</v>
      </c>
      <c r="F19" s="138"/>
      <c r="G19" s="139"/>
      <c r="H19" s="140">
        <f t="shared" si="0"/>
        <v>0</v>
      </c>
      <c r="I19" s="138"/>
      <c r="J19" s="139"/>
      <c r="K19" s="140">
        <f t="shared" si="1"/>
        <v>0</v>
      </c>
      <c r="L19" s="138"/>
      <c r="M19" s="139"/>
      <c r="N19" s="140">
        <f t="shared" si="2"/>
        <v>0</v>
      </c>
      <c r="O19" s="138"/>
      <c r="P19" s="139"/>
      <c r="Q19" s="140">
        <f t="shared" si="3"/>
        <v>0</v>
      </c>
      <c r="R19" s="138"/>
      <c r="S19" s="139"/>
      <c r="T19" s="140">
        <f t="shared" si="4"/>
        <v>0</v>
      </c>
      <c r="U19" s="138"/>
      <c r="V19" s="139"/>
      <c r="W19" s="140">
        <f t="shared" si="5"/>
        <v>0</v>
      </c>
      <c r="X19" s="138"/>
      <c r="Y19" s="139"/>
      <c r="Z19" s="140">
        <f t="shared" si="6"/>
        <v>0</v>
      </c>
      <c r="AA19" s="138"/>
      <c r="AB19" s="139"/>
      <c r="AC19" s="140">
        <f t="shared" si="7"/>
        <v>0</v>
      </c>
      <c r="AD19" s="138"/>
      <c r="AE19" s="139"/>
      <c r="AF19" s="140">
        <f t="shared" si="8"/>
        <v>0</v>
      </c>
      <c r="AG19" s="21" t="str">
        <f>IF(SUM(F19,I19,L19,O19,R19,U19,X19,AA19,AD19)+QUOTIENT(SUM(G19,J19,M19,P19,S19,V19,Y19,AB19,AE19),60)=0,"",SUM(F19,I19,L19,O19,R19,U19,X19,AA19,AD19)+QUOTIENT(SUM(G19,J19,M19,P19,S19,V19,Y19,AB19,AE19),60))</f>
        <v/>
      </c>
      <c r="AH19" s="22">
        <f>IF(MOD(SUM(G19,J19,M19,P19,S19,V19,Y19,AB19,AE19),60)=0,0,MOD(SUM(G19,J19,M19,P19,S19,V19,Y19,AB19,AE19),60))</f>
        <v>0</v>
      </c>
      <c r="AI19" s="23">
        <f t="shared" si="10"/>
        <v>0</v>
      </c>
      <c r="AJ19" s="2"/>
      <c r="AK19" s="2"/>
    </row>
    <row r="20" spans="1:37" ht="39.9" customHeight="1" thickBot="1">
      <c r="A20" s="190"/>
      <c r="B20" s="192"/>
      <c r="C20" s="192"/>
      <c r="D20" s="136">
        <f>E32</f>
        <v>0</v>
      </c>
      <c r="E20" s="35" t="s">
        <v>26</v>
      </c>
      <c r="F20" s="145"/>
      <c r="G20" s="146"/>
      <c r="H20" s="27">
        <f t="shared" si="0"/>
        <v>0</v>
      </c>
      <c r="I20" s="145"/>
      <c r="J20" s="146"/>
      <c r="K20" s="27">
        <f t="shared" si="1"/>
        <v>0</v>
      </c>
      <c r="L20" s="145"/>
      <c r="M20" s="146"/>
      <c r="N20" s="27">
        <f t="shared" si="2"/>
        <v>0</v>
      </c>
      <c r="O20" s="145"/>
      <c r="P20" s="146"/>
      <c r="Q20" s="27">
        <f t="shared" si="3"/>
        <v>0</v>
      </c>
      <c r="R20" s="145"/>
      <c r="S20" s="146"/>
      <c r="T20" s="27">
        <f t="shared" si="4"/>
        <v>0</v>
      </c>
      <c r="U20" s="145"/>
      <c r="V20" s="146"/>
      <c r="W20" s="27">
        <f t="shared" si="5"/>
        <v>0</v>
      </c>
      <c r="X20" s="145"/>
      <c r="Y20" s="146"/>
      <c r="Z20" s="27">
        <f t="shared" si="6"/>
        <v>0</v>
      </c>
      <c r="AA20" s="145"/>
      <c r="AB20" s="146"/>
      <c r="AC20" s="27">
        <f t="shared" si="7"/>
        <v>0</v>
      </c>
      <c r="AD20" s="145"/>
      <c r="AE20" s="146"/>
      <c r="AF20" s="27">
        <f t="shared" si="8"/>
        <v>0</v>
      </c>
      <c r="AG20" s="15" t="str">
        <f>IF(SUM(F20,I20,L20,O20,R20,U20,X20,AA20,AD20)+QUOTIENT(SUM(G20,J20,M20,P20,S20,V20,Y20,AB20,AE20),60)=0,"",SUM(F20,I20,L20,O20,R20,U20,X20,AA20,AD20)+QUOTIENT(SUM(G20,J20,M20,P20,S20,V20,Y20,AB20,AE20),60))</f>
        <v/>
      </c>
      <c r="AH20" s="16">
        <f>IF(MOD(SUM(G20,J20,M20,P20,S20,V20,Y20,AB20,AE20),60)=0,0,MOD(SUM(G20,J20,M20,P20,S20,V20,Y20,AB20,AE20),60))</f>
        <v>0</v>
      </c>
      <c r="AI20" s="17">
        <f t="shared" si="10"/>
        <v>0</v>
      </c>
      <c r="AJ20" s="2"/>
      <c r="AK20" s="2"/>
    </row>
    <row r="21" spans="1:37" ht="39.9" customHeight="1" thickTop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193" t="s">
        <v>27</v>
      </c>
      <c r="AH21" s="38" t="s">
        <v>25</v>
      </c>
      <c r="AI21" s="36">
        <f>AI9+AI11+AI13+AI15+AI17+AI19</f>
        <v>0</v>
      </c>
      <c r="AJ21" s="2"/>
      <c r="AK21" s="2"/>
    </row>
    <row r="22" spans="1:37" ht="39.5" customHeight="1" thickBo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194"/>
      <c r="AH22" s="39" t="s">
        <v>26</v>
      </c>
      <c r="AI22" s="37">
        <f>AI10+AI12+AI14+AI16+AI18+AI20</f>
        <v>0</v>
      </c>
      <c r="AJ22" s="2"/>
      <c r="AK22" s="2"/>
    </row>
    <row r="23" spans="1:37" ht="16" customHeight="1" thickTop="1">
      <c r="A23" s="2"/>
      <c r="B23" s="11" t="s">
        <v>61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37" ht="16" customHeight="1">
      <c r="A24" s="197" t="s">
        <v>17</v>
      </c>
      <c r="B24" s="197" t="s">
        <v>18</v>
      </c>
      <c r="C24" s="197" t="s">
        <v>19</v>
      </c>
      <c r="D24" s="199" t="s">
        <v>22</v>
      </c>
      <c r="E24" s="179" t="s">
        <v>3</v>
      </c>
      <c r="F24" s="180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7" ht="16" customHeight="1">
      <c r="A25" s="198"/>
      <c r="B25" s="198"/>
      <c r="C25" s="198"/>
      <c r="D25" s="200"/>
      <c r="E25" s="181"/>
      <c r="F25" s="18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7" ht="16">
      <c r="A26" s="125" t="s">
        <v>16</v>
      </c>
      <c r="B26" s="126" t="s">
        <v>20</v>
      </c>
      <c r="C26" s="126" t="s">
        <v>21</v>
      </c>
      <c r="D26" s="127">
        <v>6370000</v>
      </c>
      <c r="E26" s="195" cm="1">
        <f t="array" ref="E26">_xlfn.IFS(D26&gt;=9600000,5000,D26&lt;9600000,ROUNDDOWN((D26/1920),0))</f>
        <v>3317</v>
      </c>
      <c r="F26" s="196"/>
      <c r="G26" s="2"/>
      <c r="H26" s="10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7" ht="16">
      <c r="A27" s="12">
        <v>1</v>
      </c>
      <c r="B27" s="63"/>
      <c r="C27" s="63"/>
      <c r="D27" s="123"/>
      <c r="E27" s="173" cm="1">
        <f t="array" ref="E27">_xlfn.IFS(D27&gt;=9600000,5000,D27&lt;9600000,ROUNDDOWN((D27/1920),0))</f>
        <v>0</v>
      </c>
      <c r="F27" s="17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7" ht="16">
      <c r="A28" s="13">
        <v>2</v>
      </c>
      <c r="B28" s="63"/>
      <c r="C28" s="63"/>
      <c r="D28" s="123"/>
      <c r="E28" s="173" cm="1">
        <f t="array" ref="E28">_xlfn.IFS(D28&gt;=9600000,5000,D28&lt;9600000,ROUNDDOWN((D28/1920),0))</f>
        <v>0</v>
      </c>
      <c r="F28" s="174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7" ht="16">
      <c r="A29" s="13">
        <v>3</v>
      </c>
      <c r="B29" s="63"/>
      <c r="C29" s="63"/>
      <c r="D29" s="123"/>
      <c r="E29" s="173" cm="1">
        <f t="array" ref="E29">_xlfn.IFS(D29&gt;=9600000,5000,D29&lt;9600000,ROUNDDOWN((D29/1920),0))</f>
        <v>0</v>
      </c>
      <c r="F29" s="17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7" ht="16">
      <c r="A30" s="13">
        <v>4</v>
      </c>
      <c r="B30" s="63"/>
      <c r="C30" s="63"/>
      <c r="D30" s="123"/>
      <c r="E30" s="173" cm="1">
        <f t="array" ref="E30">_xlfn.IFS(D30&gt;=9600000,5000,D30&lt;9600000,ROUNDDOWN((D30/1920),0))</f>
        <v>0</v>
      </c>
      <c r="F30" s="174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7" ht="16">
      <c r="A31" s="13">
        <v>5</v>
      </c>
      <c r="B31" s="63"/>
      <c r="C31" s="63"/>
      <c r="D31" s="123"/>
      <c r="E31" s="173" cm="1">
        <f t="array" ref="E31">_xlfn.IFS(D31&gt;=9600000,5000,D31&lt;9600000,ROUNDDOWN((D31/1920),0))</f>
        <v>0</v>
      </c>
      <c r="F31" s="174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7" ht="16">
      <c r="A32" s="14">
        <v>6</v>
      </c>
      <c r="B32" s="64"/>
      <c r="C32" s="64"/>
      <c r="D32" s="124"/>
      <c r="E32" s="173" cm="1">
        <f t="array" ref="E32">_xlfn.IFS(D32&gt;=9600000,5000,D32&lt;9600000,ROUNDDOWN((D32/1920),0))</f>
        <v>0</v>
      </c>
      <c r="F32" s="174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</row>
    <row r="33" spans="1:37" ht="16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</row>
    <row r="34" spans="1:37" ht="16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</row>
    <row r="35" spans="1:37" ht="16" customHeight="1">
      <c r="B35" s="1" t="s">
        <v>56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</row>
    <row r="36" spans="1:37" ht="16" customHeight="1">
      <c r="A36" s="162" t="s">
        <v>17</v>
      </c>
      <c r="B36" s="162" t="s">
        <v>18</v>
      </c>
      <c r="C36" s="162" t="s">
        <v>19</v>
      </c>
      <c r="D36" s="177" t="s">
        <v>22</v>
      </c>
      <c r="E36" s="179" t="s">
        <v>3</v>
      </c>
      <c r="F36" s="180"/>
    </row>
    <row r="37" spans="1:37" ht="16" customHeight="1">
      <c r="A37" s="163"/>
      <c r="B37" s="163"/>
      <c r="C37" s="163"/>
      <c r="D37" s="178"/>
      <c r="E37" s="181"/>
      <c r="F37" s="182"/>
    </row>
    <row r="38" spans="1:37" ht="16" customHeight="1">
      <c r="A38" s="84" t="s">
        <v>16</v>
      </c>
      <c r="B38" s="83" t="s">
        <v>20</v>
      </c>
      <c r="C38" s="83" t="s">
        <v>21</v>
      </c>
      <c r="D38" s="82">
        <v>6370000</v>
      </c>
      <c r="E38" s="187" cm="1">
        <f t="array" ref="E38">_xlfn.IFS(D38&gt;=9600000,5000,D38&lt;9600000,ROUNDDOWN((D38/1920),0))</f>
        <v>3317</v>
      </c>
      <c r="F38" s="188"/>
    </row>
    <row r="39" spans="1:37" ht="16" customHeight="1">
      <c r="A39" s="80">
        <v>1</v>
      </c>
      <c r="B39" s="63"/>
      <c r="C39" s="63"/>
      <c r="D39" s="123"/>
      <c r="E39" s="185" cm="1">
        <f t="array" ref="E39">_xlfn.IFS(D39&gt;=9600000,5000,D39&lt;9600000,ROUNDDOWN((D39/1920),0))</f>
        <v>0</v>
      </c>
      <c r="F39" s="186"/>
    </row>
    <row r="40" spans="1:37" ht="16" customHeight="1">
      <c r="A40" s="79">
        <v>2</v>
      </c>
      <c r="B40" s="63"/>
      <c r="C40" s="63"/>
      <c r="D40" s="123"/>
      <c r="E40" s="185" cm="1">
        <f t="array" ref="E40">_xlfn.IFS(D40&gt;=9600000,5000,D40&lt;9600000,ROUNDDOWN((D40/1920),0))</f>
        <v>0</v>
      </c>
      <c r="F40" s="186"/>
    </row>
    <row r="41" spans="1:37" ht="16" customHeight="1">
      <c r="A41" s="79">
        <v>3</v>
      </c>
      <c r="B41" s="63"/>
      <c r="C41" s="63"/>
      <c r="D41" s="123"/>
      <c r="E41" s="185" cm="1">
        <f t="array" ref="E41">_xlfn.IFS(D41&gt;=9600000,5000,D41&lt;9600000,ROUNDDOWN((D41/1920),0))</f>
        <v>0</v>
      </c>
      <c r="F41" s="186"/>
    </row>
    <row r="42" spans="1:37" ht="16" customHeight="1">
      <c r="A42" s="79">
        <v>4</v>
      </c>
      <c r="B42" s="63"/>
      <c r="C42" s="63"/>
      <c r="D42" s="123"/>
      <c r="E42" s="185" cm="1">
        <f t="array" ref="E42">_xlfn.IFS(D42&gt;=9600000,5000,D42&lt;9600000,ROUNDDOWN((D42/1920),0))</f>
        <v>0</v>
      </c>
      <c r="F42" s="186"/>
    </row>
    <row r="43" spans="1:37" ht="16" customHeight="1">
      <c r="A43" s="79">
        <v>5</v>
      </c>
      <c r="B43" s="63"/>
      <c r="C43" s="63"/>
      <c r="D43" s="123"/>
      <c r="E43" s="185" cm="1">
        <f t="array" ref="E43">_xlfn.IFS(D43&gt;=9600000,5000,D43&lt;9600000,ROUNDDOWN((D43/1920),0))</f>
        <v>0</v>
      </c>
      <c r="F43" s="186"/>
    </row>
    <row r="44" spans="1:37" ht="16" customHeight="1">
      <c r="A44" s="76">
        <v>6</v>
      </c>
      <c r="B44" s="64"/>
      <c r="C44" s="64"/>
      <c r="D44" s="124"/>
      <c r="E44" s="185" cm="1">
        <f t="array" ref="E44">_xlfn.IFS(D44&gt;=9600000,5000,D44&lt;9600000,ROUNDDOWN((D44/1920),0))</f>
        <v>0</v>
      </c>
      <c r="F44" s="186"/>
    </row>
  </sheetData>
  <sheetProtection selectLockedCells="1"/>
  <mergeCells count="62">
    <mergeCell ref="AG5:AI5"/>
    <mergeCell ref="A3:AI3"/>
    <mergeCell ref="A5:A6"/>
    <mergeCell ref="B5:B6"/>
    <mergeCell ref="C5:C6"/>
    <mergeCell ref="D5:D6"/>
    <mergeCell ref="E5:E6"/>
    <mergeCell ref="F5:H5"/>
    <mergeCell ref="I5:K5"/>
    <mergeCell ref="L5:N5"/>
    <mergeCell ref="O5:Q5"/>
    <mergeCell ref="R5:T5"/>
    <mergeCell ref="U5:W5"/>
    <mergeCell ref="X5:Z5"/>
    <mergeCell ref="AA5:AC5"/>
    <mergeCell ref="AD5:AF5"/>
    <mergeCell ref="A7:A8"/>
    <mergeCell ref="B7:B8"/>
    <mergeCell ref="C7:C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G21:AG22"/>
    <mergeCell ref="E32:F32"/>
    <mergeCell ref="E26:F26"/>
    <mergeCell ref="E27:F27"/>
    <mergeCell ref="E28:F28"/>
    <mergeCell ref="E29:F29"/>
    <mergeCell ref="E30:F30"/>
    <mergeCell ref="E31:F31"/>
    <mergeCell ref="A24:A25"/>
    <mergeCell ref="B24:B25"/>
    <mergeCell ref="C24:C25"/>
    <mergeCell ref="D24:D25"/>
    <mergeCell ref="E24:F25"/>
    <mergeCell ref="A36:A37"/>
    <mergeCell ref="B36:B37"/>
    <mergeCell ref="C36:C37"/>
    <mergeCell ref="D36:D37"/>
    <mergeCell ref="E36:F37"/>
    <mergeCell ref="E43:F43"/>
    <mergeCell ref="E44:F44"/>
    <mergeCell ref="E38:F38"/>
    <mergeCell ref="E39:F39"/>
    <mergeCell ref="E40:F40"/>
    <mergeCell ref="E41:F41"/>
    <mergeCell ref="E42:F42"/>
  </mergeCells>
  <phoneticPr fontId="3"/>
  <printOptions horizontalCentered="1"/>
  <pageMargins left="0.39370078740157483" right="0.39370078740157483" top="1.1811023622047245" bottom="0.59055118110236227" header="0.31496062992125984" footer="0.31496062992125984"/>
  <pageSetup paperSize="9" scale="57" orientation="landscape" r:id="rId1"/>
  <ignoredErrors>
    <ignoredError sqref="E26:F4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90F77-397C-48FA-89A9-D43E66E65D84}">
  <sheetPr>
    <tabColor rgb="FFFFFF00"/>
  </sheetPr>
  <dimension ref="B1:G39"/>
  <sheetViews>
    <sheetView showGridLines="0" topLeftCell="A3" zoomScale="85" zoomScaleNormal="85" workbookViewId="0">
      <selection activeCell="K13" sqref="K13"/>
    </sheetView>
  </sheetViews>
  <sheetFormatPr defaultRowHeight="13"/>
  <cols>
    <col min="1" max="1" width="1.90625" style="1" customWidth="1"/>
    <col min="2" max="2" width="13.90625" style="1" customWidth="1"/>
    <col min="3" max="5" width="8.6328125" style="1" customWidth="1"/>
    <col min="6" max="6" width="10.6328125" style="1" customWidth="1"/>
    <col min="7" max="7" width="35" style="1" customWidth="1"/>
    <col min="8" max="8" width="1.81640625" style="1" customWidth="1"/>
    <col min="9" max="256" width="9" style="1"/>
    <col min="257" max="257" width="1.90625" style="1" customWidth="1"/>
    <col min="258" max="258" width="13.90625" style="1" customWidth="1"/>
    <col min="259" max="261" width="8.6328125" style="1" customWidth="1"/>
    <col min="262" max="262" width="10.6328125" style="1" customWidth="1"/>
    <col min="263" max="263" width="35" style="1" customWidth="1"/>
    <col min="264" max="264" width="1.81640625" style="1" customWidth="1"/>
    <col min="265" max="512" width="9" style="1"/>
    <col min="513" max="513" width="1.90625" style="1" customWidth="1"/>
    <col min="514" max="514" width="13.90625" style="1" customWidth="1"/>
    <col min="515" max="517" width="8.6328125" style="1" customWidth="1"/>
    <col min="518" max="518" width="10.6328125" style="1" customWidth="1"/>
    <col min="519" max="519" width="35" style="1" customWidth="1"/>
    <col min="520" max="520" width="1.81640625" style="1" customWidth="1"/>
    <col min="521" max="768" width="9" style="1"/>
    <col min="769" max="769" width="1.90625" style="1" customWidth="1"/>
    <col min="770" max="770" width="13.90625" style="1" customWidth="1"/>
    <col min="771" max="773" width="8.6328125" style="1" customWidth="1"/>
    <col min="774" max="774" width="10.6328125" style="1" customWidth="1"/>
    <col min="775" max="775" width="35" style="1" customWidth="1"/>
    <col min="776" max="776" width="1.81640625" style="1" customWidth="1"/>
    <col min="777" max="1024" width="9" style="1"/>
    <col min="1025" max="1025" width="1.90625" style="1" customWidth="1"/>
    <col min="1026" max="1026" width="13.90625" style="1" customWidth="1"/>
    <col min="1027" max="1029" width="8.6328125" style="1" customWidth="1"/>
    <col min="1030" max="1030" width="10.6328125" style="1" customWidth="1"/>
    <col min="1031" max="1031" width="35" style="1" customWidth="1"/>
    <col min="1032" max="1032" width="1.81640625" style="1" customWidth="1"/>
    <col min="1033" max="1280" width="9" style="1"/>
    <col min="1281" max="1281" width="1.90625" style="1" customWidth="1"/>
    <col min="1282" max="1282" width="13.90625" style="1" customWidth="1"/>
    <col min="1283" max="1285" width="8.6328125" style="1" customWidth="1"/>
    <col min="1286" max="1286" width="10.6328125" style="1" customWidth="1"/>
    <col min="1287" max="1287" width="35" style="1" customWidth="1"/>
    <col min="1288" max="1288" width="1.81640625" style="1" customWidth="1"/>
    <col min="1289" max="1536" width="9" style="1"/>
    <col min="1537" max="1537" width="1.90625" style="1" customWidth="1"/>
    <col min="1538" max="1538" width="13.90625" style="1" customWidth="1"/>
    <col min="1539" max="1541" width="8.6328125" style="1" customWidth="1"/>
    <col min="1542" max="1542" width="10.6328125" style="1" customWidth="1"/>
    <col min="1543" max="1543" width="35" style="1" customWidth="1"/>
    <col min="1544" max="1544" width="1.81640625" style="1" customWidth="1"/>
    <col min="1545" max="1792" width="9" style="1"/>
    <col min="1793" max="1793" width="1.90625" style="1" customWidth="1"/>
    <col min="1794" max="1794" width="13.90625" style="1" customWidth="1"/>
    <col min="1795" max="1797" width="8.6328125" style="1" customWidth="1"/>
    <col min="1798" max="1798" width="10.6328125" style="1" customWidth="1"/>
    <col min="1799" max="1799" width="35" style="1" customWidth="1"/>
    <col min="1800" max="1800" width="1.81640625" style="1" customWidth="1"/>
    <col min="1801" max="2048" width="9" style="1"/>
    <col min="2049" max="2049" width="1.90625" style="1" customWidth="1"/>
    <col min="2050" max="2050" width="13.90625" style="1" customWidth="1"/>
    <col min="2051" max="2053" width="8.6328125" style="1" customWidth="1"/>
    <col min="2054" max="2054" width="10.6328125" style="1" customWidth="1"/>
    <col min="2055" max="2055" width="35" style="1" customWidth="1"/>
    <col min="2056" max="2056" width="1.81640625" style="1" customWidth="1"/>
    <col min="2057" max="2304" width="9" style="1"/>
    <col min="2305" max="2305" width="1.90625" style="1" customWidth="1"/>
    <col min="2306" max="2306" width="13.90625" style="1" customWidth="1"/>
    <col min="2307" max="2309" width="8.6328125" style="1" customWidth="1"/>
    <col min="2310" max="2310" width="10.6328125" style="1" customWidth="1"/>
    <col min="2311" max="2311" width="35" style="1" customWidth="1"/>
    <col min="2312" max="2312" width="1.81640625" style="1" customWidth="1"/>
    <col min="2313" max="2560" width="9" style="1"/>
    <col min="2561" max="2561" width="1.90625" style="1" customWidth="1"/>
    <col min="2562" max="2562" width="13.90625" style="1" customWidth="1"/>
    <col min="2563" max="2565" width="8.6328125" style="1" customWidth="1"/>
    <col min="2566" max="2566" width="10.6328125" style="1" customWidth="1"/>
    <col min="2567" max="2567" width="35" style="1" customWidth="1"/>
    <col min="2568" max="2568" width="1.81640625" style="1" customWidth="1"/>
    <col min="2569" max="2816" width="9" style="1"/>
    <col min="2817" max="2817" width="1.90625" style="1" customWidth="1"/>
    <col min="2818" max="2818" width="13.90625" style="1" customWidth="1"/>
    <col min="2819" max="2821" width="8.6328125" style="1" customWidth="1"/>
    <col min="2822" max="2822" width="10.6328125" style="1" customWidth="1"/>
    <col min="2823" max="2823" width="35" style="1" customWidth="1"/>
    <col min="2824" max="2824" width="1.81640625" style="1" customWidth="1"/>
    <col min="2825" max="3072" width="9" style="1"/>
    <col min="3073" max="3073" width="1.90625" style="1" customWidth="1"/>
    <col min="3074" max="3074" width="13.90625" style="1" customWidth="1"/>
    <col min="3075" max="3077" width="8.6328125" style="1" customWidth="1"/>
    <col min="3078" max="3078" width="10.6328125" style="1" customWidth="1"/>
    <col min="3079" max="3079" width="35" style="1" customWidth="1"/>
    <col min="3080" max="3080" width="1.81640625" style="1" customWidth="1"/>
    <col min="3081" max="3328" width="9" style="1"/>
    <col min="3329" max="3329" width="1.90625" style="1" customWidth="1"/>
    <col min="3330" max="3330" width="13.90625" style="1" customWidth="1"/>
    <col min="3331" max="3333" width="8.6328125" style="1" customWidth="1"/>
    <col min="3334" max="3334" width="10.6328125" style="1" customWidth="1"/>
    <col min="3335" max="3335" width="35" style="1" customWidth="1"/>
    <col min="3336" max="3336" width="1.81640625" style="1" customWidth="1"/>
    <col min="3337" max="3584" width="9" style="1"/>
    <col min="3585" max="3585" width="1.90625" style="1" customWidth="1"/>
    <col min="3586" max="3586" width="13.90625" style="1" customWidth="1"/>
    <col min="3587" max="3589" width="8.6328125" style="1" customWidth="1"/>
    <col min="3590" max="3590" width="10.6328125" style="1" customWidth="1"/>
    <col min="3591" max="3591" width="35" style="1" customWidth="1"/>
    <col min="3592" max="3592" width="1.81640625" style="1" customWidth="1"/>
    <col min="3593" max="3840" width="9" style="1"/>
    <col min="3841" max="3841" width="1.90625" style="1" customWidth="1"/>
    <col min="3842" max="3842" width="13.90625" style="1" customWidth="1"/>
    <col min="3843" max="3845" width="8.6328125" style="1" customWidth="1"/>
    <col min="3846" max="3846" width="10.6328125" style="1" customWidth="1"/>
    <col min="3847" max="3847" width="35" style="1" customWidth="1"/>
    <col min="3848" max="3848" width="1.81640625" style="1" customWidth="1"/>
    <col min="3849" max="4096" width="9" style="1"/>
    <col min="4097" max="4097" width="1.90625" style="1" customWidth="1"/>
    <col min="4098" max="4098" width="13.90625" style="1" customWidth="1"/>
    <col min="4099" max="4101" width="8.6328125" style="1" customWidth="1"/>
    <col min="4102" max="4102" width="10.6328125" style="1" customWidth="1"/>
    <col min="4103" max="4103" width="35" style="1" customWidth="1"/>
    <col min="4104" max="4104" width="1.81640625" style="1" customWidth="1"/>
    <col min="4105" max="4352" width="9" style="1"/>
    <col min="4353" max="4353" width="1.90625" style="1" customWidth="1"/>
    <col min="4354" max="4354" width="13.90625" style="1" customWidth="1"/>
    <col min="4355" max="4357" width="8.6328125" style="1" customWidth="1"/>
    <col min="4358" max="4358" width="10.6328125" style="1" customWidth="1"/>
    <col min="4359" max="4359" width="35" style="1" customWidth="1"/>
    <col min="4360" max="4360" width="1.81640625" style="1" customWidth="1"/>
    <col min="4361" max="4608" width="9" style="1"/>
    <col min="4609" max="4609" width="1.90625" style="1" customWidth="1"/>
    <col min="4610" max="4610" width="13.90625" style="1" customWidth="1"/>
    <col min="4611" max="4613" width="8.6328125" style="1" customWidth="1"/>
    <col min="4614" max="4614" width="10.6328125" style="1" customWidth="1"/>
    <col min="4615" max="4615" width="35" style="1" customWidth="1"/>
    <col min="4616" max="4616" width="1.81640625" style="1" customWidth="1"/>
    <col min="4617" max="4864" width="9" style="1"/>
    <col min="4865" max="4865" width="1.90625" style="1" customWidth="1"/>
    <col min="4866" max="4866" width="13.90625" style="1" customWidth="1"/>
    <col min="4867" max="4869" width="8.6328125" style="1" customWidth="1"/>
    <col min="4870" max="4870" width="10.6328125" style="1" customWidth="1"/>
    <col min="4871" max="4871" width="35" style="1" customWidth="1"/>
    <col min="4872" max="4872" width="1.81640625" style="1" customWidth="1"/>
    <col min="4873" max="5120" width="9" style="1"/>
    <col min="5121" max="5121" width="1.90625" style="1" customWidth="1"/>
    <col min="5122" max="5122" width="13.90625" style="1" customWidth="1"/>
    <col min="5123" max="5125" width="8.6328125" style="1" customWidth="1"/>
    <col min="5126" max="5126" width="10.6328125" style="1" customWidth="1"/>
    <col min="5127" max="5127" width="35" style="1" customWidth="1"/>
    <col min="5128" max="5128" width="1.81640625" style="1" customWidth="1"/>
    <col min="5129" max="5376" width="9" style="1"/>
    <col min="5377" max="5377" width="1.90625" style="1" customWidth="1"/>
    <col min="5378" max="5378" width="13.90625" style="1" customWidth="1"/>
    <col min="5379" max="5381" width="8.6328125" style="1" customWidth="1"/>
    <col min="5382" max="5382" width="10.6328125" style="1" customWidth="1"/>
    <col min="5383" max="5383" width="35" style="1" customWidth="1"/>
    <col min="5384" max="5384" width="1.81640625" style="1" customWidth="1"/>
    <col min="5385" max="5632" width="9" style="1"/>
    <col min="5633" max="5633" width="1.90625" style="1" customWidth="1"/>
    <col min="5634" max="5634" width="13.90625" style="1" customWidth="1"/>
    <col min="5635" max="5637" width="8.6328125" style="1" customWidth="1"/>
    <col min="5638" max="5638" width="10.6328125" style="1" customWidth="1"/>
    <col min="5639" max="5639" width="35" style="1" customWidth="1"/>
    <col min="5640" max="5640" width="1.81640625" style="1" customWidth="1"/>
    <col min="5641" max="5888" width="9" style="1"/>
    <col min="5889" max="5889" width="1.90625" style="1" customWidth="1"/>
    <col min="5890" max="5890" width="13.90625" style="1" customWidth="1"/>
    <col min="5891" max="5893" width="8.6328125" style="1" customWidth="1"/>
    <col min="5894" max="5894" width="10.6328125" style="1" customWidth="1"/>
    <col min="5895" max="5895" width="35" style="1" customWidth="1"/>
    <col min="5896" max="5896" width="1.81640625" style="1" customWidth="1"/>
    <col min="5897" max="6144" width="9" style="1"/>
    <col min="6145" max="6145" width="1.90625" style="1" customWidth="1"/>
    <col min="6146" max="6146" width="13.90625" style="1" customWidth="1"/>
    <col min="6147" max="6149" width="8.6328125" style="1" customWidth="1"/>
    <col min="6150" max="6150" width="10.6328125" style="1" customWidth="1"/>
    <col min="6151" max="6151" width="35" style="1" customWidth="1"/>
    <col min="6152" max="6152" width="1.81640625" style="1" customWidth="1"/>
    <col min="6153" max="6400" width="9" style="1"/>
    <col min="6401" max="6401" width="1.90625" style="1" customWidth="1"/>
    <col min="6402" max="6402" width="13.90625" style="1" customWidth="1"/>
    <col min="6403" max="6405" width="8.6328125" style="1" customWidth="1"/>
    <col min="6406" max="6406" width="10.6328125" style="1" customWidth="1"/>
    <col min="6407" max="6407" width="35" style="1" customWidth="1"/>
    <col min="6408" max="6408" width="1.81640625" style="1" customWidth="1"/>
    <col min="6409" max="6656" width="9" style="1"/>
    <col min="6657" max="6657" width="1.90625" style="1" customWidth="1"/>
    <col min="6658" max="6658" width="13.90625" style="1" customWidth="1"/>
    <col min="6659" max="6661" width="8.6328125" style="1" customWidth="1"/>
    <col min="6662" max="6662" width="10.6328125" style="1" customWidth="1"/>
    <col min="6663" max="6663" width="35" style="1" customWidth="1"/>
    <col min="6664" max="6664" width="1.81640625" style="1" customWidth="1"/>
    <col min="6665" max="6912" width="9" style="1"/>
    <col min="6913" max="6913" width="1.90625" style="1" customWidth="1"/>
    <col min="6914" max="6914" width="13.90625" style="1" customWidth="1"/>
    <col min="6915" max="6917" width="8.6328125" style="1" customWidth="1"/>
    <col min="6918" max="6918" width="10.6328125" style="1" customWidth="1"/>
    <col min="6919" max="6919" width="35" style="1" customWidth="1"/>
    <col min="6920" max="6920" width="1.81640625" style="1" customWidth="1"/>
    <col min="6921" max="7168" width="9" style="1"/>
    <col min="7169" max="7169" width="1.90625" style="1" customWidth="1"/>
    <col min="7170" max="7170" width="13.90625" style="1" customWidth="1"/>
    <col min="7171" max="7173" width="8.6328125" style="1" customWidth="1"/>
    <col min="7174" max="7174" width="10.6328125" style="1" customWidth="1"/>
    <col min="7175" max="7175" width="35" style="1" customWidth="1"/>
    <col min="7176" max="7176" width="1.81640625" style="1" customWidth="1"/>
    <col min="7177" max="7424" width="9" style="1"/>
    <col min="7425" max="7425" width="1.90625" style="1" customWidth="1"/>
    <col min="7426" max="7426" width="13.90625" style="1" customWidth="1"/>
    <col min="7427" max="7429" width="8.6328125" style="1" customWidth="1"/>
    <col min="7430" max="7430" width="10.6328125" style="1" customWidth="1"/>
    <col min="7431" max="7431" width="35" style="1" customWidth="1"/>
    <col min="7432" max="7432" width="1.81640625" style="1" customWidth="1"/>
    <col min="7433" max="7680" width="9" style="1"/>
    <col min="7681" max="7681" width="1.90625" style="1" customWidth="1"/>
    <col min="7682" max="7682" width="13.90625" style="1" customWidth="1"/>
    <col min="7683" max="7685" width="8.6328125" style="1" customWidth="1"/>
    <col min="7686" max="7686" width="10.6328125" style="1" customWidth="1"/>
    <col min="7687" max="7687" width="35" style="1" customWidth="1"/>
    <col min="7688" max="7688" width="1.81640625" style="1" customWidth="1"/>
    <col min="7689" max="7936" width="9" style="1"/>
    <col min="7937" max="7937" width="1.90625" style="1" customWidth="1"/>
    <col min="7938" max="7938" width="13.90625" style="1" customWidth="1"/>
    <col min="7939" max="7941" width="8.6328125" style="1" customWidth="1"/>
    <col min="7942" max="7942" width="10.6328125" style="1" customWidth="1"/>
    <col min="7943" max="7943" width="35" style="1" customWidth="1"/>
    <col min="7944" max="7944" width="1.81640625" style="1" customWidth="1"/>
    <col min="7945" max="8192" width="9" style="1"/>
    <col min="8193" max="8193" width="1.90625" style="1" customWidth="1"/>
    <col min="8194" max="8194" width="13.90625" style="1" customWidth="1"/>
    <col min="8195" max="8197" width="8.6328125" style="1" customWidth="1"/>
    <col min="8198" max="8198" width="10.6328125" style="1" customWidth="1"/>
    <col min="8199" max="8199" width="35" style="1" customWidth="1"/>
    <col min="8200" max="8200" width="1.81640625" style="1" customWidth="1"/>
    <col min="8201" max="8448" width="9" style="1"/>
    <col min="8449" max="8449" width="1.90625" style="1" customWidth="1"/>
    <col min="8450" max="8450" width="13.90625" style="1" customWidth="1"/>
    <col min="8451" max="8453" width="8.6328125" style="1" customWidth="1"/>
    <col min="8454" max="8454" width="10.6328125" style="1" customWidth="1"/>
    <col min="8455" max="8455" width="35" style="1" customWidth="1"/>
    <col min="8456" max="8456" width="1.81640625" style="1" customWidth="1"/>
    <col min="8457" max="8704" width="9" style="1"/>
    <col min="8705" max="8705" width="1.90625" style="1" customWidth="1"/>
    <col min="8706" max="8706" width="13.90625" style="1" customWidth="1"/>
    <col min="8707" max="8709" width="8.6328125" style="1" customWidth="1"/>
    <col min="8710" max="8710" width="10.6328125" style="1" customWidth="1"/>
    <col min="8711" max="8711" width="35" style="1" customWidth="1"/>
    <col min="8712" max="8712" width="1.81640625" style="1" customWidth="1"/>
    <col min="8713" max="8960" width="9" style="1"/>
    <col min="8961" max="8961" width="1.90625" style="1" customWidth="1"/>
    <col min="8962" max="8962" width="13.90625" style="1" customWidth="1"/>
    <col min="8963" max="8965" width="8.6328125" style="1" customWidth="1"/>
    <col min="8966" max="8966" width="10.6328125" style="1" customWidth="1"/>
    <col min="8967" max="8967" width="35" style="1" customWidth="1"/>
    <col min="8968" max="8968" width="1.81640625" style="1" customWidth="1"/>
    <col min="8969" max="9216" width="9" style="1"/>
    <col min="9217" max="9217" width="1.90625" style="1" customWidth="1"/>
    <col min="9218" max="9218" width="13.90625" style="1" customWidth="1"/>
    <col min="9219" max="9221" width="8.6328125" style="1" customWidth="1"/>
    <col min="9222" max="9222" width="10.6328125" style="1" customWidth="1"/>
    <col min="9223" max="9223" width="35" style="1" customWidth="1"/>
    <col min="9224" max="9224" width="1.81640625" style="1" customWidth="1"/>
    <col min="9225" max="9472" width="9" style="1"/>
    <col min="9473" max="9473" width="1.90625" style="1" customWidth="1"/>
    <col min="9474" max="9474" width="13.90625" style="1" customWidth="1"/>
    <col min="9475" max="9477" width="8.6328125" style="1" customWidth="1"/>
    <col min="9478" max="9478" width="10.6328125" style="1" customWidth="1"/>
    <col min="9479" max="9479" width="35" style="1" customWidth="1"/>
    <col min="9480" max="9480" width="1.81640625" style="1" customWidth="1"/>
    <col min="9481" max="9728" width="9" style="1"/>
    <col min="9729" max="9729" width="1.90625" style="1" customWidth="1"/>
    <col min="9730" max="9730" width="13.90625" style="1" customWidth="1"/>
    <col min="9731" max="9733" width="8.6328125" style="1" customWidth="1"/>
    <col min="9734" max="9734" width="10.6328125" style="1" customWidth="1"/>
    <col min="9735" max="9735" width="35" style="1" customWidth="1"/>
    <col min="9736" max="9736" width="1.81640625" style="1" customWidth="1"/>
    <col min="9737" max="9984" width="9" style="1"/>
    <col min="9985" max="9985" width="1.90625" style="1" customWidth="1"/>
    <col min="9986" max="9986" width="13.90625" style="1" customWidth="1"/>
    <col min="9987" max="9989" width="8.6328125" style="1" customWidth="1"/>
    <col min="9990" max="9990" width="10.6328125" style="1" customWidth="1"/>
    <col min="9991" max="9991" width="35" style="1" customWidth="1"/>
    <col min="9992" max="9992" width="1.81640625" style="1" customWidth="1"/>
    <col min="9993" max="10240" width="9" style="1"/>
    <col min="10241" max="10241" width="1.90625" style="1" customWidth="1"/>
    <col min="10242" max="10242" width="13.90625" style="1" customWidth="1"/>
    <col min="10243" max="10245" width="8.6328125" style="1" customWidth="1"/>
    <col min="10246" max="10246" width="10.6328125" style="1" customWidth="1"/>
    <col min="10247" max="10247" width="35" style="1" customWidth="1"/>
    <col min="10248" max="10248" width="1.81640625" style="1" customWidth="1"/>
    <col min="10249" max="10496" width="9" style="1"/>
    <col min="10497" max="10497" width="1.90625" style="1" customWidth="1"/>
    <col min="10498" max="10498" width="13.90625" style="1" customWidth="1"/>
    <col min="10499" max="10501" width="8.6328125" style="1" customWidth="1"/>
    <col min="10502" max="10502" width="10.6328125" style="1" customWidth="1"/>
    <col min="10503" max="10503" width="35" style="1" customWidth="1"/>
    <col min="10504" max="10504" width="1.81640625" style="1" customWidth="1"/>
    <col min="10505" max="10752" width="9" style="1"/>
    <col min="10753" max="10753" width="1.90625" style="1" customWidth="1"/>
    <col min="10754" max="10754" width="13.90625" style="1" customWidth="1"/>
    <col min="10755" max="10757" width="8.6328125" style="1" customWidth="1"/>
    <col min="10758" max="10758" width="10.6328125" style="1" customWidth="1"/>
    <col min="10759" max="10759" width="35" style="1" customWidth="1"/>
    <col min="10760" max="10760" width="1.81640625" style="1" customWidth="1"/>
    <col min="10761" max="11008" width="9" style="1"/>
    <col min="11009" max="11009" width="1.90625" style="1" customWidth="1"/>
    <col min="11010" max="11010" width="13.90625" style="1" customWidth="1"/>
    <col min="11011" max="11013" width="8.6328125" style="1" customWidth="1"/>
    <col min="11014" max="11014" width="10.6328125" style="1" customWidth="1"/>
    <col min="11015" max="11015" width="35" style="1" customWidth="1"/>
    <col min="11016" max="11016" width="1.81640625" style="1" customWidth="1"/>
    <col min="11017" max="11264" width="9" style="1"/>
    <col min="11265" max="11265" width="1.90625" style="1" customWidth="1"/>
    <col min="11266" max="11266" width="13.90625" style="1" customWidth="1"/>
    <col min="11267" max="11269" width="8.6328125" style="1" customWidth="1"/>
    <col min="11270" max="11270" width="10.6328125" style="1" customWidth="1"/>
    <col min="11271" max="11271" width="35" style="1" customWidth="1"/>
    <col min="11272" max="11272" width="1.81640625" style="1" customWidth="1"/>
    <col min="11273" max="11520" width="9" style="1"/>
    <col min="11521" max="11521" width="1.90625" style="1" customWidth="1"/>
    <col min="11522" max="11522" width="13.90625" style="1" customWidth="1"/>
    <col min="11523" max="11525" width="8.6328125" style="1" customWidth="1"/>
    <col min="11526" max="11526" width="10.6328125" style="1" customWidth="1"/>
    <col min="11527" max="11527" width="35" style="1" customWidth="1"/>
    <col min="11528" max="11528" width="1.81640625" style="1" customWidth="1"/>
    <col min="11529" max="11776" width="9" style="1"/>
    <col min="11777" max="11777" width="1.90625" style="1" customWidth="1"/>
    <col min="11778" max="11778" width="13.90625" style="1" customWidth="1"/>
    <col min="11779" max="11781" width="8.6328125" style="1" customWidth="1"/>
    <col min="11782" max="11782" width="10.6328125" style="1" customWidth="1"/>
    <col min="11783" max="11783" width="35" style="1" customWidth="1"/>
    <col min="11784" max="11784" width="1.81640625" style="1" customWidth="1"/>
    <col min="11785" max="12032" width="9" style="1"/>
    <col min="12033" max="12033" width="1.90625" style="1" customWidth="1"/>
    <col min="12034" max="12034" width="13.90625" style="1" customWidth="1"/>
    <col min="12035" max="12037" width="8.6328125" style="1" customWidth="1"/>
    <col min="12038" max="12038" width="10.6328125" style="1" customWidth="1"/>
    <col min="12039" max="12039" width="35" style="1" customWidth="1"/>
    <col min="12040" max="12040" width="1.81640625" style="1" customWidth="1"/>
    <col min="12041" max="12288" width="9" style="1"/>
    <col min="12289" max="12289" width="1.90625" style="1" customWidth="1"/>
    <col min="12290" max="12290" width="13.90625" style="1" customWidth="1"/>
    <col min="12291" max="12293" width="8.6328125" style="1" customWidth="1"/>
    <col min="12294" max="12294" width="10.6328125" style="1" customWidth="1"/>
    <col min="12295" max="12295" width="35" style="1" customWidth="1"/>
    <col min="12296" max="12296" width="1.81640625" style="1" customWidth="1"/>
    <col min="12297" max="12544" width="9" style="1"/>
    <col min="12545" max="12545" width="1.90625" style="1" customWidth="1"/>
    <col min="12546" max="12546" width="13.90625" style="1" customWidth="1"/>
    <col min="12547" max="12549" width="8.6328125" style="1" customWidth="1"/>
    <col min="12550" max="12550" width="10.6328125" style="1" customWidth="1"/>
    <col min="12551" max="12551" width="35" style="1" customWidth="1"/>
    <col min="12552" max="12552" width="1.81640625" style="1" customWidth="1"/>
    <col min="12553" max="12800" width="9" style="1"/>
    <col min="12801" max="12801" width="1.90625" style="1" customWidth="1"/>
    <col min="12802" max="12802" width="13.90625" style="1" customWidth="1"/>
    <col min="12803" max="12805" width="8.6328125" style="1" customWidth="1"/>
    <col min="12806" max="12806" width="10.6328125" style="1" customWidth="1"/>
    <col min="12807" max="12807" width="35" style="1" customWidth="1"/>
    <col min="12808" max="12808" width="1.81640625" style="1" customWidth="1"/>
    <col min="12809" max="13056" width="9" style="1"/>
    <col min="13057" max="13057" width="1.90625" style="1" customWidth="1"/>
    <col min="13058" max="13058" width="13.90625" style="1" customWidth="1"/>
    <col min="13059" max="13061" width="8.6328125" style="1" customWidth="1"/>
    <col min="13062" max="13062" width="10.6328125" style="1" customWidth="1"/>
    <col min="13063" max="13063" width="35" style="1" customWidth="1"/>
    <col min="13064" max="13064" width="1.81640625" style="1" customWidth="1"/>
    <col min="13065" max="13312" width="9" style="1"/>
    <col min="13313" max="13313" width="1.90625" style="1" customWidth="1"/>
    <col min="13314" max="13314" width="13.90625" style="1" customWidth="1"/>
    <col min="13315" max="13317" width="8.6328125" style="1" customWidth="1"/>
    <col min="13318" max="13318" width="10.6328125" style="1" customWidth="1"/>
    <col min="13319" max="13319" width="35" style="1" customWidth="1"/>
    <col min="13320" max="13320" width="1.81640625" style="1" customWidth="1"/>
    <col min="13321" max="13568" width="9" style="1"/>
    <col min="13569" max="13569" width="1.90625" style="1" customWidth="1"/>
    <col min="13570" max="13570" width="13.90625" style="1" customWidth="1"/>
    <col min="13571" max="13573" width="8.6328125" style="1" customWidth="1"/>
    <col min="13574" max="13574" width="10.6328125" style="1" customWidth="1"/>
    <col min="13575" max="13575" width="35" style="1" customWidth="1"/>
    <col min="13576" max="13576" width="1.81640625" style="1" customWidth="1"/>
    <col min="13577" max="13824" width="9" style="1"/>
    <col min="13825" max="13825" width="1.90625" style="1" customWidth="1"/>
    <col min="13826" max="13826" width="13.90625" style="1" customWidth="1"/>
    <col min="13827" max="13829" width="8.6328125" style="1" customWidth="1"/>
    <col min="13830" max="13830" width="10.6328125" style="1" customWidth="1"/>
    <col min="13831" max="13831" width="35" style="1" customWidth="1"/>
    <col min="13832" max="13832" width="1.81640625" style="1" customWidth="1"/>
    <col min="13833" max="14080" width="9" style="1"/>
    <col min="14081" max="14081" width="1.90625" style="1" customWidth="1"/>
    <col min="14082" max="14082" width="13.90625" style="1" customWidth="1"/>
    <col min="14083" max="14085" width="8.6328125" style="1" customWidth="1"/>
    <col min="14086" max="14086" width="10.6328125" style="1" customWidth="1"/>
    <col min="14087" max="14087" width="35" style="1" customWidth="1"/>
    <col min="14088" max="14088" width="1.81640625" style="1" customWidth="1"/>
    <col min="14089" max="14336" width="9" style="1"/>
    <col min="14337" max="14337" width="1.90625" style="1" customWidth="1"/>
    <col min="14338" max="14338" width="13.90625" style="1" customWidth="1"/>
    <col min="14339" max="14341" width="8.6328125" style="1" customWidth="1"/>
    <col min="14342" max="14342" width="10.6328125" style="1" customWidth="1"/>
    <col min="14343" max="14343" width="35" style="1" customWidth="1"/>
    <col min="14344" max="14344" width="1.81640625" style="1" customWidth="1"/>
    <col min="14345" max="14592" width="9" style="1"/>
    <col min="14593" max="14593" width="1.90625" style="1" customWidth="1"/>
    <col min="14594" max="14594" width="13.90625" style="1" customWidth="1"/>
    <col min="14595" max="14597" width="8.6328125" style="1" customWidth="1"/>
    <col min="14598" max="14598" width="10.6328125" style="1" customWidth="1"/>
    <col min="14599" max="14599" width="35" style="1" customWidth="1"/>
    <col min="14600" max="14600" width="1.81640625" style="1" customWidth="1"/>
    <col min="14601" max="14848" width="9" style="1"/>
    <col min="14849" max="14849" width="1.90625" style="1" customWidth="1"/>
    <col min="14850" max="14850" width="13.90625" style="1" customWidth="1"/>
    <col min="14851" max="14853" width="8.6328125" style="1" customWidth="1"/>
    <col min="14854" max="14854" width="10.6328125" style="1" customWidth="1"/>
    <col min="14855" max="14855" width="35" style="1" customWidth="1"/>
    <col min="14856" max="14856" width="1.81640625" style="1" customWidth="1"/>
    <col min="14857" max="15104" width="9" style="1"/>
    <col min="15105" max="15105" width="1.90625" style="1" customWidth="1"/>
    <col min="15106" max="15106" width="13.90625" style="1" customWidth="1"/>
    <col min="15107" max="15109" width="8.6328125" style="1" customWidth="1"/>
    <col min="15110" max="15110" width="10.6328125" style="1" customWidth="1"/>
    <col min="15111" max="15111" width="35" style="1" customWidth="1"/>
    <col min="15112" max="15112" width="1.81640625" style="1" customWidth="1"/>
    <col min="15113" max="15360" width="9" style="1"/>
    <col min="15361" max="15361" width="1.90625" style="1" customWidth="1"/>
    <col min="15362" max="15362" width="13.90625" style="1" customWidth="1"/>
    <col min="15363" max="15365" width="8.6328125" style="1" customWidth="1"/>
    <col min="15366" max="15366" width="10.6328125" style="1" customWidth="1"/>
    <col min="15367" max="15367" width="35" style="1" customWidth="1"/>
    <col min="15368" max="15368" width="1.81640625" style="1" customWidth="1"/>
    <col min="15369" max="15616" width="9" style="1"/>
    <col min="15617" max="15617" width="1.90625" style="1" customWidth="1"/>
    <col min="15618" max="15618" width="13.90625" style="1" customWidth="1"/>
    <col min="15619" max="15621" width="8.6328125" style="1" customWidth="1"/>
    <col min="15622" max="15622" width="10.6328125" style="1" customWidth="1"/>
    <col min="15623" max="15623" width="35" style="1" customWidth="1"/>
    <col min="15624" max="15624" width="1.81640625" style="1" customWidth="1"/>
    <col min="15625" max="15872" width="9" style="1"/>
    <col min="15873" max="15873" width="1.90625" style="1" customWidth="1"/>
    <col min="15874" max="15874" width="13.90625" style="1" customWidth="1"/>
    <col min="15875" max="15877" width="8.6328125" style="1" customWidth="1"/>
    <col min="15878" max="15878" width="10.6328125" style="1" customWidth="1"/>
    <col min="15879" max="15879" width="35" style="1" customWidth="1"/>
    <col min="15880" max="15880" width="1.81640625" style="1" customWidth="1"/>
    <col min="15881" max="16128" width="9" style="1"/>
    <col min="16129" max="16129" width="1.90625" style="1" customWidth="1"/>
    <col min="16130" max="16130" width="13.90625" style="1" customWidth="1"/>
    <col min="16131" max="16133" width="8.6328125" style="1" customWidth="1"/>
    <col min="16134" max="16134" width="10.6328125" style="1" customWidth="1"/>
    <col min="16135" max="16135" width="35" style="1" customWidth="1"/>
    <col min="16136" max="16136" width="1.81640625" style="1" customWidth="1"/>
    <col min="16137" max="16384" width="9" style="1"/>
  </cols>
  <sheetData>
    <row r="1" spans="2:7" ht="17.25" customHeight="1">
      <c r="B1" s="218" t="s">
        <v>63</v>
      </c>
      <c r="C1" s="218"/>
      <c r="D1" s="218"/>
      <c r="E1" s="218"/>
      <c r="F1" s="218"/>
      <c r="G1" s="218"/>
    </row>
    <row r="2" spans="2:7" ht="7.5" customHeight="1" thickBot="1">
      <c r="B2" s="40"/>
    </row>
    <row r="3" spans="2:7" ht="22.5" customHeight="1" thickBot="1">
      <c r="B3" s="41" t="s">
        <v>39</v>
      </c>
      <c r="C3" s="219"/>
      <c r="D3" s="220"/>
      <c r="E3" s="220"/>
      <c r="F3" s="220"/>
      <c r="G3" s="221"/>
    </row>
    <row r="4" spans="2:7" ht="22.5" customHeight="1" thickBot="1">
      <c r="B4" s="42" t="s">
        <v>40</v>
      </c>
      <c r="C4" s="219"/>
      <c r="D4" s="220"/>
      <c r="E4" s="220"/>
      <c r="F4" s="220"/>
      <c r="G4" s="221"/>
    </row>
    <row r="5" spans="2:7" ht="22.5" customHeight="1" thickBot="1">
      <c r="B5" s="42" t="s">
        <v>28</v>
      </c>
      <c r="C5" s="219"/>
      <c r="D5" s="220"/>
      <c r="E5" s="220"/>
      <c r="F5" s="220"/>
      <c r="G5" s="221"/>
    </row>
    <row r="6" spans="2:7" ht="22.5" customHeight="1" thickBot="1">
      <c r="B6" s="42" t="s">
        <v>29</v>
      </c>
      <c r="C6" s="219"/>
      <c r="D6" s="220"/>
      <c r="E6" s="220"/>
      <c r="F6" s="220"/>
      <c r="G6" s="221"/>
    </row>
    <row r="7" spans="2:7" ht="22.5" customHeight="1" thickBot="1">
      <c r="B7" s="42" t="s">
        <v>30</v>
      </c>
      <c r="C7" s="219"/>
      <c r="D7" s="220"/>
      <c r="E7" s="220"/>
      <c r="F7" s="220"/>
      <c r="G7" s="221"/>
    </row>
    <row r="8" spans="2:7" ht="11.25" customHeight="1" thickBot="1">
      <c r="B8" s="49"/>
      <c r="C8" s="48"/>
      <c r="D8" s="48"/>
      <c r="E8" s="48"/>
      <c r="F8" s="48"/>
      <c r="G8" s="48"/>
    </row>
    <row r="9" spans="2:7" ht="25.5" customHeight="1" thickBot="1">
      <c r="B9" s="222" t="s">
        <v>46</v>
      </c>
      <c r="C9" s="223"/>
      <c r="D9" s="223"/>
      <c r="E9" s="223"/>
      <c r="F9" s="223"/>
      <c r="G9" s="224"/>
    </row>
    <row r="10" spans="2:7" ht="90" customHeight="1" thickBot="1">
      <c r="B10" s="42" t="s">
        <v>44</v>
      </c>
      <c r="C10" s="219"/>
      <c r="D10" s="220"/>
      <c r="E10" s="220"/>
      <c r="F10" s="220"/>
      <c r="G10" s="221"/>
    </row>
    <row r="11" spans="2:7" ht="25.5" customHeight="1" thickBot="1">
      <c r="B11" s="42" t="s">
        <v>45</v>
      </c>
      <c r="C11" s="229"/>
      <c r="D11" s="230"/>
      <c r="E11" s="230"/>
      <c r="F11" s="231" t="s">
        <v>48</v>
      </c>
      <c r="G11" s="232"/>
    </row>
    <row r="12" spans="2:7" ht="11.25" customHeight="1" thickBot="1">
      <c r="B12" s="49"/>
      <c r="C12" s="48"/>
      <c r="D12" s="48"/>
      <c r="E12" s="48"/>
      <c r="F12" s="48"/>
      <c r="G12" s="50"/>
    </row>
    <row r="13" spans="2:7" ht="25.5" customHeight="1" thickBot="1">
      <c r="B13" s="222" t="s">
        <v>47</v>
      </c>
      <c r="C13" s="223"/>
      <c r="D13" s="223"/>
      <c r="E13" s="223"/>
      <c r="F13" s="223"/>
      <c r="G13" s="224"/>
    </row>
    <row r="14" spans="2:7" ht="90" customHeight="1" thickBot="1">
      <c r="B14" s="42" t="s">
        <v>43</v>
      </c>
      <c r="C14" s="219"/>
      <c r="D14" s="220"/>
      <c r="E14" s="220"/>
      <c r="F14" s="220"/>
      <c r="G14" s="221"/>
    </row>
    <row r="15" spans="2:7" ht="25.5" customHeight="1" thickBot="1">
      <c r="B15" s="42" t="s">
        <v>49</v>
      </c>
      <c r="C15" s="225">
        <f>SUM(F17:F38)</f>
        <v>0</v>
      </c>
      <c r="D15" s="226"/>
      <c r="E15" s="226"/>
      <c r="F15" s="227" t="s">
        <v>50</v>
      </c>
      <c r="G15" s="228"/>
    </row>
    <row r="16" spans="2:7" ht="22.5" customHeight="1" thickBot="1">
      <c r="B16" s="43" t="s">
        <v>31</v>
      </c>
      <c r="C16" s="44" t="s">
        <v>32</v>
      </c>
      <c r="D16" s="45" t="s">
        <v>33</v>
      </c>
      <c r="E16" s="46" t="s">
        <v>34</v>
      </c>
      <c r="F16" s="47" t="s">
        <v>35</v>
      </c>
      <c r="G16" s="47" t="s">
        <v>36</v>
      </c>
    </row>
    <row r="17" spans="2:7" ht="17.25" customHeight="1">
      <c r="B17" s="51"/>
      <c r="C17" s="52"/>
      <c r="D17" s="53"/>
      <c r="E17" s="54"/>
      <c r="F17" s="61" t="str">
        <f>IF(C17&lt;&gt;"",D17-C17-E17,"")</f>
        <v/>
      </c>
      <c r="G17" s="55"/>
    </row>
    <row r="18" spans="2:7" ht="17.25" customHeight="1">
      <c r="B18" s="51"/>
      <c r="C18" s="52"/>
      <c r="D18" s="53"/>
      <c r="E18" s="54"/>
      <c r="F18" s="61" t="str">
        <f>IF(C18&lt;&gt;"",D18-C18-E18,"")</f>
        <v/>
      </c>
      <c r="G18" s="55"/>
    </row>
    <row r="19" spans="2:7" ht="17.25" customHeight="1">
      <c r="B19" s="51"/>
      <c r="C19" s="52"/>
      <c r="D19" s="53"/>
      <c r="E19" s="54"/>
      <c r="F19" s="61" t="str">
        <f t="shared" ref="F19:F37" si="0">IF(C19&lt;&gt;"",D19-C19-E19,"")</f>
        <v/>
      </c>
      <c r="G19" s="55"/>
    </row>
    <row r="20" spans="2:7" ht="17.25" customHeight="1">
      <c r="B20" s="51"/>
      <c r="C20" s="52"/>
      <c r="D20" s="53"/>
      <c r="E20" s="54"/>
      <c r="F20" s="61" t="str">
        <f t="shared" si="0"/>
        <v/>
      </c>
      <c r="G20" s="55"/>
    </row>
    <row r="21" spans="2:7" ht="17.25" customHeight="1">
      <c r="B21" s="51"/>
      <c r="C21" s="52"/>
      <c r="D21" s="53"/>
      <c r="E21" s="54"/>
      <c r="F21" s="61" t="str">
        <f t="shared" si="0"/>
        <v/>
      </c>
      <c r="G21" s="55"/>
    </row>
    <row r="22" spans="2:7" ht="17.25" customHeight="1">
      <c r="B22" s="51"/>
      <c r="C22" s="52"/>
      <c r="D22" s="53"/>
      <c r="E22" s="54"/>
      <c r="F22" s="61" t="str">
        <f t="shared" si="0"/>
        <v/>
      </c>
      <c r="G22" s="55"/>
    </row>
    <row r="23" spans="2:7" ht="17.25" customHeight="1">
      <c r="B23" s="51"/>
      <c r="C23" s="52"/>
      <c r="D23" s="53"/>
      <c r="E23" s="54"/>
      <c r="F23" s="61" t="str">
        <f t="shared" si="0"/>
        <v/>
      </c>
      <c r="G23" s="55"/>
    </row>
    <row r="24" spans="2:7" ht="17.25" customHeight="1">
      <c r="B24" s="51"/>
      <c r="C24" s="52"/>
      <c r="D24" s="53"/>
      <c r="E24" s="54"/>
      <c r="F24" s="61" t="str">
        <f t="shared" si="0"/>
        <v/>
      </c>
      <c r="G24" s="55"/>
    </row>
    <row r="25" spans="2:7" ht="17.25" customHeight="1">
      <c r="B25" s="51"/>
      <c r="C25" s="52"/>
      <c r="D25" s="53"/>
      <c r="E25" s="54"/>
      <c r="F25" s="61" t="str">
        <f t="shared" si="0"/>
        <v/>
      </c>
      <c r="G25" s="55"/>
    </row>
    <row r="26" spans="2:7" ht="17.25" customHeight="1">
      <c r="B26" s="51"/>
      <c r="C26" s="52"/>
      <c r="D26" s="53"/>
      <c r="E26" s="54"/>
      <c r="F26" s="61" t="str">
        <f t="shared" si="0"/>
        <v/>
      </c>
      <c r="G26" s="55"/>
    </row>
    <row r="27" spans="2:7" ht="17.25" customHeight="1">
      <c r="B27" s="51"/>
      <c r="C27" s="52"/>
      <c r="D27" s="53"/>
      <c r="E27" s="54"/>
      <c r="F27" s="61" t="str">
        <f t="shared" si="0"/>
        <v/>
      </c>
      <c r="G27" s="55"/>
    </row>
    <row r="28" spans="2:7" ht="17.25" customHeight="1">
      <c r="B28" s="51"/>
      <c r="C28" s="52"/>
      <c r="D28" s="53"/>
      <c r="E28" s="54"/>
      <c r="F28" s="61" t="str">
        <f t="shared" si="0"/>
        <v/>
      </c>
      <c r="G28" s="55"/>
    </row>
    <row r="29" spans="2:7" ht="17.25" customHeight="1">
      <c r="B29" s="51"/>
      <c r="C29" s="52"/>
      <c r="D29" s="53"/>
      <c r="E29" s="54"/>
      <c r="F29" s="61" t="str">
        <f t="shared" si="0"/>
        <v/>
      </c>
      <c r="G29" s="55"/>
    </row>
    <row r="30" spans="2:7" ht="17.25" customHeight="1">
      <c r="B30" s="51"/>
      <c r="C30" s="52"/>
      <c r="D30" s="53"/>
      <c r="E30" s="54"/>
      <c r="F30" s="61" t="str">
        <f t="shared" si="0"/>
        <v/>
      </c>
      <c r="G30" s="55"/>
    </row>
    <row r="31" spans="2:7" ht="17.25" customHeight="1">
      <c r="B31" s="51"/>
      <c r="C31" s="52"/>
      <c r="D31" s="53"/>
      <c r="E31" s="54"/>
      <c r="F31" s="61" t="str">
        <f t="shared" si="0"/>
        <v/>
      </c>
      <c r="G31" s="55"/>
    </row>
    <row r="32" spans="2:7" ht="17.25" customHeight="1">
      <c r="B32" s="51"/>
      <c r="C32" s="52"/>
      <c r="D32" s="53"/>
      <c r="E32" s="54"/>
      <c r="F32" s="61" t="str">
        <f t="shared" si="0"/>
        <v/>
      </c>
      <c r="G32" s="55"/>
    </row>
    <row r="33" spans="2:7" ht="17.25" customHeight="1">
      <c r="B33" s="51"/>
      <c r="C33" s="52"/>
      <c r="D33" s="53"/>
      <c r="E33" s="54"/>
      <c r="F33" s="61" t="str">
        <f t="shared" si="0"/>
        <v/>
      </c>
      <c r="G33" s="55"/>
    </row>
    <row r="34" spans="2:7" ht="17.25" customHeight="1">
      <c r="B34" s="51"/>
      <c r="C34" s="52"/>
      <c r="D34" s="53"/>
      <c r="E34" s="54"/>
      <c r="F34" s="61" t="str">
        <f t="shared" si="0"/>
        <v/>
      </c>
      <c r="G34" s="55"/>
    </row>
    <row r="35" spans="2:7" ht="17.25" customHeight="1">
      <c r="B35" s="51"/>
      <c r="C35" s="52"/>
      <c r="D35" s="53"/>
      <c r="E35" s="54"/>
      <c r="F35" s="61" t="str">
        <f t="shared" si="0"/>
        <v/>
      </c>
      <c r="G35" s="55"/>
    </row>
    <row r="36" spans="2:7" ht="17.25" customHeight="1">
      <c r="B36" s="51"/>
      <c r="C36" s="52"/>
      <c r="D36" s="53"/>
      <c r="E36" s="54"/>
      <c r="F36" s="61" t="str">
        <f t="shared" si="0"/>
        <v/>
      </c>
      <c r="G36" s="55"/>
    </row>
    <row r="37" spans="2:7" ht="17.25" customHeight="1">
      <c r="B37" s="51"/>
      <c r="C37" s="52"/>
      <c r="D37" s="53"/>
      <c r="E37" s="54"/>
      <c r="F37" s="61" t="str">
        <f t="shared" si="0"/>
        <v/>
      </c>
      <c r="G37" s="55"/>
    </row>
    <row r="38" spans="2:7" ht="17.25" customHeight="1" thickBot="1">
      <c r="B38" s="56"/>
      <c r="C38" s="57"/>
      <c r="D38" s="58"/>
      <c r="E38" s="59"/>
      <c r="F38" s="62" t="str">
        <f>IF(C38&lt;&gt;"",D38-C38-E38,"")</f>
        <v/>
      </c>
      <c r="G38" s="60"/>
    </row>
    <row r="39" spans="2:7" ht="6.75" customHeight="1"/>
  </sheetData>
  <sheetProtection selectLockedCells="1"/>
  <mergeCells count="14">
    <mergeCell ref="B13:G13"/>
    <mergeCell ref="C14:G14"/>
    <mergeCell ref="C15:E15"/>
    <mergeCell ref="F15:G15"/>
    <mergeCell ref="C7:G7"/>
    <mergeCell ref="B9:G9"/>
    <mergeCell ref="C10:G10"/>
    <mergeCell ref="C11:E11"/>
    <mergeCell ref="F11:G11"/>
    <mergeCell ref="B1:G1"/>
    <mergeCell ref="C3:G3"/>
    <mergeCell ref="C4:G4"/>
    <mergeCell ref="C5:G5"/>
    <mergeCell ref="C6:G6"/>
  </mergeCells>
  <phoneticPr fontId="3"/>
  <pageMargins left="0.98425196850393704" right="0.39370078740157483" top="0.59055118110236227" bottom="0.39370078740157483" header="0.51181102362204722" footer="0.5118110236220472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956E4B-7F92-498E-9A63-23C0B66611A0}">
  <sheetPr>
    <pageSetUpPr fitToPage="1"/>
  </sheetPr>
  <dimension ref="B1:G39"/>
  <sheetViews>
    <sheetView showGridLines="0" topLeftCell="A19" zoomScaleNormal="100" workbookViewId="0">
      <selection activeCell="B2" sqref="B2"/>
    </sheetView>
  </sheetViews>
  <sheetFormatPr defaultRowHeight="13"/>
  <cols>
    <col min="1" max="1" width="1.90625" style="1" customWidth="1"/>
    <col min="2" max="2" width="13.90625" style="1" customWidth="1"/>
    <col min="3" max="5" width="8.6328125" style="1" customWidth="1"/>
    <col min="6" max="6" width="10.6328125" style="1" customWidth="1"/>
    <col min="7" max="7" width="35" style="1" customWidth="1"/>
    <col min="8" max="8" width="1.81640625" style="1" customWidth="1"/>
    <col min="9" max="256" width="9" style="1"/>
    <col min="257" max="257" width="1.90625" style="1" customWidth="1"/>
    <col min="258" max="258" width="13.90625" style="1" customWidth="1"/>
    <col min="259" max="261" width="8.6328125" style="1" customWidth="1"/>
    <col min="262" max="262" width="10.6328125" style="1" customWidth="1"/>
    <col min="263" max="263" width="35" style="1" customWidth="1"/>
    <col min="264" max="264" width="1.81640625" style="1" customWidth="1"/>
    <col min="265" max="512" width="9" style="1"/>
    <col min="513" max="513" width="1.90625" style="1" customWidth="1"/>
    <col min="514" max="514" width="13.90625" style="1" customWidth="1"/>
    <col min="515" max="517" width="8.6328125" style="1" customWidth="1"/>
    <col min="518" max="518" width="10.6328125" style="1" customWidth="1"/>
    <col min="519" max="519" width="35" style="1" customWidth="1"/>
    <col min="520" max="520" width="1.81640625" style="1" customWidth="1"/>
    <col min="521" max="768" width="9" style="1"/>
    <col min="769" max="769" width="1.90625" style="1" customWidth="1"/>
    <col min="770" max="770" width="13.90625" style="1" customWidth="1"/>
    <col min="771" max="773" width="8.6328125" style="1" customWidth="1"/>
    <col min="774" max="774" width="10.6328125" style="1" customWidth="1"/>
    <col min="775" max="775" width="35" style="1" customWidth="1"/>
    <col min="776" max="776" width="1.81640625" style="1" customWidth="1"/>
    <col min="777" max="1024" width="9" style="1"/>
    <col min="1025" max="1025" width="1.90625" style="1" customWidth="1"/>
    <col min="1026" max="1026" width="13.90625" style="1" customWidth="1"/>
    <col min="1027" max="1029" width="8.6328125" style="1" customWidth="1"/>
    <col min="1030" max="1030" width="10.6328125" style="1" customWidth="1"/>
    <col min="1031" max="1031" width="35" style="1" customWidth="1"/>
    <col min="1032" max="1032" width="1.81640625" style="1" customWidth="1"/>
    <col min="1033" max="1280" width="9" style="1"/>
    <col min="1281" max="1281" width="1.90625" style="1" customWidth="1"/>
    <col min="1282" max="1282" width="13.90625" style="1" customWidth="1"/>
    <col min="1283" max="1285" width="8.6328125" style="1" customWidth="1"/>
    <col min="1286" max="1286" width="10.6328125" style="1" customWidth="1"/>
    <col min="1287" max="1287" width="35" style="1" customWidth="1"/>
    <col min="1288" max="1288" width="1.81640625" style="1" customWidth="1"/>
    <col min="1289" max="1536" width="9" style="1"/>
    <col min="1537" max="1537" width="1.90625" style="1" customWidth="1"/>
    <col min="1538" max="1538" width="13.90625" style="1" customWidth="1"/>
    <col min="1539" max="1541" width="8.6328125" style="1" customWidth="1"/>
    <col min="1542" max="1542" width="10.6328125" style="1" customWidth="1"/>
    <col min="1543" max="1543" width="35" style="1" customWidth="1"/>
    <col min="1544" max="1544" width="1.81640625" style="1" customWidth="1"/>
    <col min="1545" max="1792" width="9" style="1"/>
    <col min="1793" max="1793" width="1.90625" style="1" customWidth="1"/>
    <col min="1794" max="1794" width="13.90625" style="1" customWidth="1"/>
    <col min="1795" max="1797" width="8.6328125" style="1" customWidth="1"/>
    <col min="1798" max="1798" width="10.6328125" style="1" customWidth="1"/>
    <col min="1799" max="1799" width="35" style="1" customWidth="1"/>
    <col min="1800" max="1800" width="1.81640625" style="1" customWidth="1"/>
    <col min="1801" max="2048" width="9" style="1"/>
    <col min="2049" max="2049" width="1.90625" style="1" customWidth="1"/>
    <col min="2050" max="2050" width="13.90625" style="1" customWidth="1"/>
    <col min="2051" max="2053" width="8.6328125" style="1" customWidth="1"/>
    <col min="2054" max="2054" width="10.6328125" style="1" customWidth="1"/>
    <col min="2055" max="2055" width="35" style="1" customWidth="1"/>
    <col min="2056" max="2056" width="1.81640625" style="1" customWidth="1"/>
    <col min="2057" max="2304" width="9" style="1"/>
    <col min="2305" max="2305" width="1.90625" style="1" customWidth="1"/>
    <col min="2306" max="2306" width="13.90625" style="1" customWidth="1"/>
    <col min="2307" max="2309" width="8.6328125" style="1" customWidth="1"/>
    <col min="2310" max="2310" width="10.6328125" style="1" customWidth="1"/>
    <col min="2311" max="2311" width="35" style="1" customWidth="1"/>
    <col min="2312" max="2312" width="1.81640625" style="1" customWidth="1"/>
    <col min="2313" max="2560" width="9" style="1"/>
    <col min="2561" max="2561" width="1.90625" style="1" customWidth="1"/>
    <col min="2562" max="2562" width="13.90625" style="1" customWidth="1"/>
    <col min="2563" max="2565" width="8.6328125" style="1" customWidth="1"/>
    <col min="2566" max="2566" width="10.6328125" style="1" customWidth="1"/>
    <col min="2567" max="2567" width="35" style="1" customWidth="1"/>
    <col min="2568" max="2568" width="1.81640625" style="1" customWidth="1"/>
    <col min="2569" max="2816" width="9" style="1"/>
    <col min="2817" max="2817" width="1.90625" style="1" customWidth="1"/>
    <col min="2818" max="2818" width="13.90625" style="1" customWidth="1"/>
    <col min="2819" max="2821" width="8.6328125" style="1" customWidth="1"/>
    <col min="2822" max="2822" width="10.6328125" style="1" customWidth="1"/>
    <col min="2823" max="2823" width="35" style="1" customWidth="1"/>
    <col min="2824" max="2824" width="1.81640625" style="1" customWidth="1"/>
    <col min="2825" max="3072" width="9" style="1"/>
    <col min="3073" max="3073" width="1.90625" style="1" customWidth="1"/>
    <col min="3074" max="3074" width="13.90625" style="1" customWidth="1"/>
    <col min="3075" max="3077" width="8.6328125" style="1" customWidth="1"/>
    <col min="3078" max="3078" width="10.6328125" style="1" customWidth="1"/>
    <col min="3079" max="3079" width="35" style="1" customWidth="1"/>
    <col min="3080" max="3080" width="1.81640625" style="1" customWidth="1"/>
    <col min="3081" max="3328" width="9" style="1"/>
    <col min="3329" max="3329" width="1.90625" style="1" customWidth="1"/>
    <col min="3330" max="3330" width="13.90625" style="1" customWidth="1"/>
    <col min="3331" max="3333" width="8.6328125" style="1" customWidth="1"/>
    <col min="3334" max="3334" width="10.6328125" style="1" customWidth="1"/>
    <col min="3335" max="3335" width="35" style="1" customWidth="1"/>
    <col min="3336" max="3336" width="1.81640625" style="1" customWidth="1"/>
    <col min="3337" max="3584" width="9" style="1"/>
    <col min="3585" max="3585" width="1.90625" style="1" customWidth="1"/>
    <col min="3586" max="3586" width="13.90625" style="1" customWidth="1"/>
    <col min="3587" max="3589" width="8.6328125" style="1" customWidth="1"/>
    <col min="3590" max="3590" width="10.6328125" style="1" customWidth="1"/>
    <col min="3591" max="3591" width="35" style="1" customWidth="1"/>
    <col min="3592" max="3592" width="1.81640625" style="1" customWidth="1"/>
    <col min="3593" max="3840" width="9" style="1"/>
    <col min="3841" max="3841" width="1.90625" style="1" customWidth="1"/>
    <col min="3842" max="3842" width="13.90625" style="1" customWidth="1"/>
    <col min="3843" max="3845" width="8.6328125" style="1" customWidth="1"/>
    <col min="3846" max="3846" width="10.6328125" style="1" customWidth="1"/>
    <col min="3847" max="3847" width="35" style="1" customWidth="1"/>
    <col min="3848" max="3848" width="1.81640625" style="1" customWidth="1"/>
    <col min="3849" max="4096" width="9" style="1"/>
    <col min="4097" max="4097" width="1.90625" style="1" customWidth="1"/>
    <col min="4098" max="4098" width="13.90625" style="1" customWidth="1"/>
    <col min="4099" max="4101" width="8.6328125" style="1" customWidth="1"/>
    <col min="4102" max="4102" width="10.6328125" style="1" customWidth="1"/>
    <col min="4103" max="4103" width="35" style="1" customWidth="1"/>
    <col min="4104" max="4104" width="1.81640625" style="1" customWidth="1"/>
    <col min="4105" max="4352" width="9" style="1"/>
    <col min="4353" max="4353" width="1.90625" style="1" customWidth="1"/>
    <col min="4354" max="4354" width="13.90625" style="1" customWidth="1"/>
    <col min="4355" max="4357" width="8.6328125" style="1" customWidth="1"/>
    <col min="4358" max="4358" width="10.6328125" style="1" customWidth="1"/>
    <col min="4359" max="4359" width="35" style="1" customWidth="1"/>
    <col min="4360" max="4360" width="1.81640625" style="1" customWidth="1"/>
    <col min="4361" max="4608" width="9" style="1"/>
    <col min="4609" max="4609" width="1.90625" style="1" customWidth="1"/>
    <col min="4610" max="4610" width="13.90625" style="1" customWidth="1"/>
    <col min="4611" max="4613" width="8.6328125" style="1" customWidth="1"/>
    <col min="4614" max="4614" width="10.6328125" style="1" customWidth="1"/>
    <col min="4615" max="4615" width="35" style="1" customWidth="1"/>
    <col min="4616" max="4616" width="1.81640625" style="1" customWidth="1"/>
    <col min="4617" max="4864" width="9" style="1"/>
    <col min="4865" max="4865" width="1.90625" style="1" customWidth="1"/>
    <col min="4866" max="4866" width="13.90625" style="1" customWidth="1"/>
    <col min="4867" max="4869" width="8.6328125" style="1" customWidth="1"/>
    <col min="4870" max="4870" width="10.6328125" style="1" customWidth="1"/>
    <col min="4871" max="4871" width="35" style="1" customWidth="1"/>
    <col min="4872" max="4872" width="1.81640625" style="1" customWidth="1"/>
    <col min="4873" max="5120" width="9" style="1"/>
    <col min="5121" max="5121" width="1.90625" style="1" customWidth="1"/>
    <col min="5122" max="5122" width="13.90625" style="1" customWidth="1"/>
    <col min="5123" max="5125" width="8.6328125" style="1" customWidth="1"/>
    <col min="5126" max="5126" width="10.6328125" style="1" customWidth="1"/>
    <col min="5127" max="5127" width="35" style="1" customWidth="1"/>
    <col min="5128" max="5128" width="1.81640625" style="1" customWidth="1"/>
    <col min="5129" max="5376" width="9" style="1"/>
    <col min="5377" max="5377" width="1.90625" style="1" customWidth="1"/>
    <col min="5378" max="5378" width="13.90625" style="1" customWidth="1"/>
    <col min="5379" max="5381" width="8.6328125" style="1" customWidth="1"/>
    <col min="5382" max="5382" width="10.6328125" style="1" customWidth="1"/>
    <col min="5383" max="5383" width="35" style="1" customWidth="1"/>
    <col min="5384" max="5384" width="1.81640625" style="1" customWidth="1"/>
    <col min="5385" max="5632" width="9" style="1"/>
    <col min="5633" max="5633" width="1.90625" style="1" customWidth="1"/>
    <col min="5634" max="5634" width="13.90625" style="1" customWidth="1"/>
    <col min="5635" max="5637" width="8.6328125" style="1" customWidth="1"/>
    <col min="5638" max="5638" width="10.6328125" style="1" customWidth="1"/>
    <col min="5639" max="5639" width="35" style="1" customWidth="1"/>
    <col min="5640" max="5640" width="1.81640625" style="1" customWidth="1"/>
    <col min="5641" max="5888" width="9" style="1"/>
    <col min="5889" max="5889" width="1.90625" style="1" customWidth="1"/>
    <col min="5890" max="5890" width="13.90625" style="1" customWidth="1"/>
    <col min="5891" max="5893" width="8.6328125" style="1" customWidth="1"/>
    <col min="5894" max="5894" width="10.6328125" style="1" customWidth="1"/>
    <col min="5895" max="5895" width="35" style="1" customWidth="1"/>
    <col min="5896" max="5896" width="1.81640625" style="1" customWidth="1"/>
    <col min="5897" max="6144" width="9" style="1"/>
    <col min="6145" max="6145" width="1.90625" style="1" customWidth="1"/>
    <col min="6146" max="6146" width="13.90625" style="1" customWidth="1"/>
    <col min="6147" max="6149" width="8.6328125" style="1" customWidth="1"/>
    <col min="6150" max="6150" width="10.6328125" style="1" customWidth="1"/>
    <col min="6151" max="6151" width="35" style="1" customWidth="1"/>
    <col min="6152" max="6152" width="1.81640625" style="1" customWidth="1"/>
    <col min="6153" max="6400" width="9" style="1"/>
    <col min="6401" max="6401" width="1.90625" style="1" customWidth="1"/>
    <col min="6402" max="6402" width="13.90625" style="1" customWidth="1"/>
    <col min="6403" max="6405" width="8.6328125" style="1" customWidth="1"/>
    <col min="6406" max="6406" width="10.6328125" style="1" customWidth="1"/>
    <col min="6407" max="6407" width="35" style="1" customWidth="1"/>
    <col min="6408" max="6408" width="1.81640625" style="1" customWidth="1"/>
    <col min="6409" max="6656" width="9" style="1"/>
    <col min="6657" max="6657" width="1.90625" style="1" customWidth="1"/>
    <col min="6658" max="6658" width="13.90625" style="1" customWidth="1"/>
    <col min="6659" max="6661" width="8.6328125" style="1" customWidth="1"/>
    <col min="6662" max="6662" width="10.6328125" style="1" customWidth="1"/>
    <col min="6663" max="6663" width="35" style="1" customWidth="1"/>
    <col min="6664" max="6664" width="1.81640625" style="1" customWidth="1"/>
    <col min="6665" max="6912" width="9" style="1"/>
    <col min="6913" max="6913" width="1.90625" style="1" customWidth="1"/>
    <col min="6914" max="6914" width="13.90625" style="1" customWidth="1"/>
    <col min="6915" max="6917" width="8.6328125" style="1" customWidth="1"/>
    <col min="6918" max="6918" width="10.6328125" style="1" customWidth="1"/>
    <col min="6919" max="6919" width="35" style="1" customWidth="1"/>
    <col min="6920" max="6920" width="1.81640625" style="1" customWidth="1"/>
    <col min="6921" max="7168" width="9" style="1"/>
    <col min="7169" max="7169" width="1.90625" style="1" customWidth="1"/>
    <col min="7170" max="7170" width="13.90625" style="1" customWidth="1"/>
    <col min="7171" max="7173" width="8.6328125" style="1" customWidth="1"/>
    <col min="7174" max="7174" width="10.6328125" style="1" customWidth="1"/>
    <col min="7175" max="7175" width="35" style="1" customWidth="1"/>
    <col min="7176" max="7176" width="1.81640625" style="1" customWidth="1"/>
    <col min="7177" max="7424" width="9" style="1"/>
    <col min="7425" max="7425" width="1.90625" style="1" customWidth="1"/>
    <col min="7426" max="7426" width="13.90625" style="1" customWidth="1"/>
    <col min="7427" max="7429" width="8.6328125" style="1" customWidth="1"/>
    <col min="7430" max="7430" width="10.6328125" style="1" customWidth="1"/>
    <col min="7431" max="7431" width="35" style="1" customWidth="1"/>
    <col min="7432" max="7432" width="1.81640625" style="1" customWidth="1"/>
    <col min="7433" max="7680" width="9" style="1"/>
    <col min="7681" max="7681" width="1.90625" style="1" customWidth="1"/>
    <col min="7682" max="7682" width="13.90625" style="1" customWidth="1"/>
    <col min="7683" max="7685" width="8.6328125" style="1" customWidth="1"/>
    <col min="7686" max="7686" width="10.6328125" style="1" customWidth="1"/>
    <col min="7687" max="7687" width="35" style="1" customWidth="1"/>
    <col min="7688" max="7688" width="1.81640625" style="1" customWidth="1"/>
    <col min="7689" max="7936" width="9" style="1"/>
    <col min="7937" max="7937" width="1.90625" style="1" customWidth="1"/>
    <col min="7938" max="7938" width="13.90625" style="1" customWidth="1"/>
    <col min="7939" max="7941" width="8.6328125" style="1" customWidth="1"/>
    <col min="7942" max="7942" width="10.6328125" style="1" customWidth="1"/>
    <col min="7943" max="7943" width="35" style="1" customWidth="1"/>
    <col min="7944" max="7944" width="1.81640625" style="1" customWidth="1"/>
    <col min="7945" max="8192" width="9" style="1"/>
    <col min="8193" max="8193" width="1.90625" style="1" customWidth="1"/>
    <col min="8194" max="8194" width="13.90625" style="1" customWidth="1"/>
    <col min="8195" max="8197" width="8.6328125" style="1" customWidth="1"/>
    <col min="8198" max="8198" width="10.6328125" style="1" customWidth="1"/>
    <col min="8199" max="8199" width="35" style="1" customWidth="1"/>
    <col min="8200" max="8200" width="1.81640625" style="1" customWidth="1"/>
    <col min="8201" max="8448" width="9" style="1"/>
    <col min="8449" max="8449" width="1.90625" style="1" customWidth="1"/>
    <col min="8450" max="8450" width="13.90625" style="1" customWidth="1"/>
    <col min="8451" max="8453" width="8.6328125" style="1" customWidth="1"/>
    <col min="8454" max="8454" width="10.6328125" style="1" customWidth="1"/>
    <col min="8455" max="8455" width="35" style="1" customWidth="1"/>
    <col min="8456" max="8456" width="1.81640625" style="1" customWidth="1"/>
    <col min="8457" max="8704" width="9" style="1"/>
    <col min="8705" max="8705" width="1.90625" style="1" customWidth="1"/>
    <col min="8706" max="8706" width="13.90625" style="1" customWidth="1"/>
    <col min="8707" max="8709" width="8.6328125" style="1" customWidth="1"/>
    <col min="8710" max="8710" width="10.6328125" style="1" customWidth="1"/>
    <col min="8711" max="8711" width="35" style="1" customWidth="1"/>
    <col min="8712" max="8712" width="1.81640625" style="1" customWidth="1"/>
    <col min="8713" max="8960" width="9" style="1"/>
    <col min="8961" max="8961" width="1.90625" style="1" customWidth="1"/>
    <col min="8962" max="8962" width="13.90625" style="1" customWidth="1"/>
    <col min="8963" max="8965" width="8.6328125" style="1" customWidth="1"/>
    <col min="8966" max="8966" width="10.6328125" style="1" customWidth="1"/>
    <col min="8967" max="8967" width="35" style="1" customWidth="1"/>
    <col min="8968" max="8968" width="1.81640625" style="1" customWidth="1"/>
    <col min="8969" max="9216" width="9" style="1"/>
    <col min="9217" max="9217" width="1.90625" style="1" customWidth="1"/>
    <col min="9218" max="9218" width="13.90625" style="1" customWidth="1"/>
    <col min="9219" max="9221" width="8.6328125" style="1" customWidth="1"/>
    <col min="9222" max="9222" width="10.6328125" style="1" customWidth="1"/>
    <col min="9223" max="9223" width="35" style="1" customWidth="1"/>
    <col min="9224" max="9224" width="1.81640625" style="1" customWidth="1"/>
    <col min="9225" max="9472" width="9" style="1"/>
    <col min="9473" max="9473" width="1.90625" style="1" customWidth="1"/>
    <col min="9474" max="9474" width="13.90625" style="1" customWidth="1"/>
    <col min="9475" max="9477" width="8.6328125" style="1" customWidth="1"/>
    <col min="9478" max="9478" width="10.6328125" style="1" customWidth="1"/>
    <col min="9479" max="9479" width="35" style="1" customWidth="1"/>
    <col min="9480" max="9480" width="1.81640625" style="1" customWidth="1"/>
    <col min="9481" max="9728" width="9" style="1"/>
    <col min="9729" max="9729" width="1.90625" style="1" customWidth="1"/>
    <col min="9730" max="9730" width="13.90625" style="1" customWidth="1"/>
    <col min="9731" max="9733" width="8.6328125" style="1" customWidth="1"/>
    <col min="9734" max="9734" width="10.6328125" style="1" customWidth="1"/>
    <col min="9735" max="9735" width="35" style="1" customWidth="1"/>
    <col min="9736" max="9736" width="1.81640625" style="1" customWidth="1"/>
    <col min="9737" max="9984" width="9" style="1"/>
    <col min="9985" max="9985" width="1.90625" style="1" customWidth="1"/>
    <col min="9986" max="9986" width="13.90625" style="1" customWidth="1"/>
    <col min="9987" max="9989" width="8.6328125" style="1" customWidth="1"/>
    <col min="9990" max="9990" width="10.6328125" style="1" customWidth="1"/>
    <col min="9991" max="9991" width="35" style="1" customWidth="1"/>
    <col min="9992" max="9992" width="1.81640625" style="1" customWidth="1"/>
    <col min="9993" max="10240" width="9" style="1"/>
    <col min="10241" max="10241" width="1.90625" style="1" customWidth="1"/>
    <col min="10242" max="10242" width="13.90625" style="1" customWidth="1"/>
    <col min="10243" max="10245" width="8.6328125" style="1" customWidth="1"/>
    <col min="10246" max="10246" width="10.6328125" style="1" customWidth="1"/>
    <col min="10247" max="10247" width="35" style="1" customWidth="1"/>
    <col min="10248" max="10248" width="1.81640625" style="1" customWidth="1"/>
    <col min="10249" max="10496" width="9" style="1"/>
    <col min="10497" max="10497" width="1.90625" style="1" customWidth="1"/>
    <col min="10498" max="10498" width="13.90625" style="1" customWidth="1"/>
    <col min="10499" max="10501" width="8.6328125" style="1" customWidth="1"/>
    <col min="10502" max="10502" width="10.6328125" style="1" customWidth="1"/>
    <col min="10503" max="10503" width="35" style="1" customWidth="1"/>
    <col min="10504" max="10504" width="1.81640625" style="1" customWidth="1"/>
    <col min="10505" max="10752" width="9" style="1"/>
    <col min="10753" max="10753" width="1.90625" style="1" customWidth="1"/>
    <col min="10754" max="10754" width="13.90625" style="1" customWidth="1"/>
    <col min="10755" max="10757" width="8.6328125" style="1" customWidth="1"/>
    <col min="10758" max="10758" width="10.6328125" style="1" customWidth="1"/>
    <col min="10759" max="10759" width="35" style="1" customWidth="1"/>
    <col min="10760" max="10760" width="1.81640625" style="1" customWidth="1"/>
    <col min="10761" max="11008" width="9" style="1"/>
    <col min="11009" max="11009" width="1.90625" style="1" customWidth="1"/>
    <col min="11010" max="11010" width="13.90625" style="1" customWidth="1"/>
    <col min="11011" max="11013" width="8.6328125" style="1" customWidth="1"/>
    <col min="11014" max="11014" width="10.6328125" style="1" customWidth="1"/>
    <col min="11015" max="11015" width="35" style="1" customWidth="1"/>
    <col min="11016" max="11016" width="1.81640625" style="1" customWidth="1"/>
    <col min="11017" max="11264" width="9" style="1"/>
    <col min="11265" max="11265" width="1.90625" style="1" customWidth="1"/>
    <col min="11266" max="11266" width="13.90625" style="1" customWidth="1"/>
    <col min="11267" max="11269" width="8.6328125" style="1" customWidth="1"/>
    <col min="11270" max="11270" width="10.6328125" style="1" customWidth="1"/>
    <col min="11271" max="11271" width="35" style="1" customWidth="1"/>
    <col min="11272" max="11272" width="1.81640625" style="1" customWidth="1"/>
    <col min="11273" max="11520" width="9" style="1"/>
    <col min="11521" max="11521" width="1.90625" style="1" customWidth="1"/>
    <col min="11522" max="11522" width="13.90625" style="1" customWidth="1"/>
    <col min="11523" max="11525" width="8.6328125" style="1" customWidth="1"/>
    <col min="11526" max="11526" width="10.6328125" style="1" customWidth="1"/>
    <col min="11527" max="11527" width="35" style="1" customWidth="1"/>
    <col min="11528" max="11528" width="1.81640625" style="1" customWidth="1"/>
    <col min="11529" max="11776" width="9" style="1"/>
    <col min="11777" max="11777" width="1.90625" style="1" customWidth="1"/>
    <col min="11778" max="11778" width="13.90625" style="1" customWidth="1"/>
    <col min="11779" max="11781" width="8.6328125" style="1" customWidth="1"/>
    <col min="11782" max="11782" width="10.6328125" style="1" customWidth="1"/>
    <col min="11783" max="11783" width="35" style="1" customWidth="1"/>
    <col min="11784" max="11784" width="1.81640625" style="1" customWidth="1"/>
    <col min="11785" max="12032" width="9" style="1"/>
    <col min="12033" max="12033" width="1.90625" style="1" customWidth="1"/>
    <col min="12034" max="12034" width="13.90625" style="1" customWidth="1"/>
    <col min="12035" max="12037" width="8.6328125" style="1" customWidth="1"/>
    <col min="12038" max="12038" width="10.6328125" style="1" customWidth="1"/>
    <col min="12039" max="12039" width="35" style="1" customWidth="1"/>
    <col min="12040" max="12040" width="1.81640625" style="1" customWidth="1"/>
    <col min="12041" max="12288" width="9" style="1"/>
    <col min="12289" max="12289" width="1.90625" style="1" customWidth="1"/>
    <col min="12290" max="12290" width="13.90625" style="1" customWidth="1"/>
    <col min="12291" max="12293" width="8.6328125" style="1" customWidth="1"/>
    <col min="12294" max="12294" width="10.6328125" style="1" customWidth="1"/>
    <col min="12295" max="12295" width="35" style="1" customWidth="1"/>
    <col min="12296" max="12296" width="1.81640625" style="1" customWidth="1"/>
    <col min="12297" max="12544" width="9" style="1"/>
    <col min="12545" max="12545" width="1.90625" style="1" customWidth="1"/>
    <col min="12546" max="12546" width="13.90625" style="1" customWidth="1"/>
    <col min="12547" max="12549" width="8.6328125" style="1" customWidth="1"/>
    <col min="12550" max="12550" width="10.6328125" style="1" customWidth="1"/>
    <col min="12551" max="12551" width="35" style="1" customWidth="1"/>
    <col min="12552" max="12552" width="1.81640625" style="1" customWidth="1"/>
    <col min="12553" max="12800" width="9" style="1"/>
    <col min="12801" max="12801" width="1.90625" style="1" customWidth="1"/>
    <col min="12802" max="12802" width="13.90625" style="1" customWidth="1"/>
    <col min="12803" max="12805" width="8.6328125" style="1" customWidth="1"/>
    <col min="12806" max="12806" width="10.6328125" style="1" customWidth="1"/>
    <col min="12807" max="12807" width="35" style="1" customWidth="1"/>
    <col min="12808" max="12808" width="1.81640625" style="1" customWidth="1"/>
    <col min="12809" max="13056" width="9" style="1"/>
    <col min="13057" max="13057" width="1.90625" style="1" customWidth="1"/>
    <col min="13058" max="13058" width="13.90625" style="1" customWidth="1"/>
    <col min="13059" max="13061" width="8.6328125" style="1" customWidth="1"/>
    <col min="13062" max="13062" width="10.6328125" style="1" customWidth="1"/>
    <col min="13063" max="13063" width="35" style="1" customWidth="1"/>
    <col min="13064" max="13064" width="1.81640625" style="1" customWidth="1"/>
    <col min="13065" max="13312" width="9" style="1"/>
    <col min="13313" max="13313" width="1.90625" style="1" customWidth="1"/>
    <col min="13314" max="13314" width="13.90625" style="1" customWidth="1"/>
    <col min="13315" max="13317" width="8.6328125" style="1" customWidth="1"/>
    <col min="13318" max="13318" width="10.6328125" style="1" customWidth="1"/>
    <col min="13319" max="13319" width="35" style="1" customWidth="1"/>
    <col min="13320" max="13320" width="1.81640625" style="1" customWidth="1"/>
    <col min="13321" max="13568" width="9" style="1"/>
    <col min="13569" max="13569" width="1.90625" style="1" customWidth="1"/>
    <col min="13570" max="13570" width="13.90625" style="1" customWidth="1"/>
    <col min="13571" max="13573" width="8.6328125" style="1" customWidth="1"/>
    <col min="13574" max="13574" width="10.6328125" style="1" customWidth="1"/>
    <col min="13575" max="13575" width="35" style="1" customWidth="1"/>
    <col min="13576" max="13576" width="1.81640625" style="1" customWidth="1"/>
    <col min="13577" max="13824" width="9" style="1"/>
    <col min="13825" max="13825" width="1.90625" style="1" customWidth="1"/>
    <col min="13826" max="13826" width="13.90625" style="1" customWidth="1"/>
    <col min="13827" max="13829" width="8.6328125" style="1" customWidth="1"/>
    <col min="13830" max="13830" width="10.6328125" style="1" customWidth="1"/>
    <col min="13831" max="13831" width="35" style="1" customWidth="1"/>
    <col min="13832" max="13832" width="1.81640625" style="1" customWidth="1"/>
    <col min="13833" max="14080" width="9" style="1"/>
    <col min="14081" max="14081" width="1.90625" style="1" customWidth="1"/>
    <col min="14082" max="14082" width="13.90625" style="1" customWidth="1"/>
    <col min="14083" max="14085" width="8.6328125" style="1" customWidth="1"/>
    <col min="14086" max="14086" width="10.6328125" style="1" customWidth="1"/>
    <col min="14087" max="14087" width="35" style="1" customWidth="1"/>
    <col min="14088" max="14088" width="1.81640625" style="1" customWidth="1"/>
    <col min="14089" max="14336" width="9" style="1"/>
    <col min="14337" max="14337" width="1.90625" style="1" customWidth="1"/>
    <col min="14338" max="14338" width="13.90625" style="1" customWidth="1"/>
    <col min="14339" max="14341" width="8.6328125" style="1" customWidth="1"/>
    <col min="14342" max="14342" width="10.6328125" style="1" customWidth="1"/>
    <col min="14343" max="14343" width="35" style="1" customWidth="1"/>
    <col min="14344" max="14344" width="1.81640625" style="1" customWidth="1"/>
    <col min="14345" max="14592" width="9" style="1"/>
    <col min="14593" max="14593" width="1.90625" style="1" customWidth="1"/>
    <col min="14594" max="14594" width="13.90625" style="1" customWidth="1"/>
    <col min="14595" max="14597" width="8.6328125" style="1" customWidth="1"/>
    <col min="14598" max="14598" width="10.6328125" style="1" customWidth="1"/>
    <col min="14599" max="14599" width="35" style="1" customWidth="1"/>
    <col min="14600" max="14600" width="1.81640625" style="1" customWidth="1"/>
    <col min="14601" max="14848" width="9" style="1"/>
    <col min="14849" max="14849" width="1.90625" style="1" customWidth="1"/>
    <col min="14850" max="14850" width="13.90625" style="1" customWidth="1"/>
    <col min="14851" max="14853" width="8.6328125" style="1" customWidth="1"/>
    <col min="14854" max="14854" width="10.6328125" style="1" customWidth="1"/>
    <col min="14855" max="14855" width="35" style="1" customWidth="1"/>
    <col min="14856" max="14856" width="1.81640625" style="1" customWidth="1"/>
    <col min="14857" max="15104" width="9" style="1"/>
    <col min="15105" max="15105" width="1.90625" style="1" customWidth="1"/>
    <col min="15106" max="15106" width="13.90625" style="1" customWidth="1"/>
    <col min="15107" max="15109" width="8.6328125" style="1" customWidth="1"/>
    <col min="15110" max="15110" width="10.6328125" style="1" customWidth="1"/>
    <col min="15111" max="15111" width="35" style="1" customWidth="1"/>
    <col min="15112" max="15112" width="1.81640625" style="1" customWidth="1"/>
    <col min="15113" max="15360" width="9" style="1"/>
    <col min="15361" max="15361" width="1.90625" style="1" customWidth="1"/>
    <col min="15362" max="15362" width="13.90625" style="1" customWidth="1"/>
    <col min="15363" max="15365" width="8.6328125" style="1" customWidth="1"/>
    <col min="15366" max="15366" width="10.6328125" style="1" customWidth="1"/>
    <col min="15367" max="15367" width="35" style="1" customWidth="1"/>
    <col min="15368" max="15368" width="1.81640625" style="1" customWidth="1"/>
    <col min="15369" max="15616" width="9" style="1"/>
    <col min="15617" max="15617" width="1.90625" style="1" customWidth="1"/>
    <col min="15618" max="15618" width="13.90625" style="1" customWidth="1"/>
    <col min="15619" max="15621" width="8.6328125" style="1" customWidth="1"/>
    <col min="15622" max="15622" width="10.6328125" style="1" customWidth="1"/>
    <col min="15623" max="15623" width="35" style="1" customWidth="1"/>
    <col min="15624" max="15624" width="1.81640625" style="1" customWidth="1"/>
    <col min="15625" max="15872" width="9" style="1"/>
    <col min="15873" max="15873" width="1.90625" style="1" customWidth="1"/>
    <col min="15874" max="15874" width="13.90625" style="1" customWidth="1"/>
    <col min="15875" max="15877" width="8.6328125" style="1" customWidth="1"/>
    <col min="15878" max="15878" width="10.6328125" style="1" customWidth="1"/>
    <col min="15879" max="15879" width="35" style="1" customWidth="1"/>
    <col min="15880" max="15880" width="1.81640625" style="1" customWidth="1"/>
    <col min="15881" max="16128" width="9" style="1"/>
    <col min="16129" max="16129" width="1.90625" style="1" customWidth="1"/>
    <col min="16130" max="16130" width="13.90625" style="1" customWidth="1"/>
    <col min="16131" max="16133" width="8.6328125" style="1" customWidth="1"/>
    <col min="16134" max="16134" width="10.6328125" style="1" customWidth="1"/>
    <col min="16135" max="16135" width="35" style="1" customWidth="1"/>
    <col min="16136" max="16136" width="1.81640625" style="1" customWidth="1"/>
    <col min="16137" max="16384" width="9" style="1"/>
  </cols>
  <sheetData>
    <row r="1" spans="2:7" ht="17.25" customHeight="1">
      <c r="B1" s="218" t="s">
        <v>62</v>
      </c>
      <c r="C1" s="218"/>
      <c r="D1" s="218"/>
      <c r="E1" s="218"/>
      <c r="F1" s="218"/>
      <c r="G1" s="218"/>
    </row>
    <row r="2" spans="2:7" ht="7.5" customHeight="1" thickBot="1">
      <c r="B2" s="40"/>
    </row>
    <row r="3" spans="2:7" ht="22.5" customHeight="1" thickBot="1">
      <c r="B3" s="41" t="s">
        <v>39</v>
      </c>
      <c r="C3" s="243" t="s">
        <v>41</v>
      </c>
      <c r="D3" s="244"/>
      <c r="E3" s="244"/>
      <c r="F3" s="244"/>
      <c r="G3" s="245"/>
    </row>
    <row r="4" spans="2:7" ht="22.5" customHeight="1" thickBot="1">
      <c r="B4" s="42" t="s">
        <v>40</v>
      </c>
      <c r="C4" s="243" t="s">
        <v>55</v>
      </c>
      <c r="D4" s="244"/>
      <c r="E4" s="244"/>
      <c r="F4" s="244"/>
      <c r="G4" s="245"/>
    </row>
    <row r="5" spans="2:7" ht="22.5" customHeight="1" thickBot="1">
      <c r="B5" s="42" t="s">
        <v>28</v>
      </c>
      <c r="C5" s="243" t="s">
        <v>42</v>
      </c>
      <c r="D5" s="244"/>
      <c r="E5" s="244"/>
      <c r="F5" s="244"/>
      <c r="G5" s="245"/>
    </row>
    <row r="6" spans="2:7" ht="22.5" customHeight="1" thickBot="1">
      <c r="B6" s="42" t="s">
        <v>29</v>
      </c>
      <c r="C6" s="243" t="s">
        <v>42</v>
      </c>
      <c r="D6" s="244"/>
      <c r="E6" s="244"/>
      <c r="F6" s="244"/>
      <c r="G6" s="245"/>
    </row>
    <row r="7" spans="2:7" ht="22.5" customHeight="1" thickBot="1">
      <c r="B7" s="42" t="s">
        <v>30</v>
      </c>
      <c r="C7" s="243" t="s">
        <v>52</v>
      </c>
      <c r="D7" s="244"/>
      <c r="E7" s="244"/>
      <c r="F7" s="244"/>
      <c r="G7" s="245"/>
    </row>
    <row r="8" spans="2:7" ht="11.25" customHeight="1" thickBot="1">
      <c r="B8" s="49"/>
      <c r="C8" s="48"/>
      <c r="D8" s="48"/>
      <c r="E8" s="48"/>
      <c r="F8" s="48"/>
      <c r="G8" s="48"/>
    </row>
    <row r="9" spans="2:7" ht="25.5" customHeight="1" thickBot="1">
      <c r="B9" s="222" t="s">
        <v>25</v>
      </c>
      <c r="C9" s="223"/>
      <c r="D9" s="223"/>
      <c r="E9" s="223"/>
      <c r="F9" s="223"/>
      <c r="G9" s="224"/>
    </row>
    <row r="10" spans="2:7" ht="90" customHeight="1" thickBot="1">
      <c r="B10" s="42" t="s">
        <v>44</v>
      </c>
      <c r="C10" s="233" t="s">
        <v>53</v>
      </c>
      <c r="D10" s="234"/>
      <c r="E10" s="234"/>
      <c r="F10" s="234"/>
      <c r="G10" s="235"/>
    </row>
    <row r="11" spans="2:7" ht="25.5" customHeight="1" thickBot="1">
      <c r="B11" s="42" t="s">
        <v>45</v>
      </c>
      <c r="C11" s="236">
        <v>30</v>
      </c>
      <c r="D11" s="237"/>
      <c r="E11" s="237"/>
      <c r="F11" s="238" t="s">
        <v>48</v>
      </c>
      <c r="G11" s="239"/>
    </row>
    <row r="12" spans="2:7" ht="11.25" customHeight="1" thickBot="1">
      <c r="B12" s="49"/>
      <c r="C12" s="48"/>
      <c r="D12" s="48"/>
      <c r="E12" s="48"/>
      <c r="F12" s="48"/>
      <c r="G12" s="50"/>
    </row>
    <row r="13" spans="2:7" ht="25.5" customHeight="1" thickBot="1">
      <c r="B13" s="222" t="s">
        <v>26</v>
      </c>
      <c r="C13" s="223"/>
      <c r="D13" s="223"/>
      <c r="E13" s="223"/>
      <c r="F13" s="223"/>
      <c r="G13" s="224"/>
    </row>
    <row r="14" spans="2:7" ht="90" customHeight="1" thickBot="1">
      <c r="B14" s="42" t="s">
        <v>43</v>
      </c>
      <c r="C14" s="240" t="s">
        <v>54</v>
      </c>
      <c r="D14" s="241"/>
      <c r="E14" s="241"/>
      <c r="F14" s="241"/>
      <c r="G14" s="242"/>
    </row>
    <row r="15" spans="2:7" ht="25.5" customHeight="1" thickBot="1">
      <c r="B15" s="42" t="s">
        <v>49</v>
      </c>
      <c r="C15" s="225">
        <f>SUM(F17:F38)</f>
        <v>0.95833333333333326</v>
      </c>
      <c r="D15" s="226"/>
      <c r="E15" s="226"/>
      <c r="F15" s="227" t="s">
        <v>50</v>
      </c>
      <c r="G15" s="228"/>
    </row>
    <row r="16" spans="2:7" ht="22.5" customHeight="1" thickBot="1">
      <c r="B16" s="43" t="s">
        <v>31</v>
      </c>
      <c r="C16" s="44" t="s">
        <v>32</v>
      </c>
      <c r="D16" s="45" t="s">
        <v>33</v>
      </c>
      <c r="E16" s="46" t="s">
        <v>34</v>
      </c>
      <c r="F16" s="47" t="s">
        <v>35</v>
      </c>
      <c r="G16" s="47" t="s">
        <v>36</v>
      </c>
    </row>
    <row r="17" spans="2:7" ht="17.25" customHeight="1">
      <c r="B17" s="51">
        <v>45491</v>
      </c>
      <c r="C17" s="52">
        <v>0.35416666666666669</v>
      </c>
      <c r="D17" s="53">
        <v>0.72916666666666663</v>
      </c>
      <c r="E17" s="54">
        <v>4.1666666666666664E-2</v>
      </c>
      <c r="F17" s="61">
        <f>IF(C17&lt;&gt;"",D17-C17-E17,"")</f>
        <v>0.33333333333333326</v>
      </c>
      <c r="G17" s="55" t="s">
        <v>51</v>
      </c>
    </row>
    <row r="18" spans="2:7" ht="17.25" customHeight="1">
      <c r="B18" s="51">
        <v>45495</v>
      </c>
      <c r="C18" s="52">
        <v>0.54166666666666663</v>
      </c>
      <c r="D18" s="53">
        <v>0.72916666666666663</v>
      </c>
      <c r="E18" s="54">
        <v>0</v>
      </c>
      <c r="F18" s="61">
        <f>IF(C18&lt;&gt;"",D18-C18-E18,"")</f>
        <v>0.1875</v>
      </c>
      <c r="G18" s="55" t="s">
        <v>37</v>
      </c>
    </row>
    <row r="19" spans="2:7" ht="17.25" customHeight="1">
      <c r="B19" s="51">
        <v>45502</v>
      </c>
      <c r="C19" s="52">
        <v>0.33333333333333331</v>
      </c>
      <c r="D19" s="53">
        <v>0.85416666666666663</v>
      </c>
      <c r="E19" s="54">
        <v>8.3333333333333329E-2</v>
      </c>
      <c r="F19" s="61">
        <f t="shared" ref="F19:F37" si="0">IF(C19&lt;&gt;"",D19-C19-E19,"")</f>
        <v>0.43749999999999994</v>
      </c>
      <c r="G19" s="55" t="s">
        <v>38</v>
      </c>
    </row>
    <row r="20" spans="2:7" ht="17.25" customHeight="1">
      <c r="B20" s="51"/>
      <c r="C20" s="52"/>
      <c r="D20" s="53"/>
      <c r="E20" s="54"/>
      <c r="F20" s="61" t="str">
        <f t="shared" si="0"/>
        <v/>
      </c>
      <c r="G20" s="55"/>
    </row>
    <row r="21" spans="2:7" ht="17.25" customHeight="1">
      <c r="B21" s="51"/>
      <c r="C21" s="52"/>
      <c r="D21" s="53"/>
      <c r="E21" s="54"/>
      <c r="F21" s="61" t="str">
        <f t="shared" si="0"/>
        <v/>
      </c>
      <c r="G21" s="55"/>
    </row>
    <row r="22" spans="2:7" ht="17.25" customHeight="1">
      <c r="B22" s="51"/>
      <c r="C22" s="52"/>
      <c r="D22" s="53"/>
      <c r="E22" s="54"/>
      <c r="F22" s="61" t="str">
        <f t="shared" si="0"/>
        <v/>
      </c>
      <c r="G22" s="55"/>
    </row>
    <row r="23" spans="2:7" ht="17.25" customHeight="1">
      <c r="B23" s="51"/>
      <c r="C23" s="52"/>
      <c r="D23" s="53"/>
      <c r="E23" s="54"/>
      <c r="F23" s="61" t="str">
        <f t="shared" si="0"/>
        <v/>
      </c>
      <c r="G23" s="55"/>
    </row>
    <row r="24" spans="2:7" ht="17.25" customHeight="1">
      <c r="B24" s="51"/>
      <c r="C24" s="52"/>
      <c r="D24" s="53"/>
      <c r="E24" s="54"/>
      <c r="F24" s="61" t="str">
        <f t="shared" si="0"/>
        <v/>
      </c>
      <c r="G24" s="55"/>
    </row>
    <row r="25" spans="2:7" ht="17.25" customHeight="1">
      <c r="B25" s="51"/>
      <c r="C25" s="52"/>
      <c r="D25" s="53"/>
      <c r="E25" s="54"/>
      <c r="F25" s="61" t="str">
        <f t="shared" si="0"/>
        <v/>
      </c>
      <c r="G25" s="55"/>
    </row>
    <row r="26" spans="2:7" ht="17.25" customHeight="1">
      <c r="B26" s="51"/>
      <c r="C26" s="52"/>
      <c r="D26" s="53"/>
      <c r="E26" s="54"/>
      <c r="F26" s="61" t="str">
        <f t="shared" si="0"/>
        <v/>
      </c>
      <c r="G26" s="55"/>
    </row>
    <row r="27" spans="2:7" ht="17.25" customHeight="1">
      <c r="B27" s="51"/>
      <c r="C27" s="52"/>
      <c r="D27" s="53"/>
      <c r="E27" s="54"/>
      <c r="F27" s="61" t="str">
        <f t="shared" si="0"/>
        <v/>
      </c>
      <c r="G27" s="55"/>
    </row>
    <row r="28" spans="2:7" ht="17.25" customHeight="1">
      <c r="B28" s="51"/>
      <c r="C28" s="52"/>
      <c r="D28" s="53"/>
      <c r="E28" s="54"/>
      <c r="F28" s="61" t="str">
        <f t="shared" si="0"/>
        <v/>
      </c>
      <c r="G28" s="55"/>
    </row>
    <row r="29" spans="2:7" ht="17.25" customHeight="1">
      <c r="B29" s="51"/>
      <c r="C29" s="52"/>
      <c r="D29" s="53"/>
      <c r="E29" s="54"/>
      <c r="F29" s="61" t="str">
        <f t="shared" si="0"/>
        <v/>
      </c>
      <c r="G29" s="55"/>
    </row>
    <row r="30" spans="2:7" ht="17.25" customHeight="1">
      <c r="B30" s="51"/>
      <c r="C30" s="52"/>
      <c r="D30" s="53"/>
      <c r="E30" s="54"/>
      <c r="F30" s="61" t="str">
        <f t="shared" si="0"/>
        <v/>
      </c>
      <c r="G30" s="55"/>
    </row>
    <row r="31" spans="2:7" ht="17.25" customHeight="1">
      <c r="B31" s="51"/>
      <c r="C31" s="52"/>
      <c r="D31" s="53"/>
      <c r="E31" s="54"/>
      <c r="F31" s="61" t="str">
        <f t="shared" si="0"/>
        <v/>
      </c>
      <c r="G31" s="55"/>
    </row>
    <row r="32" spans="2:7" ht="17.25" customHeight="1">
      <c r="B32" s="51"/>
      <c r="C32" s="52"/>
      <c r="D32" s="53"/>
      <c r="E32" s="54"/>
      <c r="F32" s="61" t="str">
        <f t="shared" si="0"/>
        <v/>
      </c>
      <c r="G32" s="55"/>
    </row>
    <row r="33" spans="2:7" ht="17.25" customHeight="1">
      <c r="B33" s="51"/>
      <c r="C33" s="52"/>
      <c r="D33" s="53"/>
      <c r="E33" s="54"/>
      <c r="F33" s="61" t="str">
        <f t="shared" si="0"/>
        <v/>
      </c>
      <c r="G33" s="55"/>
    </row>
    <row r="34" spans="2:7" ht="17.25" customHeight="1">
      <c r="B34" s="51"/>
      <c r="C34" s="52"/>
      <c r="D34" s="53"/>
      <c r="E34" s="54"/>
      <c r="F34" s="61" t="str">
        <f t="shared" si="0"/>
        <v/>
      </c>
      <c r="G34" s="55"/>
    </row>
    <row r="35" spans="2:7" ht="17.25" customHeight="1">
      <c r="B35" s="51"/>
      <c r="C35" s="52"/>
      <c r="D35" s="53"/>
      <c r="E35" s="54"/>
      <c r="F35" s="61" t="str">
        <f t="shared" si="0"/>
        <v/>
      </c>
      <c r="G35" s="55"/>
    </row>
    <row r="36" spans="2:7" ht="17.25" customHeight="1">
      <c r="B36" s="51"/>
      <c r="C36" s="52"/>
      <c r="D36" s="53"/>
      <c r="E36" s="54"/>
      <c r="F36" s="61" t="str">
        <f t="shared" si="0"/>
        <v/>
      </c>
      <c r="G36" s="55"/>
    </row>
    <row r="37" spans="2:7" ht="17.25" customHeight="1">
      <c r="B37" s="51"/>
      <c r="C37" s="52"/>
      <c r="D37" s="53"/>
      <c r="E37" s="54"/>
      <c r="F37" s="61" t="str">
        <f t="shared" si="0"/>
        <v/>
      </c>
      <c r="G37" s="55"/>
    </row>
    <row r="38" spans="2:7" ht="17.25" customHeight="1" thickBot="1">
      <c r="B38" s="56"/>
      <c r="C38" s="57"/>
      <c r="D38" s="58"/>
      <c r="E38" s="59"/>
      <c r="F38" s="62" t="str">
        <f>IF(C38&lt;&gt;"",D38-C38-E38,"")</f>
        <v/>
      </c>
      <c r="G38" s="60"/>
    </row>
    <row r="39" spans="2:7" ht="6.75" customHeight="1"/>
  </sheetData>
  <sheetProtection selectLockedCells="1"/>
  <mergeCells count="14">
    <mergeCell ref="C7:G7"/>
    <mergeCell ref="B1:G1"/>
    <mergeCell ref="C3:G3"/>
    <mergeCell ref="C4:G4"/>
    <mergeCell ref="C5:G5"/>
    <mergeCell ref="C6:G6"/>
    <mergeCell ref="C15:E15"/>
    <mergeCell ref="F15:G15"/>
    <mergeCell ref="B9:G9"/>
    <mergeCell ref="C10:G10"/>
    <mergeCell ref="C11:E11"/>
    <mergeCell ref="F11:G11"/>
    <mergeCell ref="B13:G13"/>
    <mergeCell ref="C14:G14"/>
  </mergeCells>
  <phoneticPr fontId="3"/>
  <pageMargins left="0.98425196850393704" right="0.39370078740157483" top="0.59055118110236227" bottom="0.39370078740157483" header="0.51181102362204722" footer="0.51181102362204722"/>
  <pageSetup paperSize="9" scale="9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人件費(年間)</vt:lpstr>
      <vt:lpstr>(参考)人件費積算表（年間）入力方法</vt:lpstr>
      <vt:lpstr>人件費積算表（月）※作業する月毎に作成すること</vt:lpstr>
      <vt:lpstr>人件費積算表（月）入力方法</vt:lpstr>
      <vt:lpstr>'(参考)人件費積算表（年間）入力方法'!Print_Area</vt:lpstr>
      <vt:lpstr>'人件費積算表（月）※作業する月毎に作成すること'!Print_Area</vt:lpstr>
      <vt:lpstr>'人件費積算表（月）入力方法'!Print_Area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saitamaken</dc:creator>
  <cp:lastModifiedBy>宮﨑 智詞（新産業育成課）</cp:lastModifiedBy>
  <cp:lastPrinted>2023-04-27T06:56:20Z</cp:lastPrinted>
  <dcterms:created xsi:type="dcterms:W3CDTF">2020-07-10T04:56:52Z</dcterms:created>
  <dcterms:modified xsi:type="dcterms:W3CDTF">2026-04-28T07:48:52Z</dcterms:modified>
</cp:coreProperties>
</file>