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B8E3D511-A839-4BAD-B79E-2D4C9581FDA8}" xr6:coauthVersionLast="47" xr6:coauthVersionMax="47" xr10:uidLastSave="{00000000-0000-0000-0000-000000000000}"/>
  <bookViews>
    <workbookView xWindow="-110" yWindow="-110" windowWidth="19420" windowHeight="10300" tabRatio="918" xr2:uid="{00000000-000D-0000-FFFF-FFFF00000000}"/>
  </bookViews>
  <sheets>
    <sheet name="１職員" sheetId="1" r:id="rId1"/>
    <sheet name="2 職員 (社教主事)" sheetId="41" r:id="rId2"/>
    <sheet name="3 設置" sheetId="42" r:id="rId3"/>
    <sheet name="4 講座対象" sheetId="33" r:id="rId4"/>
    <sheet name="5 講座内容" sheetId="34" r:id="rId5"/>
    <sheet name="6 講座等状" sheetId="37" r:id="rId6"/>
    <sheet name="6 内容別" sheetId="38" r:id="rId7"/>
    <sheet name="7(1)体制" sheetId="15" r:id="rId8"/>
    <sheet name="7(２)民間" sheetId="16" r:id="rId9"/>
    <sheet name="7(３)ボラ" sheetId="26" r:id="rId10"/>
    <sheet name="7(４)余裕" sheetId="27" r:id="rId11"/>
    <sheet name="8 機会" sheetId="18" r:id="rId12"/>
  </sheets>
  <definedNames>
    <definedName name="_xlnm._FilterDatabase" localSheetId="2" hidden="1">'3 設置'!$B$46:$M$74</definedName>
    <definedName name="_xlnm.Print_Area" localSheetId="0">'１職員'!$A$1:$X$85</definedName>
    <definedName name="_xlnm.Print_Area" localSheetId="1">'2 職員 (社教主事)'!$A$1:$K$76</definedName>
    <definedName name="_xlnm.Print_Area" localSheetId="2">'3 設置'!$A$1:$L$79</definedName>
    <definedName name="_xlnm.Print_Area" localSheetId="3">'4 講座対象'!$A$1:$AF$72</definedName>
    <definedName name="_xlnm.Print_Area" localSheetId="4">'5 講座内容'!$A$1:$AK$75</definedName>
    <definedName name="_xlnm.Print_Area" localSheetId="6">'6 内容別'!$A$1:$N$68</definedName>
    <definedName name="_xlnm.Print_Area" localSheetId="7">'7(1)体制'!$A$1:$M$69</definedName>
    <definedName name="_xlnm.Print_Area" localSheetId="8">'7(２)民間'!$A$1:$T$69</definedName>
    <definedName name="_xlnm.Print_Area" localSheetId="9">'7(３)ボラ'!$A$1:$I$158</definedName>
    <definedName name="_xlnm.Print_Area" localSheetId="10">'7(４)余裕'!$A$1:$E$77</definedName>
    <definedName name="_xlnm.Print_Area" localSheetId="11">'8 機会'!$A$1:$S$68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3" i="33" l="1"/>
  <c r="AA33" i="33"/>
  <c r="AB33" i="33"/>
  <c r="Z34" i="33"/>
  <c r="AA34" i="33"/>
  <c r="AB34" i="33"/>
  <c r="Z35" i="33"/>
  <c r="AA35" i="33"/>
  <c r="AB35" i="33"/>
  <c r="Z36" i="33"/>
  <c r="AA36" i="33"/>
  <c r="AB36" i="33"/>
  <c r="Z37" i="33"/>
  <c r="AA37" i="33"/>
  <c r="AB37" i="33"/>
  <c r="Z38" i="33"/>
  <c r="AA38" i="33"/>
  <c r="AB38" i="33"/>
  <c r="Z39" i="33"/>
  <c r="AA39" i="33"/>
  <c r="AB39" i="33"/>
  <c r="Z40" i="33"/>
  <c r="AA40" i="33"/>
  <c r="AB40" i="33"/>
  <c r="Z41" i="33"/>
  <c r="AA41" i="33"/>
  <c r="AB41" i="33"/>
  <c r="Z42" i="33"/>
  <c r="AA42" i="33"/>
  <c r="AB42" i="33"/>
  <c r="Z43" i="33"/>
  <c r="AA43" i="33"/>
  <c r="AB43" i="33"/>
  <c r="Z44" i="33"/>
  <c r="AA44" i="33"/>
  <c r="AB44" i="33"/>
  <c r="Z45" i="33"/>
  <c r="AA45" i="33"/>
  <c r="AB45" i="33"/>
  <c r="Z46" i="33"/>
  <c r="AA46" i="33"/>
  <c r="AB46" i="33"/>
  <c r="Z47" i="33"/>
  <c r="AA47" i="33"/>
  <c r="AB47" i="33"/>
  <c r="Z48" i="33"/>
  <c r="AA48" i="33"/>
  <c r="AB48" i="33"/>
  <c r="Z49" i="33"/>
  <c r="AA49" i="33"/>
  <c r="AB49" i="33"/>
  <c r="Z50" i="33"/>
  <c r="AA50" i="33"/>
  <c r="AB50" i="33"/>
  <c r="Z51" i="33"/>
  <c r="AA51" i="33"/>
  <c r="AB51" i="33"/>
  <c r="Z52" i="33"/>
  <c r="AA52" i="33"/>
  <c r="AB52" i="33"/>
  <c r="Z53" i="33"/>
  <c r="AA53" i="33"/>
  <c r="AB53" i="33"/>
  <c r="Z54" i="33"/>
  <c r="AA54" i="33"/>
  <c r="AB54" i="33"/>
  <c r="Z55" i="33"/>
  <c r="AA55" i="33"/>
  <c r="AB55" i="33"/>
  <c r="Z56" i="33"/>
  <c r="AA56" i="33"/>
  <c r="AB56" i="33"/>
  <c r="Z57" i="33"/>
  <c r="AA57" i="33"/>
  <c r="AB57" i="33"/>
  <c r="Z58" i="33"/>
  <c r="AA58" i="33"/>
  <c r="AB58" i="33"/>
  <c r="Z59" i="33"/>
  <c r="AA59" i="33"/>
  <c r="AB59" i="33"/>
  <c r="Z60" i="33"/>
  <c r="AA60" i="33"/>
  <c r="AB60" i="33"/>
  <c r="Z61" i="33"/>
  <c r="AA61" i="33"/>
  <c r="AB61" i="33"/>
  <c r="Z62" i="33"/>
  <c r="AA62" i="33"/>
  <c r="AB62" i="33"/>
  <c r="Z63" i="33"/>
  <c r="AA63" i="33"/>
  <c r="AB63" i="33"/>
  <c r="Z64" i="33"/>
  <c r="AA64" i="33"/>
  <c r="AB64" i="33"/>
  <c r="Z65" i="33"/>
  <c r="AA65" i="33"/>
  <c r="AB65" i="33"/>
  <c r="Z66" i="33"/>
  <c r="AA66" i="33"/>
  <c r="AB66" i="33"/>
  <c r="Z67" i="33"/>
  <c r="AA67" i="33"/>
  <c r="AB67" i="33"/>
  <c r="Z27" i="33"/>
  <c r="AA27" i="33"/>
  <c r="AB27" i="33"/>
  <c r="Z28" i="33"/>
  <c r="AA28" i="33"/>
  <c r="AB28" i="33"/>
  <c r="Z29" i="33"/>
  <c r="AA29" i="33"/>
  <c r="AB29" i="33"/>
  <c r="Z30" i="33"/>
  <c r="AA30" i="33"/>
  <c r="AB30" i="33"/>
  <c r="Z31" i="33"/>
  <c r="AA31" i="33"/>
  <c r="AB31" i="33"/>
  <c r="Z19" i="33"/>
  <c r="AA19" i="33"/>
  <c r="AB19" i="33"/>
  <c r="Z20" i="33"/>
  <c r="AA20" i="33"/>
  <c r="AB20" i="33"/>
  <c r="Z21" i="33"/>
  <c r="AA21" i="33"/>
  <c r="AB21" i="33"/>
  <c r="Z22" i="33"/>
  <c r="AA22" i="33"/>
  <c r="AB22" i="33"/>
  <c r="Z23" i="33"/>
  <c r="AA23" i="33"/>
  <c r="AB23" i="33"/>
  <c r="Z24" i="33"/>
  <c r="AA24" i="33"/>
  <c r="AB24" i="33"/>
  <c r="Z25" i="33"/>
  <c r="AA25" i="33"/>
  <c r="AB25" i="33"/>
  <c r="Z26" i="33"/>
  <c r="AA26" i="33"/>
  <c r="AB26" i="33"/>
  <c r="Z8" i="33"/>
  <c r="AA8" i="33"/>
  <c r="AB8" i="33"/>
  <c r="Z9" i="33"/>
  <c r="AA9" i="33"/>
  <c r="AB9" i="33"/>
  <c r="Z10" i="33"/>
  <c r="AA10" i="33"/>
  <c r="AB10" i="33"/>
  <c r="Z11" i="33"/>
  <c r="AA11" i="33"/>
  <c r="AB11" i="33"/>
  <c r="Z12" i="33"/>
  <c r="AA12" i="33"/>
  <c r="AB12" i="33"/>
  <c r="Z13" i="33"/>
  <c r="AA13" i="33"/>
  <c r="AB13" i="33"/>
  <c r="Z14" i="33"/>
  <c r="AA14" i="33"/>
  <c r="AB14" i="33"/>
  <c r="Z15" i="33"/>
  <c r="AA15" i="33"/>
  <c r="AB15" i="33"/>
  <c r="Z16" i="33"/>
  <c r="AA16" i="33"/>
  <c r="AB16" i="33"/>
  <c r="Z17" i="33"/>
  <c r="AA17" i="33"/>
  <c r="AB17" i="33"/>
  <c r="Z18" i="33"/>
  <c r="AA18" i="33"/>
  <c r="AB18" i="33"/>
  <c r="Z6" i="33"/>
  <c r="AA6" i="33"/>
  <c r="AB6" i="33"/>
  <c r="Z7" i="33"/>
  <c r="AA7" i="33"/>
  <c r="AB7" i="33"/>
  <c r="Z32" i="33"/>
  <c r="AA32" i="33"/>
  <c r="AB32" i="33"/>
  <c r="AB5" i="33"/>
  <c r="AA5" i="33"/>
  <c r="Z5" i="33"/>
  <c r="AD6" i="33"/>
  <c r="AD7" i="33"/>
  <c r="AD8" i="33"/>
  <c r="AD9" i="33"/>
  <c r="AD10" i="33"/>
  <c r="AD11" i="33"/>
  <c r="AD12" i="33"/>
  <c r="AD13" i="33"/>
  <c r="AD14" i="33"/>
  <c r="AD15" i="33"/>
  <c r="AD16" i="33"/>
  <c r="AD17" i="33"/>
  <c r="AD18" i="33"/>
  <c r="AD19" i="33"/>
  <c r="AD20" i="33"/>
  <c r="AD21" i="33"/>
  <c r="AD22" i="33"/>
  <c r="AD23" i="33"/>
  <c r="AD24" i="33"/>
  <c r="AD25" i="33"/>
  <c r="AD26" i="33"/>
  <c r="AD27" i="33"/>
  <c r="AD28" i="33"/>
  <c r="AD29" i="33"/>
  <c r="AD30" i="33"/>
  <c r="AD31" i="33"/>
  <c r="AD32" i="33"/>
  <c r="AD33" i="33"/>
  <c r="AD34" i="33"/>
  <c r="AD35" i="33"/>
  <c r="AD36" i="33"/>
  <c r="AD37" i="33"/>
  <c r="AD38" i="33"/>
  <c r="AD39" i="33"/>
  <c r="AD40" i="33"/>
  <c r="AD41" i="33"/>
  <c r="AD42" i="33"/>
  <c r="AD43" i="33"/>
  <c r="AD44" i="33"/>
  <c r="AD45" i="33"/>
  <c r="AD46" i="33"/>
  <c r="AD47" i="33"/>
  <c r="AD48" i="33"/>
  <c r="AD49" i="33"/>
  <c r="AD50" i="33"/>
  <c r="AD51" i="33"/>
  <c r="AD52" i="33"/>
  <c r="AD53" i="33"/>
  <c r="AD54" i="33"/>
  <c r="AD55" i="33"/>
  <c r="AD56" i="33"/>
  <c r="AD57" i="33"/>
  <c r="AD58" i="33"/>
  <c r="AD59" i="33"/>
  <c r="AD60" i="33"/>
  <c r="AD61" i="33"/>
  <c r="AD62" i="33"/>
  <c r="AD63" i="33"/>
  <c r="AD64" i="33"/>
  <c r="AD65" i="33"/>
  <c r="AD66" i="33"/>
  <c r="AD67" i="33"/>
  <c r="AD68" i="33"/>
  <c r="AD5" i="33"/>
  <c r="AE6" i="33"/>
  <c r="AE7" i="33"/>
  <c r="AE8" i="33"/>
  <c r="AE9" i="33"/>
  <c r="AE10" i="33"/>
  <c r="AE11" i="33"/>
  <c r="AE12" i="33"/>
  <c r="AE13" i="33"/>
  <c r="AE14" i="33"/>
  <c r="AE15" i="33"/>
  <c r="AE16" i="33"/>
  <c r="AE17" i="33"/>
  <c r="AE18" i="33"/>
  <c r="AE19" i="33"/>
  <c r="AE20" i="33"/>
  <c r="AE21" i="33"/>
  <c r="AE22" i="33"/>
  <c r="AE23" i="33"/>
  <c r="AE24" i="33"/>
  <c r="AE25" i="33"/>
  <c r="AE26" i="33"/>
  <c r="AE27" i="33"/>
  <c r="AE28" i="33"/>
  <c r="AE29" i="33"/>
  <c r="AE30" i="33"/>
  <c r="AE31" i="33"/>
  <c r="AE32" i="33"/>
  <c r="AE33" i="33"/>
  <c r="AE34" i="33"/>
  <c r="AE35" i="33"/>
  <c r="AE36" i="33"/>
  <c r="AE37" i="33"/>
  <c r="AE38" i="33"/>
  <c r="AE39" i="33"/>
  <c r="AE40" i="33"/>
  <c r="AE41" i="33"/>
  <c r="AE42" i="33"/>
  <c r="AE43" i="33"/>
  <c r="AE44" i="33"/>
  <c r="AE45" i="33"/>
  <c r="AE46" i="33"/>
  <c r="AE47" i="33"/>
  <c r="AE48" i="33"/>
  <c r="AE49" i="33"/>
  <c r="AE50" i="33"/>
  <c r="AE51" i="33"/>
  <c r="AE52" i="33"/>
  <c r="AE53" i="33"/>
  <c r="AE54" i="33"/>
  <c r="AE55" i="33"/>
  <c r="AE56" i="33"/>
  <c r="AE57" i="33"/>
  <c r="AE58" i="33"/>
  <c r="AE59" i="33"/>
  <c r="AE60" i="33"/>
  <c r="AE61" i="33"/>
  <c r="AE62" i="33"/>
  <c r="AE63" i="33"/>
  <c r="AE64" i="33"/>
  <c r="AE65" i="33"/>
  <c r="AE66" i="33"/>
  <c r="AE67" i="33"/>
  <c r="AE68" i="33"/>
  <c r="AE5" i="33"/>
  <c r="AF6" i="33"/>
  <c r="AF7" i="33"/>
  <c r="AF8" i="33"/>
  <c r="AF9" i="33"/>
  <c r="AF10" i="33"/>
  <c r="AF11" i="33"/>
  <c r="AF12" i="33"/>
  <c r="AF13" i="33"/>
  <c r="AF14" i="33"/>
  <c r="AF15" i="33"/>
  <c r="AF16" i="33"/>
  <c r="AF17" i="33"/>
  <c r="AF18" i="33"/>
  <c r="AF19" i="33"/>
  <c r="AF20" i="33"/>
  <c r="AF21" i="33"/>
  <c r="AF22" i="33"/>
  <c r="AF23" i="33"/>
  <c r="AF24" i="33"/>
  <c r="AF25" i="33"/>
  <c r="AF26" i="33"/>
  <c r="AF27" i="33"/>
  <c r="AF28" i="33"/>
  <c r="AF29" i="33"/>
  <c r="AF30" i="33"/>
  <c r="AF31" i="33"/>
  <c r="AF32" i="33"/>
  <c r="AF33" i="33"/>
  <c r="AF34" i="33"/>
  <c r="AF35" i="33"/>
  <c r="AF36" i="33"/>
  <c r="AF37" i="33"/>
  <c r="AF38" i="33"/>
  <c r="AF39" i="33"/>
  <c r="AF40" i="33"/>
  <c r="AF41" i="33"/>
  <c r="AF42" i="33"/>
  <c r="AF43" i="33"/>
  <c r="AF44" i="33"/>
  <c r="AF45" i="33"/>
  <c r="AF46" i="33"/>
  <c r="AF47" i="33"/>
  <c r="AF48" i="33"/>
  <c r="AF49" i="33"/>
  <c r="AF50" i="33"/>
  <c r="AF51" i="33"/>
  <c r="AF52" i="33"/>
  <c r="AF53" i="33"/>
  <c r="AF54" i="33"/>
  <c r="AF55" i="33"/>
  <c r="AF56" i="33"/>
  <c r="AF57" i="33"/>
  <c r="AF58" i="33"/>
  <c r="AF59" i="33"/>
  <c r="AF60" i="33"/>
  <c r="AF61" i="33"/>
  <c r="AF62" i="33"/>
  <c r="AF63" i="33"/>
  <c r="AF64" i="33"/>
  <c r="AF65" i="33"/>
  <c r="AF66" i="33"/>
  <c r="AF67" i="33"/>
  <c r="AF68" i="33"/>
  <c r="AF5" i="33"/>
  <c r="U64" i="1" l="1"/>
  <c r="V49" i="1"/>
  <c r="V50" i="1"/>
  <c r="V51" i="1"/>
  <c r="V52" i="1"/>
  <c r="V53" i="1"/>
  <c r="V54" i="1"/>
  <c r="V55" i="1"/>
  <c r="V56" i="1"/>
  <c r="V57" i="1"/>
  <c r="V58" i="1"/>
  <c r="V59" i="1"/>
  <c r="V60" i="1"/>
  <c r="V61" i="1"/>
  <c r="V62" i="1"/>
  <c r="V63" i="1"/>
  <c r="V64" i="1"/>
  <c r="V65" i="1"/>
  <c r="V66" i="1"/>
  <c r="V67" i="1"/>
  <c r="V68" i="1"/>
  <c r="V69" i="1"/>
  <c r="V70" i="1"/>
  <c r="V71" i="1"/>
  <c r="V72" i="1"/>
  <c r="V73" i="1"/>
  <c r="V74" i="1"/>
  <c r="V48"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7" i="1"/>
  <c r="V38" i="1"/>
  <c r="V39" i="1"/>
  <c r="V40" i="1"/>
  <c r="V41" i="1"/>
  <c r="V42" i="1"/>
  <c r="V36" i="1"/>
  <c r="D68" i="34"/>
  <c r="U29" i="1"/>
  <c r="U27" i="1"/>
  <c r="U28" i="1"/>
  <c r="H75" i="1"/>
  <c r="H47" i="42" l="1"/>
  <c r="I47" i="41"/>
  <c r="H27" i="42" l="1"/>
  <c r="I28" i="41"/>
  <c r="H7" i="42"/>
  <c r="I8" i="41"/>
  <c r="H38" i="42"/>
  <c r="I39" i="41"/>
  <c r="H21" i="42"/>
  <c r="I22" i="41"/>
  <c r="H56" i="42"/>
  <c r="I56" i="41"/>
  <c r="H62" i="42"/>
  <c r="I62" i="41"/>
  <c r="H32" i="42"/>
  <c r="I33" i="41"/>
  <c r="H58" i="42"/>
  <c r="I58" i="41"/>
  <c r="H10" i="42"/>
  <c r="I11" i="41"/>
  <c r="H66" i="42"/>
  <c r="I66" i="41"/>
  <c r="H9" i="42"/>
  <c r="I10" i="41"/>
  <c r="H61" i="42"/>
  <c r="I61" i="41"/>
  <c r="H49" i="42"/>
  <c r="I49" i="41"/>
  <c r="H53" i="42"/>
  <c r="I53" i="41"/>
  <c r="H50" i="42"/>
  <c r="I50" i="41"/>
  <c r="H55" i="42"/>
  <c r="I55" i="41"/>
  <c r="H69" i="42"/>
  <c r="I69" i="41"/>
  <c r="H23" i="42"/>
  <c r="I24" i="41"/>
  <c r="H46" i="42"/>
  <c r="I46" i="41"/>
  <c r="H33" i="42"/>
  <c r="I34" i="41"/>
  <c r="H48" i="42"/>
  <c r="I48" i="41"/>
  <c r="H31" i="42"/>
  <c r="I32" i="41"/>
  <c r="H54" i="42"/>
  <c r="I54" i="41"/>
  <c r="H16" i="42"/>
  <c r="I17" i="41"/>
  <c r="H72" i="42"/>
  <c r="I72" i="41"/>
  <c r="H40" i="42"/>
  <c r="I41" i="41"/>
  <c r="H22" i="42"/>
  <c r="I23" i="41"/>
  <c r="H71" i="42"/>
  <c r="I71" i="41"/>
  <c r="H12" i="42"/>
  <c r="I13" i="41"/>
  <c r="H60" i="42"/>
  <c r="I60" i="41"/>
  <c r="H28" i="42"/>
  <c r="I29" i="41"/>
  <c r="H15" i="42"/>
  <c r="I16" i="41"/>
  <c r="H20" i="42" l="1"/>
  <c r="I21" i="41"/>
  <c r="H11" i="42"/>
  <c r="I12" i="41"/>
  <c r="H13" i="42"/>
  <c r="I14" i="41"/>
  <c r="H67" i="42"/>
  <c r="I67" i="41"/>
  <c r="H19" i="42"/>
  <c r="I20" i="41"/>
  <c r="H36" i="42"/>
  <c r="I37" i="41"/>
  <c r="H6" i="42"/>
  <c r="I7" i="41"/>
  <c r="H34" i="42"/>
  <c r="I35" i="41"/>
  <c r="H57" i="42"/>
  <c r="I57" i="41"/>
  <c r="H35" i="42"/>
  <c r="I36" i="41"/>
  <c r="H25" i="42"/>
  <c r="I26" i="41"/>
  <c r="H52" i="42"/>
  <c r="I52" i="41"/>
  <c r="H70" i="42"/>
  <c r="I70" i="41"/>
  <c r="H26" i="42"/>
  <c r="I27" i="41"/>
  <c r="H14" i="42"/>
  <c r="I15" i="41"/>
  <c r="H37" i="42"/>
  <c r="I38" i="41"/>
  <c r="H68" i="42"/>
  <c r="I68" i="41"/>
  <c r="H17" i="42"/>
  <c r="I18" i="41"/>
  <c r="H59" i="42"/>
  <c r="I59" i="41"/>
  <c r="H64" i="42"/>
  <c r="I64" i="41"/>
  <c r="H24" i="42"/>
  <c r="I25" i="41"/>
  <c r="H18" i="42"/>
  <c r="I19" i="41"/>
  <c r="H63" i="42"/>
  <c r="I63" i="41"/>
  <c r="H51" i="42"/>
  <c r="I51" i="41"/>
  <c r="H8" i="42"/>
  <c r="I9" i="41"/>
  <c r="H65" i="42"/>
  <c r="I65" i="41"/>
  <c r="H30" i="42"/>
  <c r="I31" i="41"/>
  <c r="H29" i="42"/>
  <c r="I30" i="41"/>
  <c r="H39" i="42"/>
  <c r="I40" i="41"/>
  <c r="H5" i="42"/>
  <c r="I6" i="41"/>
  <c r="AI68" i="34"/>
  <c r="AJ68" i="34"/>
  <c r="AK68" i="34"/>
  <c r="W68" i="34"/>
  <c r="X68" i="34"/>
  <c r="Y68" i="34"/>
  <c r="Z68" i="34"/>
  <c r="AA68" i="34"/>
  <c r="AB68" i="34"/>
  <c r="AC68" i="34"/>
  <c r="AD68" i="34"/>
  <c r="AE68" i="34"/>
  <c r="AF68" i="34"/>
  <c r="AG68" i="34"/>
  <c r="AH68" i="34"/>
  <c r="V68" i="34"/>
  <c r="U68" i="34"/>
  <c r="T68" i="34"/>
  <c r="F68" i="34"/>
  <c r="G68" i="34"/>
  <c r="H68" i="34"/>
  <c r="I68" i="34"/>
  <c r="J68" i="34"/>
  <c r="K68" i="34"/>
  <c r="L68" i="34"/>
  <c r="M68" i="34"/>
  <c r="N68" i="34"/>
  <c r="O68" i="34"/>
  <c r="E68" i="34"/>
  <c r="U50" i="1"/>
  <c r="U51" i="1"/>
  <c r="U52" i="1"/>
  <c r="U53" i="1"/>
  <c r="U54" i="1"/>
  <c r="U55" i="1"/>
  <c r="U56" i="1"/>
  <c r="U57" i="1"/>
  <c r="U58" i="1"/>
  <c r="U59" i="1"/>
  <c r="U60" i="1"/>
  <c r="U61" i="1"/>
  <c r="U62" i="1"/>
  <c r="U63" i="1"/>
  <c r="U65" i="1"/>
  <c r="U66" i="1"/>
  <c r="U67" i="1"/>
  <c r="U68" i="1"/>
  <c r="U69" i="1"/>
  <c r="U70" i="1"/>
  <c r="U71" i="1"/>
  <c r="U72" i="1"/>
  <c r="U73" i="1"/>
  <c r="U74" i="1"/>
  <c r="U9" i="1"/>
  <c r="U10" i="1"/>
  <c r="U11" i="1"/>
  <c r="U12" i="1"/>
  <c r="U13" i="1"/>
  <c r="U14" i="1"/>
  <c r="U15" i="1"/>
  <c r="U16" i="1"/>
  <c r="U17" i="1"/>
  <c r="U18" i="1"/>
  <c r="U19" i="1"/>
  <c r="U20" i="1"/>
  <c r="U21" i="1"/>
  <c r="U22" i="1"/>
  <c r="U23" i="1"/>
  <c r="U24" i="1"/>
  <c r="U25" i="1"/>
  <c r="U26" i="1"/>
  <c r="U30" i="1"/>
  <c r="U31" i="1"/>
  <c r="U32" i="1"/>
  <c r="U33" i="1"/>
  <c r="U34" i="1"/>
  <c r="U35" i="1"/>
  <c r="U36" i="1"/>
  <c r="U37" i="1"/>
  <c r="U38" i="1"/>
  <c r="U39" i="1"/>
  <c r="U40" i="1"/>
  <c r="U41" i="1"/>
  <c r="U42" i="1"/>
  <c r="I56" i="37"/>
  <c r="I28" i="37"/>
  <c r="K73" i="42" l="1"/>
  <c r="J73" i="42"/>
  <c r="I73" i="42"/>
  <c r="G73" i="42"/>
  <c r="F73" i="42"/>
  <c r="E73" i="42"/>
  <c r="D73" i="42"/>
  <c r="H73" i="42"/>
  <c r="Q68" i="16" l="1"/>
  <c r="L68" i="16"/>
  <c r="K68" i="16"/>
  <c r="F68" i="16"/>
  <c r="E68" i="16"/>
  <c r="D68" i="16"/>
  <c r="G68" i="16"/>
  <c r="S67" i="18" l="1"/>
  <c r="K67" i="18"/>
  <c r="I55" i="37"/>
  <c r="I27" i="37"/>
  <c r="D74" i="41" l="1"/>
  <c r="E74" i="41"/>
  <c r="F74" i="41"/>
  <c r="G74" i="41"/>
  <c r="H74" i="41"/>
  <c r="D73" i="41" l="1"/>
  <c r="E76" i="1"/>
  <c r="D76" i="1"/>
  <c r="X7" i="1"/>
  <c r="I74" i="41" l="1"/>
  <c r="I73" i="41"/>
  <c r="H73" i="41"/>
  <c r="G73" i="41"/>
  <c r="F73" i="41"/>
  <c r="E73" i="41"/>
  <c r="U7" i="1" l="1"/>
  <c r="D68" i="18" l="1"/>
  <c r="U49" i="1" l="1"/>
  <c r="I26" i="37" l="1"/>
  <c r="D75" i="1" l="1"/>
  <c r="U48" i="1" l="1"/>
  <c r="U8" i="1" l="1"/>
  <c r="U75" i="1" s="1"/>
  <c r="D68" i="33" l="1"/>
  <c r="C29" i="37" l="1"/>
  <c r="X49" i="1"/>
  <c r="X50" i="1"/>
  <c r="X51" i="1"/>
  <c r="X52" i="1"/>
  <c r="X53" i="1"/>
  <c r="X54" i="1"/>
  <c r="X55" i="1"/>
  <c r="X56" i="1"/>
  <c r="X57" i="1"/>
  <c r="X58" i="1"/>
  <c r="X59" i="1"/>
  <c r="X60" i="1"/>
  <c r="X61" i="1"/>
  <c r="X62" i="1"/>
  <c r="X63" i="1"/>
  <c r="X64" i="1"/>
  <c r="X65" i="1"/>
  <c r="X66" i="1"/>
  <c r="X67" i="1"/>
  <c r="X68" i="1"/>
  <c r="X69" i="1"/>
  <c r="X70" i="1"/>
  <c r="X71" i="1"/>
  <c r="X72" i="1"/>
  <c r="X73" i="1"/>
  <c r="X74" i="1"/>
  <c r="X48"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V75" i="1" l="1"/>
  <c r="I25" i="37" l="1"/>
  <c r="D67" i="18" l="1"/>
  <c r="C34" i="38" l="1"/>
  <c r="F68" i="33" l="1"/>
  <c r="E68" i="33"/>
  <c r="C57" i="37" l="1"/>
  <c r="I22" i="37" l="1"/>
  <c r="I23" i="37" l="1"/>
  <c r="I51" i="37"/>
  <c r="R68" i="16" l="1"/>
  <c r="S68" i="16"/>
  <c r="M68" i="16"/>
  <c r="N68" i="16"/>
  <c r="O68" i="16"/>
  <c r="P68" i="16"/>
  <c r="I68" i="16"/>
  <c r="J68" i="16"/>
  <c r="H68" i="16"/>
  <c r="J68" i="38" l="1"/>
  <c r="I68" i="38"/>
  <c r="H68" i="38"/>
  <c r="G68" i="38"/>
  <c r="F68" i="38"/>
  <c r="E68" i="38"/>
  <c r="D68" i="38"/>
  <c r="C68" i="38"/>
  <c r="L34" i="38"/>
  <c r="K34" i="38"/>
  <c r="H34" i="38"/>
  <c r="G34" i="38"/>
  <c r="D34" i="38"/>
  <c r="J34" i="38"/>
  <c r="I34" i="38"/>
  <c r="F34" i="38"/>
  <c r="E34" i="38"/>
  <c r="L68" i="38"/>
  <c r="K68" i="38"/>
  <c r="V68" i="33"/>
  <c r="G57" i="37" s="1"/>
  <c r="U68" i="33"/>
  <c r="T68" i="33"/>
  <c r="G29" i="37" s="1"/>
  <c r="L68" i="33"/>
  <c r="E57" i="37" s="1"/>
  <c r="K68" i="33"/>
  <c r="J68" i="33"/>
  <c r="E29" i="37" s="1"/>
  <c r="I68" i="33"/>
  <c r="D57" i="37" l="1"/>
  <c r="G68" i="33"/>
  <c r="Y68" i="33"/>
  <c r="H57" i="37" s="1"/>
  <c r="H68" i="33"/>
  <c r="W68" i="33"/>
  <c r="H29" i="37" s="1"/>
  <c r="X68" i="33"/>
  <c r="D29" i="37" l="1"/>
  <c r="P67" i="18"/>
  <c r="Q67" i="18"/>
  <c r="P68" i="18"/>
  <c r="J69" i="15" l="1"/>
  <c r="S69" i="16" l="1"/>
  <c r="R69" i="16"/>
  <c r="P69" i="16"/>
  <c r="O69" i="16"/>
  <c r="N69" i="16"/>
  <c r="M69" i="16"/>
  <c r="H69" i="15"/>
  <c r="G69" i="15"/>
  <c r="F69" i="15"/>
  <c r="E69" i="15"/>
  <c r="D69" i="15"/>
  <c r="R68" i="18" l="1"/>
  <c r="L68" i="18"/>
  <c r="J68" i="18"/>
  <c r="H68" i="18"/>
  <c r="F68" i="18"/>
  <c r="R67" i="18"/>
  <c r="O67" i="18"/>
  <c r="M67" i="18"/>
  <c r="L67" i="18"/>
  <c r="J67" i="18"/>
  <c r="I67" i="18"/>
  <c r="H67" i="18"/>
  <c r="G67" i="18"/>
  <c r="F67" i="18"/>
  <c r="E67" i="18"/>
  <c r="T75" i="1" l="1"/>
  <c r="R75" i="1"/>
  <c r="P75" i="1"/>
  <c r="N75" i="1"/>
  <c r="L75" i="1"/>
  <c r="J75" i="1"/>
  <c r="S75" i="1" l="1"/>
  <c r="Q75" i="1"/>
  <c r="O75" i="1"/>
  <c r="M75" i="1"/>
  <c r="K75" i="1"/>
  <c r="I75" i="1"/>
  <c r="G75" i="1"/>
  <c r="F75" i="1"/>
  <c r="E75" i="1"/>
  <c r="Q68" i="33" l="1"/>
  <c r="Z68" i="33" s="1"/>
  <c r="S68" i="33"/>
  <c r="R68" i="33"/>
  <c r="AA68" i="33" s="1"/>
  <c r="N67" i="18"/>
  <c r="N68" i="18"/>
  <c r="AB68" i="33" l="1"/>
  <c r="F29" i="37"/>
  <c r="I29" i="37" s="1"/>
  <c r="F57" i="37"/>
  <c r="I57" i="37" s="1"/>
  <c r="I53" i="37"/>
  <c r="I54" i="37"/>
  <c r="I24" i="37"/>
  <c r="I52" i="37"/>
</calcChain>
</file>

<file path=xl/sharedStrings.xml><?xml version="1.0" encoding="utf-8"?>
<sst xmlns="http://schemas.openxmlformats.org/spreadsheetml/2006/main" count="4012" uniqueCount="622">
  <si>
    <t>さいたま市</t>
  </si>
  <si>
    <t>南部教育事務所管内</t>
    <rPh sb="0" eb="1">
      <t>ミナミ</t>
    </rPh>
    <rPh sb="1" eb="2">
      <t>ブ</t>
    </rPh>
    <rPh sb="2" eb="4">
      <t>キョウイク</t>
    </rPh>
    <rPh sb="4" eb="7">
      <t>ジムショ</t>
    </rPh>
    <rPh sb="7" eb="9">
      <t>カンナイ</t>
    </rPh>
    <phoneticPr fontId="6"/>
  </si>
  <si>
    <t>川口市</t>
  </si>
  <si>
    <t>鴻巣市</t>
  </si>
  <si>
    <t>上尾市</t>
  </si>
  <si>
    <t>草加市</t>
  </si>
  <si>
    <t>蕨市</t>
  </si>
  <si>
    <t>戸田市</t>
  </si>
  <si>
    <t>朝霞市</t>
  </si>
  <si>
    <t>志木市</t>
  </si>
  <si>
    <t>和光市</t>
  </si>
  <si>
    <t>新座市</t>
  </si>
  <si>
    <t>桶川市</t>
  </si>
  <si>
    <t>北本市</t>
  </si>
  <si>
    <t>伊奈町</t>
  </si>
  <si>
    <t>西部教育事務所管内</t>
    <rPh sb="0" eb="2">
      <t>セイブ</t>
    </rPh>
    <rPh sb="2" eb="4">
      <t>キョウイク</t>
    </rPh>
    <rPh sb="4" eb="7">
      <t>ジムショ</t>
    </rPh>
    <rPh sb="7" eb="9">
      <t>カンナイ</t>
    </rPh>
    <phoneticPr fontId="6"/>
  </si>
  <si>
    <t>川越市</t>
  </si>
  <si>
    <t>所沢市</t>
  </si>
  <si>
    <t>飯能市</t>
  </si>
  <si>
    <t>東松山市</t>
  </si>
  <si>
    <t>狭山市</t>
  </si>
  <si>
    <t>入間市</t>
  </si>
  <si>
    <t>富士見市</t>
  </si>
  <si>
    <t>坂戸市</t>
  </si>
  <si>
    <t>鶴ヶ島市</t>
  </si>
  <si>
    <t>日高市</t>
  </si>
  <si>
    <t>ふじみ野市</t>
  </si>
  <si>
    <t>三芳町</t>
  </si>
  <si>
    <t>毛呂山町</t>
  </si>
  <si>
    <t>越生町</t>
  </si>
  <si>
    <t>滑川町</t>
  </si>
  <si>
    <t>嵐山町</t>
  </si>
  <si>
    <t>小川町</t>
  </si>
  <si>
    <t>川島町</t>
  </si>
  <si>
    <t>吉見町</t>
  </si>
  <si>
    <t>鳩山町</t>
  </si>
  <si>
    <t>ときがわ町</t>
  </si>
  <si>
    <t>東秩父村</t>
  </si>
  <si>
    <t>北部教育事務所管内</t>
    <rPh sb="0" eb="2">
      <t>ホクブ</t>
    </rPh>
    <rPh sb="2" eb="4">
      <t>キョウイク</t>
    </rPh>
    <rPh sb="4" eb="7">
      <t>ジムショ</t>
    </rPh>
    <rPh sb="7" eb="9">
      <t>カンナイ</t>
    </rPh>
    <phoneticPr fontId="6"/>
  </si>
  <si>
    <t>熊谷市</t>
  </si>
  <si>
    <t>本庄市</t>
  </si>
  <si>
    <t>深谷市</t>
  </si>
  <si>
    <t>美里町</t>
  </si>
  <si>
    <t>神川町</t>
  </si>
  <si>
    <t>上里町</t>
  </si>
  <si>
    <t>寄居町</t>
  </si>
  <si>
    <t>秩父市</t>
  </si>
  <si>
    <t>横瀬町</t>
  </si>
  <si>
    <t>皆野町</t>
  </si>
  <si>
    <t>長瀞町</t>
  </si>
  <si>
    <t>小鹿野町</t>
  </si>
  <si>
    <t>東部教育事務所管内</t>
    <rPh sb="0" eb="2">
      <t>トウブ</t>
    </rPh>
    <rPh sb="2" eb="4">
      <t>キョウイク</t>
    </rPh>
    <rPh sb="4" eb="7">
      <t>ジムショ</t>
    </rPh>
    <rPh sb="7" eb="9">
      <t>カンナイ</t>
    </rPh>
    <phoneticPr fontId="6"/>
  </si>
  <si>
    <t>行田市</t>
  </si>
  <si>
    <t>加須市</t>
  </si>
  <si>
    <t>春日部市</t>
  </si>
  <si>
    <t>羽生市</t>
  </si>
  <si>
    <t>越谷市</t>
  </si>
  <si>
    <t>久喜市</t>
  </si>
  <si>
    <t>八潮市</t>
  </si>
  <si>
    <t>三郷市</t>
  </si>
  <si>
    <t>蓮田市</t>
  </si>
  <si>
    <t>幸手市</t>
  </si>
  <si>
    <t>吉川市</t>
  </si>
  <si>
    <t>白岡市</t>
  </si>
  <si>
    <t>宮代町</t>
  </si>
  <si>
    <t>杉戸町</t>
  </si>
  <si>
    <t>松伏町</t>
  </si>
  <si>
    <t>合　計</t>
    <rPh sb="0" eb="1">
      <t>ゴウ</t>
    </rPh>
    <rPh sb="2" eb="3">
      <t>ケイ</t>
    </rPh>
    <phoneticPr fontId="6"/>
  </si>
  <si>
    <t>Ⅰ　市町村における社会教育・生涯学習推進体制及び事業</t>
    <rPh sb="2" eb="5">
      <t>シチョウソン</t>
    </rPh>
    <rPh sb="9" eb="11">
      <t>シャカイ</t>
    </rPh>
    <rPh sb="11" eb="13">
      <t>キョウイク</t>
    </rPh>
    <rPh sb="14" eb="16">
      <t>ショウガイ</t>
    </rPh>
    <rPh sb="16" eb="18">
      <t>ガクシュウ</t>
    </rPh>
    <rPh sb="18" eb="20">
      <t>スイシン</t>
    </rPh>
    <rPh sb="20" eb="22">
      <t>タイセイ</t>
    </rPh>
    <rPh sb="22" eb="23">
      <t>オヨ</t>
    </rPh>
    <rPh sb="24" eb="26">
      <t>ジギョウ</t>
    </rPh>
    <phoneticPr fontId="6"/>
  </si>
  <si>
    <t>教育委員会事務局</t>
    <rPh sb="0" eb="2">
      <t>キョウイク</t>
    </rPh>
    <rPh sb="2" eb="5">
      <t>イインカイ</t>
    </rPh>
    <rPh sb="5" eb="8">
      <t>ジムキョク</t>
    </rPh>
    <phoneticPr fontId="10"/>
  </si>
  <si>
    <t>社会教育施設　※「兼」は外数の兼任職員</t>
    <rPh sb="0" eb="4">
      <t>シャカイキョウイク</t>
    </rPh>
    <rPh sb="4" eb="6">
      <t>シセツ</t>
    </rPh>
    <rPh sb="9" eb="10">
      <t>ケン</t>
    </rPh>
    <rPh sb="12" eb="13">
      <t>ソト</t>
    </rPh>
    <rPh sb="13" eb="14">
      <t>スウ</t>
    </rPh>
    <rPh sb="15" eb="17">
      <t>ケンニン</t>
    </rPh>
    <rPh sb="17" eb="19">
      <t>ショクイン</t>
    </rPh>
    <phoneticPr fontId="10"/>
  </si>
  <si>
    <t>社会教育
関係職員数
計</t>
    <rPh sb="0" eb="2">
      <t>シャカイ</t>
    </rPh>
    <rPh sb="2" eb="3">
      <t>キョウ</t>
    </rPh>
    <rPh sb="3" eb="4">
      <t>イク</t>
    </rPh>
    <rPh sb="5" eb="7">
      <t>カンケイ</t>
    </rPh>
    <rPh sb="7" eb="10">
      <t>ショクインスウ</t>
    </rPh>
    <rPh sb="11" eb="12">
      <t>ケイ</t>
    </rPh>
    <phoneticPr fontId="10"/>
  </si>
  <si>
    <t>公民館
公民館
類似施設</t>
    <rPh sb="0" eb="3">
      <t>コウミンカン</t>
    </rPh>
    <rPh sb="4" eb="7">
      <t>コウミンカン</t>
    </rPh>
    <rPh sb="8" eb="10">
      <t>ルイジ</t>
    </rPh>
    <rPh sb="10" eb="12">
      <t>シセツ</t>
    </rPh>
    <phoneticPr fontId="10"/>
  </si>
  <si>
    <t>図書館</t>
    <rPh sb="0" eb="3">
      <t>トショカン</t>
    </rPh>
    <phoneticPr fontId="10"/>
  </si>
  <si>
    <t>青少年
教育施設</t>
    <rPh sb="0" eb="3">
      <t>セイショウネン</t>
    </rPh>
    <rPh sb="4" eb="5">
      <t>キョウイク</t>
    </rPh>
    <rPh sb="5" eb="6">
      <t>イク</t>
    </rPh>
    <rPh sb="6" eb="8">
      <t>シセツ</t>
    </rPh>
    <phoneticPr fontId="10"/>
  </si>
  <si>
    <t>女性
教育施設</t>
    <rPh sb="0" eb="2">
      <t>ジョセイ</t>
    </rPh>
    <rPh sb="3" eb="5">
      <t>キョウイク</t>
    </rPh>
    <rPh sb="5" eb="7">
      <t>シセツ</t>
    </rPh>
    <phoneticPr fontId="10"/>
  </si>
  <si>
    <t>文化会館</t>
    <rPh sb="0" eb="2">
      <t>ブンカ</t>
    </rPh>
    <rPh sb="2" eb="4">
      <t>カイカン</t>
    </rPh>
    <phoneticPr fontId="10"/>
  </si>
  <si>
    <t>・兼</t>
    <rPh sb="1" eb="2">
      <t>ケン</t>
    </rPh>
    <phoneticPr fontId="10"/>
  </si>
  <si>
    <t>社会教育委員の構成</t>
    <rPh sb="0" eb="4">
      <t>シャカイキョウイク</t>
    </rPh>
    <rPh sb="4" eb="6">
      <t>イイン</t>
    </rPh>
    <rPh sb="7" eb="9">
      <t>コウセイ</t>
    </rPh>
    <phoneticPr fontId="10"/>
  </si>
  <si>
    <t>学識
経験者</t>
    <rPh sb="0" eb="2">
      <t>ガクシキ</t>
    </rPh>
    <rPh sb="3" eb="6">
      <t>ケイケンシャ</t>
    </rPh>
    <phoneticPr fontId="10"/>
  </si>
  <si>
    <t>対　　　象　　　別</t>
    <rPh sb="0" eb="1">
      <t>タイ</t>
    </rPh>
    <rPh sb="4" eb="5">
      <t>ゾウ</t>
    </rPh>
    <rPh sb="8" eb="9">
      <t>ベツ</t>
    </rPh>
    <phoneticPr fontId="10"/>
  </si>
  <si>
    <t>合　計</t>
    <rPh sb="0" eb="1">
      <t>ゴウ</t>
    </rPh>
    <rPh sb="2" eb="3">
      <t>ケイ</t>
    </rPh>
    <phoneticPr fontId="10"/>
  </si>
  <si>
    <t>成人一般</t>
    <rPh sb="0" eb="2">
      <t>セイジン</t>
    </rPh>
    <rPh sb="2" eb="4">
      <t>イッパン</t>
    </rPh>
    <phoneticPr fontId="10"/>
  </si>
  <si>
    <t>女性のみ</t>
    <rPh sb="0" eb="2">
      <t>ジョセイ</t>
    </rPh>
    <phoneticPr fontId="10"/>
  </si>
  <si>
    <t>高齢者のみ</t>
    <rPh sb="0" eb="3">
      <t>コウレイシャ</t>
    </rPh>
    <phoneticPr fontId="10"/>
  </si>
  <si>
    <t>その他</t>
    <rPh sb="2" eb="3">
      <t>タ</t>
    </rPh>
    <phoneticPr fontId="10"/>
  </si>
  <si>
    <t>実施件数</t>
    <rPh sb="0" eb="2">
      <t>ジッシ</t>
    </rPh>
    <rPh sb="2" eb="4">
      <t>ケンスウ</t>
    </rPh>
    <phoneticPr fontId="10"/>
  </si>
  <si>
    <t>受講者数</t>
    <rPh sb="0" eb="3">
      <t>ジュコウシャ</t>
    </rPh>
    <rPh sb="3" eb="4">
      <t>スウ</t>
    </rPh>
    <phoneticPr fontId="10"/>
  </si>
  <si>
    <t>延べ人数</t>
    <rPh sb="0" eb="1">
      <t>ノ</t>
    </rPh>
    <rPh sb="2" eb="4">
      <t>ニンズウ</t>
    </rPh>
    <phoneticPr fontId="10"/>
  </si>
  <si>
    <t>成人大学・学級</t>
    <rPh sb="0" eb="2">
      <t>セイジン</t>
    </rPh>
    <rPh sb="2" eb="4">
      <t>ダイガク</t>
    </rPh>
    <rPh sb="5" eb="7">
      <t>ガッキュウ</t>
    </rPh>
    <phoneticPr fontId="10"/>
  </si>
  <si>
    <t>女性学級</t>
    <rPh sb="0" eb="4">
      <t>ジョセイガッキュウ</t>
    </rPh>
    <phoneticPr fontId="10"/>
  </si>
  <si>
    <t>高齢者学級</t>
    <rPh sb="0" eb="3">
      <t>コウレイシャ</t>
    </rPh>
    <rPh sb="3" eb="5">
      <t>ガッキュウ</t>
    </rPh>
    <phoneticPr fontId="10"/>
  </si>
  <si>
    <t>ボランティア講座</t>
    <rPh sb="6" eb="8">
      <t>コウザ</t>
    </rPh>
    <phoneticPr fontId="10"/>
  </si>
  <si>
    <t>家庭教育</t>
    <rPh sb="0" eb="2">
      <t>カテイ</t>
    </rPh>
    <rPh sb="2" eb="4">
      <t>キョウイク</t>
    </rPh>
    <phoneticPr fontId="10"/>
  </si>
  <si>
    <t>乳幼児学級</t>
    <rPh sb="0" eb="3">
      <t>ニュウヨウジ</t>
    </rPh>
    <rPh sb="3" eb="5">
      <t>ガッキュウ</t>
    </rPh>
    <phoneticPr fontId="10"/>
  </si>
  <si>
    <t>明日の親のための学級</t>
    <rPh sb="0" eb="2">
      <t>アス</t>
    </rPh>
    <rPh sb="3" eb="4">
      <t>オヤ</t>
    </rPh>
    <rPh sb="8" eb="10">
      <t>ガッキュウ</t>
    </rPh>
    <phoneticPr fontId="10"/>
  </si>
  <si>
    <t>働く親のための学級</t>
    <rPh sb="0" eb="1">
      <t>ハタラ</t>
    </rPh>
    <rPh sb="2" eb="3">
      <t>オヤ</t>
    </rPh>
    <rPh sb="7" eb="9">
      <t>ガッキュウ</t>
    </rPh>
    <phoneticPr fontId="10"/>
  </si>
  <si>
    <t>その他の家庭教育学級</t>
    <rPh sb="2" eb="3">
      <t>タ</t>
    </rPh>
    <rPh sb="4" eb="6">
      <t>カテイ</t>
    </rPh>
    <rPh sb="6" eb="8">
      <t>キョウイク</t>
    </rPh>
    <rPh sb="8" eb="10">
      <t>ガッキュウ</t>
    </rPh>
    <phoneticPr fontId="10"/>
  </si>
  <si>
    <t>H12</t>
  </si>
  <si>
    <t>H13</t>
  </si>
  <si>
    <t>H14</t>
  </si>
  <si>
    <t>H15</t>
  </si>
  <si>
    <t>H17</t>
  </si>
  <si>
    <t>H18</t>
  </si>
  <si>
    <t>H19</t>
  </si>
  <si>
    <t>H20</t>
  </si>
  <si>
    <t>H21</t>
  </si>
  <si>
    <t>H22</t>
  </si>
  <si>
    <t>H23</t>
  </si>
  <si>
    <t>H24</t>
  </si>
  <si>
    <t>H25</t>
  </si>
  <si>
    <t>計</t>
    <rPh sb="0" eb="1">
      <t>ケイ</t>
    </rPh>
    <phoneticPr fontId="10"/>
  </si>
  <si>
    <t>生涯学習の推進体制</t>
    <rPh sb="0" eb="2">
      <t>ショウガイ</t>
    </rPh>
    <rPh sb="2" eb="4">
      <t>ガクシュウ</t>
    </rPh>
    <rPh sb="5" eb="7">
      <t>スイシン</t>
    </rPh>
    <rPh sb="7" eb="9">
      <t>タイセイ</t>
    </rPh>
    <phoneticPr fontId="10"/>
  </si>
  <si>
    <t>推進
会議</t>
    <rPh sb="0" eb="2">
      <t>スイシン</t>
    </rPh>
    <rPh sb="3" eb="5">
      <t>カイギ</t>
    </rPh>
    <phoneticPr fontId="10"/>
  </si>
  <si>
    <t>基本
構想</t>
    <rPh sb="0" eb="2">
      <t>キホン</t>
    </rPh>
    <rPh sb="3" eb="5">
      <t>コウソウ</t>
    </rPh>
    <phoneticPr fontId="10"/>
  </si>
  <si>
    <t>意識
調査</t>
    <rPh sb="0" eb="2">
      <t>イシキ</t>
    </rPh>
    <rPh sb="3" eb="5">
      <t>チョウサ</t>
    </rPh>
    <phoneticPr fontId="10"/>
  </si>
  <si>
    <t>該当市町村数</t>
    <rPh sb="0" eb="2">
      <t>ガイトウ</t>
    </rPh>
    <rPh sb="2" eb="5">
      <t>シチョウソン</t>
    </rPh>
    <rPh sb="5" eb="6">
      <t>カズ</t>
    </rPh>
    <phoneticPr fontId="6"/>
  </si>
  <si>
    <t>○：該当あり</t>
    <phoneticPr fontId="7"/>
  </si>
  <si>
    <t>会議
参加</t>
    <rPh sb="0" eb="2">
      <t>カイギ</t>
    </rPh>
    <rPh sb="3" eb="5">
      <t>サンカ</t>
    </rPh>
    <phoneticPr fontId="10"/>
  </si>
  <si>
    <t>答申
計画</t>
    <rPh sb="0" eb="2">
      <t>トウシン</t>
    </rPh>
    <rPh sb="3" eb="5">
      <t>ケイカク</t>
    </rPh>
    <phoneticPr fontId="10"/>
  </si>
  <si>
    <t>意見
交換</t>
    <rPh sb="0" eb="2">
      <t>イケン</t>
    </rPh>
    <rPh sb="3" eb="5">
      <t>コウカン</t>
    </rPh>
    <phoneticPr fontId="10"/>
  </si>
  <si>
    <t>情報
提供</t>
    <rPh sb="0" eb="2">
      <t>ジョウホウ</t>
    </rPh>
    <rPh sb="3" eb="5">
      <t>テイキョウ</t>
    </rPh>
    <phoneticPr fontId="10"/>
  </si>
  <si>
    <t>運営
協力</t>
    <rPh sb="0" eb="2">
      <t>ウンエイ</t>
    </rPh>
    <rPh sb="3" eb="5">
      <t>キョウリョク</t>
    </rPh>
    <phoneticPr fontId="10"/>
  </si>
  <si>
    <t>施設
利用</t>
    <rPh sb="0" eb="2">
      <t>シセツ</t>
    </rPh>
    <rPh sb="3" eb="5">
      <t>リヨウ</t>
    </rPh>
    <phoneticPr fontId="10"/>
  </si>
  <si>
    <t>ﾎﾟｽﾀ-
掲示</t>
    <rPh sb="6" eb="8">
      <t>ケイジ</t>
    </rPh>
    <phoneticPr fontId="10"/>
  </si>
  <si>
    <t>相談事業</t>
    <rPh sb="0" eb="2">
      <t>ソウダン</t>
    </rPh>
    <rPh sb="2" eb="4">
      <t>ジギョウ</t>
    </rPh>
    <phoneticPr fontId="10"/>
  </si>
  <si>
    <t>登録制度</t>
    <rPh sb="0" eb="2">
      <t>トウロク</t>
    </rPh>
    <rPh sb="2" eb="4">
      <t>セイド</t>
    </rPh>
    <phoneticPr fontId="10"/>
  </si>
  <si>
    <t>派遣制度</t>
    <rPh sb="0" eb="2">
      <t>ハケン</t>
    </rPh>
    <rPh sb="2" eb="4">
      <t>セイド</t>
    </rPh>
    <phoneticPr fontId="10"/>
  </si>
  <si>
    <t>電話
相談</t>
    <rPh sb="0" eb="2">
      <t>デンワ</t>
    </rPh>
    <rPh sb="3" eb="5">
      <t>ソウダン</t>
    </rPh>
    <phoneticPr fontId="10"/>
  </si>
  <si>
    <t>面接
相談</t>
    <rPh sb="0" eb="2">
      <t>メンセツ</t>
    </rPh>
    <rPh sb="3" eb="5">
      <t>ソウダン</t>
    </rPh>
    <phoneticPr fontId="10"/>
  </si>
  <si>
    <t>講座数</t>
    <rPh sb="0" eb="3">
      <t>コウザスウ</t>
    </rPh>
    <phoneticPr fontId="10"/>
  </si>
  <si>
    <t>学社連携</t>
    <rPh sb="0" eb="2">
      <t>ガクシャ</t>
    </rPh>
    <rPh sb="2" eb="4">
      <t>レンケイ</t>
    </rPh>
    <phoneticPr fontId="10"/>
  </si>
  <si>
    <t>教委・首長の連携</t>
    <rPh sb="0" eb="2">
      <t>キョウイ</t>
    </rPh>
    <rPh sb="3" eb="4">
      <t>クビ</t>
    </rPh>
    <rPh sb="4" eb="5">
      <t>チョウ</t>
    </rPh>
    <rPh sb="6" eb="8">
      <t>レンケイ</t>
    </rPh>
    <phoneticPr fontId="10"/>
  </si>
  <si>
    <t>母子保健機関との連携</t>
    <rPh sb="0" eb="2">
      <t>ボシ</t>
    </rPh>
    <rPh sb="2" eb="4">
      <t>ホケン</t>
    </rPh>
    <rPh sb="4" eb="6">
      <t>キカン</t>
    </rPh>
    <rPh sb="8" eb="10">
      <t>レンケイ</t>
    </rPh>
    <phoneticPr fontId="10"/>
  </si>
  <si>
    <t>小中学校開放講座</t>
    <rPh sb="0" eb="1">
      <t>ショウ</t>
    </rPh>
    <rPh sb="1" eb="4">
      <t>チュウガッコウ</t>
    </rPh>
    <rPh sb="4" eb="6">
      <t>カイホウ</t>
    </rPh>
    <rPh sb="6" eb="8">
      <t>コウザ</t>
    </rPh>
    <phoneticPr fontId="10"/>
  </si>
  <si>
    <t>他市町村との連携</t>
    <rPh sb="0" eb="1">
      <t>タ</t>
    </rPh>
    <rPh sb="1" eb="4">
      <t>シチョウソン</t>
    </rPh>
    <rPh sb="6" eb="8">
      <t>レンケイ</t>
    </rPh>
    <phoneticPr fontId="10"/>
  </si>
  <si>
    <t>社会教育
主事</t>
    <rPh sb="0" eb="2">
      <t>シャカイ</t>
    </rPh>
    <rPh sb="2" eb="4">
      <t>キョウイク</t>
    </rPh>
    <rPh sb="5" eb="7">
      <t>シュジ</t>
    </rPh>
    <phoneticPr fontId="10"/>
  </si>
  <si>
    <t>社会教育
主事補</t>
    <rPh sb="0" eb="2">
      <t>シャカイ</t>
    </rPh>
    <rPh sb="2" eb="4">
      <t>キョウイク</t>
    </rPh>
    <rPh sb="5" eb="8">
      <t>シュジホ</t>
    </rPh>
    <phoneticPr fontId="10"/>
  </si>
  <si>
    <t>その他の
職員</t>
    <rPh sb="2" eb="3">
      <t>タ</t>
    </rPh>
    <rPh sb="5" eb="7">
      <t>ショクイン</t>
    </rPh>
    <phoneticPr fontId="10"/>
  </si>
  <si>
    <t>生涯学習
センター</t>
    <rPh sb="0" eb="2">
      <t>ショウガイ</t>
    </rPh>
    <rPh sb="2" eb="4">
      <t>ガクシュウ</t>
    </rPh>
    <phoneticPr fontId="10"/>
  </si>
  <si>
    <t>「教育委員会事務局」</t>
    <rPh sb="1" eb="3">
      <t>キョウイク</t>
    </rPh>
    <rPh sb="3" eb="6">
      <t>イインカイ</t>
    </rPh>
    <rPh sb="6" eb="9">
      <t>ジムキョク</t>
    </rPh>
    <phoneticPr fontId="10"/>
  </si>
  <si>
    <t>教育委員会事務局の職員として発令されている者のうち、社会教育･生涯学習関係（社会体育関係</t>
    <rPh sb="0" eb="2">
      <t>キョウイク</t>
    </rPh>
    <rPh sb="2" eb="5">
      <t>イインカイ</t>
    </rPh>
    <rPh sb="5" eb="8">
      <t>ジムキョク</t>
    </rPh>
    <rPh sb="9" eb="11">
      <t>ショクイン</t>
    </rPh>
    <rPh sb="14" eb="16">
      <t>ハツレイ</t>
    </rPh>
    <rPh sb="21" eb="22">
      <t>モノ</t>
    </rPh>
    <rPh sb="26" eb="28">
      <t>シャカイ</t>
    </rPh>
    <rPh sb="28" eb="30">
      <t>キョウイク</t>
    </rPh>
    <rPh sb="31" eb="33">
      <t>ショウガイ</t>
    </rPh>
    <rPh sb="33" eb="35">
      <t>ガクシュウ</t>
    </rPh>
    <rPh sb="35" eb="37">
      <t>カンケイ</t>
    </rPh>
    <rPh sb="38" eb="40">
      <t>シャカイ</t>
    </rPh>
    <rPh sb="40" eb="42">
      <t>タイイク</t>
    </rPh>
    <rPh sb="42" eb="44">
      <t>カンケイ</t>
    </rPh>
    <phoneticPr fontId="10"/>
  </si>
  <si>
    <t>を含む。）の常勤職員。ただし、部長以上の職にある者、休職中・停職中の者、非常勤の職員、委託</t>
    <rPh sb="1" eb="2">
      <t>フク</t>
    </rPh>
    <rPh sb="6" eb="8">
      <t>ジョウキン</t>
    </rPh>
    <rPh sb="8" eb="10">
      <t>ショクイン</t>
    </rPh>
    <phoneticPr fontId="10"/>
  </si>
  <si>
    <t>による清掃等に従事する者及びボランティアを除く。</t>
    <rPh sb="3" eb="5">
      <t>セイソウ</t>
    </rPh>
    <rPh sb="12" eb="13">
      <t>オヨ</t>
    </rPh>
    <phoneticPr fontId="10"/>
  </si>
  <si>
    <t>「社会教育施設」</t>
    <rPh sb="1" eb="3">
      <t>シャカイ</t>
    </rPh>
    <rPh sb="3" eb="5">
      <t>キョウイク</t>
    </rPh>
    <rPh sb="5" eb="7">
      <t>シセツ</t>
    </rPh>
    <phoneticPr fontId="10"/>
  </si>
  <si>
    <t>各施設の常勤職員として発令されている者</t>
    <rPh sb="0" eb="3">
      <t>カクシセツ</t>
    </rPh>
    <rPh sb="4" eb="6">
      <t>ジョウキン</t>
    </rPh>
    <rPh sb="6" eb="8">
      <t>ショクイン</t>
    </rPh>
    <rPh sb="11" eb="13">
      <t>ハツレイ</t>
    </rPh>
    <rPh sb="18" eb="19">
      <t>モノ</t>
    </rPh>
    <phoneticPr fontId="10"/>
  </si>
  <si>
    <t>「社会教育主事」</t>
    <rPh sb="1" eb="3">
      <t>シャカイ</t>
    </rPh>
    <rPh sb="3" eb="5">
      <t>キョウイク</t>
    </rPh>
    <rPh sb="5" eb="7">
      <t>シュジ</t>
    </rPh>
    <phoneticPr fontId="10"/>
  </si>
  <si>
    <t>社会教育主事として発令されている職員（資格を有していても発令されていない職員を除く。）</t>
    <rPh sb="0" eb="2">
      <t>シャカイ</t>
    </rPh>
    <rPh sb="2" eb="4">
      <t>キョウイク</t>
    </rPh>
    <rPh sb="4" eb="6">
      <t>シュジ</t>
    </rPh>
    <rPh sb="9" eb="11">
      <t>ハツレイ</t>
    </rPh>
    <rPh sb="16" eb="18">
      <t>ショクイン</t>
    </rPh>
    <rPh sb="19" eb="21">
      <t>シカク</t>
    </rPh>
    <rPh sb="22" eb="23">
      <t>ユウ</t>
    </rPh>
    <rPh sb="28" eb="30">
      <t>ハツレイ</t>
    </rPh>
    <rPh sb="36" eb="38">
      <t>ショクイン</t>
    </rPh>
    <rPh sb="39" eb="40">
      <t>ノゾ</t>
    </rPh>
    <phoneticPr fontId="10"/>
  </si>
  <si>
    <t>「社会教育主事補」</t>
    <rPh sb="1" eb="5">
      <t>シャカイキョウイク</t>
    </rPh>
    <rPh sb="5" eb="8">
      <t>シュジホ</t>
    </rPh>
    <phoneticPr fontId="10"/>
  </si>
  <si>
    <t>社会教育主事補として発令されている職員</t>
    <rPh sb="0" eb="4">
      <t>シャカイキョウイク</t>
    </rPh>
    <rPh sb="4" eb="7">
      <t>シュジホ</t>
    </rPh>
    <rPh sb="10" eb="12">
      <t>ハツレイ</t>
    </rPh>
    <rPh sb="17" eb="19">
      <t>ショクイン</t>
    </rPh>
    <phoneticPr fontId="10"/>
  </si>
  <si>
    <t>「その他の職員」</t>
    <rPh sb="3" eb="4">
      <t>タ</t>
    </rPh>
    <rPh sb="5" eb="7">
      <t>ショクイン</t>
    </rPh>
    <phoneticPr fontId="10"/>
  </si>
  <si>
    <t>「兼任」</t>
    <rPh sb="1" eb="3">
      <t>ケンニン</t>
    </rPh>
    <phoneticPr fontId="10"/>
  </si>
  <si>
    <t>当該施設以外の常勤職員で、兼任発令されている者</t>
    <rPh sb="0" eb="2">
      <t>トウガイ</t>
    </rPh>
    <rPh sb="2" eb="4">
      <t>シセツ</t>
    </rPh>
    <rPh sb="4" eb="6">
      <t>イガイ</t>
    </rPh>
    <rPh sb="7" eb="9">
      <t>ジョウキン</t>
    </rPh>
    <rPh sb="9" eb="11">
      <t>ショクイン</t>
    </rPh>
    <rPh sb="13" eb="15">
      <t>ケンニン</t>
    </rPh>
    <rPh sb="15" eb="17">
      <t>ハツレイ</t>
    </rPh>
    <rPh sb="22" eb="23">
      <t>モノ</t>
    </rPh>
    <phoneticPr fontId="10"/>
  </si>
  <si>
    <t>設置市町村数</t>
    <rPh sb="0" eb="2">
      <t>セッチ</t>
    </rPh>
    <rPh sb="2" eb="5">
      <t>シチョウソン</t>
    </rPh>
    <rPh sb="5" eb="6">
      <t>スウ</t>
    </rPh>
    <phoneticPr fontId="7"/>
  </si>
  <si>
    <t>学校教育
関係者</t>
    <rPh sb="0" eb="2">
      <t>ガッコウ</t>
    </rPh>
    <rPh sb="2" eb="4">
      <t>キョウイク</t>
    </rPh>
    <rPh sb="5" eb="8">
      <t>カンケイシャ</t>
    </rPh>
    <phoneticPr fontId="10"/>
  </si>
  <si>
    <t>社会教育
関係者</t>
    <rPh sb="0" eb="2">
      <t>シャカイ</t>
    </rPh>
    <rPh sb="2" eb="4">
      <t>キョウイク</t>
    </rPh>
    <rPh sb="5" eb="8">
      <t>カンケイシャ</t>
    </rPh>
    <phoneticPr fontId="10"/>
  </si>
  <si>
    <t>社会教育
指導員</t>
    <rPh sb="0" eb="4">
      <t>シャカイキョウイク</t>
    </rPh>
    <rPh sb="5" eb="8">
      <t>シドウイン</t>
    </rPh>
    <phoneticPr fontId="10"/>
  </si>
  <si>
    <t>全体会議</t>
    <phoneticPr fontId="7"/>
  </si>
  <si>
    <t>分科会等</t>
    <phoneticPr fontId="7"/>
  </si>
  <si>
    <t>社会教育
委員会議</t>
    <phoneticPr fontId="7"/>
  </si>
  <si>
    <t>年度</t>
    <phoneticPr fontId="7"/>
  </si>
  <si>
    <t>子育て
ｻ-ｸﾙ</t>
    <rPh sb="0" eb="2">
      <t>コソダ</t>
    </rPh>
    <phoneticPr fontId="10"/>
  </si>
  <si>
    <t>子育て
支援
ｻ-ｸﾙ</t>
    <rPh sb="0" eb="2">
      <t>コソダ</t>
    </rPh>
    <rPh sb="4" eb="6">
      <t>シエン</t>
    </rPh>
    <phoneticPr fontId="10"/>
  </si>
  <si>
    <t>名称</t>
    <rPh sb="0" eb="2">
      <t>メイショウ</t>
    </rPh>
    <phoneticPr fontId="7"/>
  </si>
  <si>
    <t>名称</t>
    <phoneticPr fontId="7"/>
  </si>
  <si>
    <t>名称</t>
    <phoneticPr fontId="10"/>
  </si>
  <si>
    <t>団体数</t>
    <phoneticPr fontId="10"/>
  </si>
  <si>
    <t>人数</t>
    <phoneticPr fontId="7"/>
  </si>
  <si>
    <t>内容</t>
    <phoneticPr fontId="7"/>
  </si>
  <si>
    <t>余裕教室の活用</t>
    <phoneticPr fontId="7"/>
  </si>
  <si>
    <t>「社会教育指導員」</t>
    <rPh sb="1" eb="3">
      <t>シャカイ</t>
    </rPh>
    <rPh sb="3" eb="5">
      <t>キョウイク</t>
    </rPh>
    <rPh sb="5" eb="8">
      <t>シドウイン</t>
    </rPh>
    <phoneticPr fontId="8"/>
  </si>
  <si>
    <t>「会議数」</t>
    <rPh sb="1" eb="3">
      <t>カイギ</t>
    </rPh>
    <rPh sb="3" eb="4">
      <t>スウ</t>
    </rPh>
    <phoneticPr fontId="8"/>
  </si>
  <si>
    <t>「社会教育委員」</t>
    <rPh sb="1" eb="3">
      <t>シャカイ</t>
    </rPh>
    <rPh sb="3" eb="5">
      <t>キョウイク</t>
    </rPh>
    <rPh sb="5" eb="7">
      <t>イイン</t>
    </rPh>
    <phoneticPr fontId="8"/>
  </si>
  <si>
    <t>社会教育法第１５条第１項の規定に基づいて置かれた社会教育委員</t>
    <rPh sb="0" eb="1">
      <t>シャ</t>
    </rPh>
    <rPh sb="1" eb="2">
      <t>カイ</t>
    </rPh>
    <rPh sb="2" eb="5">
      <t>キョウイクホウ</t>
    </rPh>
    <rPh sb="5" eb="6">
      <t>ダイ</t>
    </rPh>
    <rPh sb="8" eb="9">
      <t>ジョウ</t>
    </rPh>
    <rPh sb="9" eb="10">
      <t>ダイ</t>
    </rPh>
    <rPh sb="11" eb="12">
      <t>コウ</t>
    </rPh>
    <rPh sb="13" eb="15">
      <t>キテイ</t>
    </rPh>
    <rPh sb="16" eb="17">
      <t>モト</t>
    </rPh>
    <rPh sb="20" eb="21">
      <t>オ</t>
    </rPh>
    <rPh sb="24" eb="26">
      <t>シャカイ</t>
    </rPh>
    <rPh sb="26" eb="28">
      <t>キョウイク</t>
    </rPh>
    <rPh sb="28" eb="30">
      <t>イイン</t>
    </rPh>
    <phoneticPr fontId="8"/>
  </si>
  <si>
    <t>社会教育指導員として教育委員会が委嘱している者</t>
    <rPh sb="0" eb="2">
      <t>シャカイ</t>
    </rPh>
    <rPh sb="2" eb="4">
      <t>キョウイク</t>
    </rPh>
    <rPh sb="4" eb="7">
      <t>シドウイン</t>
    </rPh>
    <rPh sb="10" eb="12">
      <t>キョウイク</t>
    </rPh>
    <rPh sb="12" eb="15">
      <t>イインカイ</t>
    </rPh>
    <rPh sb="16" eb="18">
      <t>イショク</t>
    </rPh>
    <rPh sb="22" eb="23">
      <t>モノ</t>
    </rPh>
    <phoneticPr fontId="8"/>
  </si>
  <si>
    <t>設置市町村数</t>
    <phoneticPr fontId="7"/>
  </si>
  <si>
    <t>「社会教育学級・講座」</t>
    <rPh sb="1" eb="3">
      <t>シャカイ</t>
    </rPh>
    <rPh sb="3" eb="5">
      <t>キョウイク</t>
    </rPh>
    <rPh sb="5" eb="7">
      <t>ガッキュウ</t>
    </rPh>
    <rPh sb="8" eb="10">
      <t>コウザ</t>
    </rPh>
    <phoneticPr fontId="8"/>
  </si>
  <si>
    <t>「実施件数」</t>
    <rPh sb="1" eb="3">
      <t>ジッシ</t>
    </rPh>
    <rPh sb="3" eb="5">
      <t>ケンスウ</t>
    </rPh>
    <phoneticPr fontId="8"/>
  </si>
  <si>
    <t>「受講者数」</t>
    <rPh sb="1" eb="4">
      <t>ジュコウシャ</t>
    </rPh>
    <rPh sb="4" eb="5">
      <t>スウ</t>
    </rPh>
    <phoneticPr fontId="8"/>
  </si>
  <si>
    <t>「高齢者」</t>
    <rPh sb="1" eb="4">
      <t>コウレイシャ</t>
    </rPh>
    <phoneticPr fontId="8"/>
  </si>
  <si>
    <t>「成人大学・学級」</t>
    <rPh sb="1" eb="3">
      <t>セイジン</t>
    </rPh>
    <rPh sb="3" eb="5">
      <t>ダイガク</t>
    </rPh>
    <rPh sb="6" eb="8">
      <t>ガッキュウ</t>
    </rPh>
    <phoneticPr fontId="8"/>
  </si>
  <si>
    <t>「女性学級」</t>
    <rPh sb="1" eb="5">
      <t>ジョセイガッキュウ</t>
    </rPh>
    <phoneticPr fontId="8"/>
  </si>
  <si>
    <t>「高齢者学級」</t>
    <rPh sb="1" eb="4">
      <t>コウレイシャ</t>
    </rPh>
    <rPh sb="4" eb="6">
      <t>ガッキュウ</t>
    </rPh>
    <phoneticPr fontId="8"/>
  </si>
  <si>
    <t>「ボランティア講座」</t>
    <rPh sb="7" eb="9">
      <t>コウザ</t>
    </rPh>
    <phoneticPr fontId="8"/>
  </si>
  <si>
    <t>ボランティア養成講座等のボランティアに関して開設したもの</t>
    <rPh sb="6" eb="8">
      <t>ヨウセイ</t>
    </rPh>
    <rPh sb="8" eb="10">
      <t>コウザ</t>
    </rPh>
    <rPh sb="10" eb="11">
      <t>トウ</t>
    </rPh>
    <rPh sb="19" eb="20">
      <t>カン</t>
    </rPh>
    <rPh sb="22" eb="24">
      <t>カイセツ</t>
    </rPh>
    <phoneticPr fontId="8"/>
  </si>
  <si>
    <t>「乳幼児学級」</t>
    <rPh sb="1" eb="4">
      <t>ニュウヨウジ</t>
    </rPh>
    <rPh sb="4" eb="6">
      <t>ガッキュウ</t>
    </rPh>
    <phoneticPr fontId="8"/>
  </si>
  <si>
    <t>乳幼児を持つ親を対象として開設された家庭教育学級</t>
    <rPh sb="0" eb="3">
      <t>ニュウヨウジ</t>
    </rPh>
    <rPh sb="4" eb="5">
      <t>モ</t>
    </rPh>
    <rPh sb="6" eb="7">
      <t>オヤ</t>
    </rPh>
    <rPh sb="8" eb="10">
      <t>タイショウ</t>
    </rPh>
    <rPh sb="13" eb="15">
      <t>カイセツ</t>
    </rPh>
    <rPh sb="18" eb="20">
      <t>カテイ</t>
    </rPh>
    <rPh sb="20" eb="22">
      <t>キョウイク</t>
    </rPh>
    <rPh sb="22" eb="24">
      <t>ガッキュウ</t>
    </rPh>
    <phoneticPr fontId="8"/>
  </si>
  <si>
    <t>「明日の親のための学級」</t>
    <rPh sb="1" eb="3">
      <t>アス</t>
    </rPh>
    <rPh sb="4" eb="5">
      <t>オヤ</t>
    </rPh>
    <rPh sb="9" eb="11">
      <t>ガッキュウ</t>
    </rPh>
    <phoneticPr fontId="8"/>
  </si>
  <si>
    <t>「働く親のための学級」</t>
    <rPh sb="1" eb="2">
      <t>ハタラ</t>
    </rPh>
    <rPh sb="3" eb="4">
      <t>オヤ</t>
    </rPh>
    <rPh sb="8" eb="10">
      <t>ガッキュウ</t>
    </rPh>
    <phoneticPr fontId="8"/>
  </si>
  <si>
    <t>就労する親を対象として開設された家庭教育学級</t>
    <rPh sb="0" eb="2">
      <t>シュウロウ</t>
    </rPh>
    <rPh sb="4" eb="5">
      <t>オヤ</t>
    </rPh>
    <rPh sb="6" eb="8">
      <t>タイショウ</t>
    </rPh>
    <rPh sb="11" eb="13">
      <t>カイセツ</t>
    </rPh>
    <rPh sb="16" eb="18">
      <t>カテイ</t>
    </rPh>
    <rPh sb="18" eb="20">
      <t>キョウイク</t>
    </rPh>
    <rPh sb="20" eb="22">
      <t>ガッキュウ</t>
    </rPh>
    <phoneticPr fontId="8"/>
  </si>
  <si>
    <t>「その他の家庭教育学級」</t>
    <rPh sb="3" eb="4">
      <t>タ</t>
    </rPh>
    <rPh sb="5" eb="7">
      <t>カテイ</t>
    </rPh>
    <rPh sb="7" eb="9">
      <t>キョウイク</t>
    </rPh>
    <rPh sb="9" eb="11">
      <t>ガッキュウ</t>
    </rPh>
    <phoneticPr fontId="8"/>
  </si>
  <si>
    <t>上の３類型に当てはまらない家庭教育学級</t>
    <rPh sb="0" eb="1">
      <t>ウエ</t>
    </rPh>
    <rPh sb="3" eb="5">
      <t>ルイケイ</t>
    </rPh>
    <rPh sb="6" eb="7">
      <t>ア</t>
    </rPh>
    <rPh sb="13" eb="15">
      <t>カテイ</t>
    </rPh>
    <rPh sb="15" eb="17">
      <t>キョウイク</t>
    </rPh>
    <rPh sb="17" eb="19">
      <t>ガッキュウ</t>
    </rPh>
    <phoneticPr fontId="8"/>
  </si>
  <si>
    <t>合計</t>
    <rPh sb="0" eb="1">
      <t>ゴウ</t>
    </rPh>
    <rPh sb="1" eb="2">
      <t>ケイ</t>
    </rPh>
    <phoneticPr fontId="6"/>
  </si>
  <si>
    <t>他市町村に公開、参加
を認めている事業</t>
    <rPh sb="0" eb="1">
      <t>タ</t>
    </rPh>
    <rPh sb="1" eb="4">
      <t>シチョウソン</t>
    </rPh>
    <rPh sb="5" eb="7">
      <t>コウカイ</t>
    </rPh>
    <rPh sb="8" eb="10">
      <t>サンカ</t>
    </rPh>
    <rPh sb="12" eb="13">
      <t>ミト</t>
    </rPh>
    <rPh sb="17" eb="19">
      <t>ジギョウ</t>
    </rPh>
    <phoneticPr fontId="10"/>
  </si>
  <si>
    <t>実施市町村数</t>
    <rPh sb="0" eb="2">
      <t>ジッシ</t>
    </rPh>
    <rPh sb="2" eb="5">
      <t>シチョウソン</t>
    </rPh>
    <rPh sb="5" eb="6">
      <t>スウ</t>
    </rPh>
    <phoneticPr fontId="7"/>
  </si>
  <si>
    <t>実績合計</t>
    <rPh sb="0" eb="2">
      <t>ジッセキ</t>
    </rPh>
    <rPh sb="2" eb="4">
      <t>ゴウケイ</t>
    </rPh>
    <phoneticPr fontId="7"/>
  </si>
  <si>
    <t>○：予定あり</t>
    <rPh sb="2" eb="4">
      <t>ヨテイ</t>
    </rPh>
    <phoneticPr fontId="7"/>
  </si>
  <si>
    <t>生涯学習
審議会</t>
    <rPh sb="0" eb="2">
      <t>ショウガイ</t>
    </rPh>
    <rPh sb="2" eb="4">
      <t>ガクシュウ</t>
    </rPh>
    <rPh sb="5" eb="8">
      <t>シンギカイ</t>
    </rPh>
    <phoneticPr fontId="10"/>
  </si>
  <si>
    <t>実施市町村数</t>
    <phoneticPr fontId="7"/>
  </si>
  <si>
    <t>合計</t>
    <rPh sb="0" eb="2">
      <t>ゴウケイ</t>
    </rPh>
    <phoneticPr fontId="7"/>
  </si>
  <si>
    <t>延べ
参加
者数</t>
    <rPh sb="0" eb="1">
      <t>ノ</t>
    </rPh>
    <rPh sb="3" eb="5">
      <t>サンカ</t>
    </rPh>
    <rPh sb="6" eb="7">
      <t>シャ</t>
    </rPh>
    <rPh sb="7" eb="8">
      <t>スウ</t>
    </rPh>
    <phoneticPr fontId="10"/>
  </si>
  <si>
    <t>H27</t>
  </si>
  <si>
    <t>推進計画</t>
    <phoneticPr fontId="7"/>
  </si>
  <si>
    <t>家庭教育ｱﾄﾞﾊﾞｲｻﾞ-延べ活用数</t>
    <rPh sb="0" eb="2">
      <t>カテイ</t>
    </rPh>
    <rPh sb="2" eb="4">
      <t>キョウイク</t>
    </rPh>
    <rPh sb="13" eb="14">
      <t>ノ</t>
    </rPh>
    <rPh sb="15" eb="17">
      <t>カツヨウ</t>
    </rPh>
    <rPh sb="17" eb="18">
      <t>スウ</t>
    </rPh>
    <phoneticPr fontId="10"/>
  </si>
  <si>
    <t>男女共同参画ｱﾄﾞﾊﾞｲｻﾞ-延べ活用数</t>
    <rPh sb="0" eb="2">
      <t>ダンジョ</t>
    </rPh>
    <rPh sb="2" eb="4">
      <t>キョウドウ</t>
    </rPh>
    <rPh sb="4" eb="6">
      <t>サンカク</t>
    </rPh>
    <rPh sb="15" eb="16">
      <t>ノ</t>
    </rPh>
    <rPh sb="17" eb="19">
      <t>カツヨウ</t>
    </rPh>
    <rPh sb="19" eb="20">
      <t>スウ</t>
    </rPh>
    <phoneticPr fontId="10"/>
  </si>
  <si>
    <t>サークル数</t>
    <rPh sb="4" eb="5">
      <t>スウ</t>
    </rPh>
    <phoneticPr fontId="10"/>
  </si>
  <si>
    <t>独自
資料
作成</t>
    <rPh sb="0" eb="2">
      <t>ドクジ</t>
    </rPh>
    <rPh sb="3" eb="5">
      <t>シリョウ</t>
    </rPh>
    <rPh sb="6" eb="8">
      <t>サクセイ</t>
    </rPh>
    <phoneticPr fontId="10"/>
  </si>
  <si>
    <t>支援者養成講座</t>
    <rPh sb="0" eb="3">
      <t>シエンシャ</t>
    </rPh>
    <rPh sb="3" eb="5">
      <t>ヨウセイ</t>
    </rPh>
    <rPh sb="5" eb="7">
      <t>コウザ</t>
    </rPh>
    <phoneticPr fontId="10"/>
  </si>
  <si>
    <t>社会教育委員会議が他組織と統合している場合の名称</t>
    <phoneticPr fontId="7"/>
  </si>
  <si>
    <t>障害者のみ</t>
    <rPh sb="0" eb="3">
      <t>ショウガイシャ</t>
    </rPh>
    <phoneticPr fontId="10"/>
  </si>
  <si>
    <t>障害者学級</t>
    <phoneticPr fontId="10"/>
  </si>
  <si>
    <t>○</t>
  </si>
  <si>
    <t>H26</t>
  </si>
  <si>
    <t>H9</t>
  </si>
  <si>
    <t>H28</t>
  </si>
  <si>
    <t>H6</t>
  </si>
  <si>
    <t>Ｈ14</t>
  </si>
  <si>
    <t>Ｈ13</t>
  </si>
  <si>
    <t>Ｈ23</t>
  </si>
  <si>
    <t>公民館運営審議会委員と兼務</t>
    <rPh sb="0" eb="3">
      <t>コウミンカン</t>
    </rPh>
    <rPh sb="3" eb="5">
      <t>ウンエイ</t>
    </rPh>
    <rPh sb="5" eb="8">
      <t>シンギカイ</t>
    </rPh>
    <rPh sb="8" eb="10">
      <t>イイン</t>
    </rPh>
    <rPh sb="11" eb="13">
      <t>ケンム</t>
    </rPh>
    <phoneticPr fontId="6"/>
  </si>
  <si>
    <t>S62</t>
  </si>
  <si>
    <t>H4</t>
  </si>
  <si>
    <t>S63</t>
  </si>
  <si>
    <t>H29</t>
  </si>
  <si>
    <t>生涯学習審議会</t>
    <rPh sb="0" eb="2">
      <t>ショウガイ</t>
    </rPh>
    <rPh sb="2" eb="4">
      <t>ガクシュウ</t>
    </rPh>
    <rPh sb="4" eb="7">
      <t>シンギカイ</t>
    </rPh>
    <phoneticPr fontId="6"/>
  </si>
  <si>
    <t>H10</t>
  </si>
  <si>
    <t>生涯学習審議会</t>
  </si>
  <si>
    <t>民間事業者との連携</t>
    <phoneticPr fontId="7"/>
  </si>
  <si>
    <t>職員出前講座</t>
    <rPh sb="0" eb="2">
      <t>ショクイン</t>
    </rPh>
    <rPh sb="2" eb="4">
      <t>デマエ</t>
    </rPh>
    <rPh sb="4" eb="6">
      <t>コウザ</t>
    </rPh>
    <phoneticPr fontId="6"/>
  </si>
  <si>
    <t>青少年活動センター運営協力会</t>
    <rPh sb="0" eb="3">
      <t>セイショウネン</t>
    </rPh>
    <rPh sb="3" eb="5">
      <t>カツドウ</t>
    </rPh>
    <rPh sb="9" eb="11">
      <t>ウンエイ</t>
    </rPh>
    <rPh sb="11" eb="14">
      <t>キョウリョクカイ</t>
    </rPh>
    <phoneticPr fontId="6"/>
  </si>
  <si>
    <t>生涯学習まちづくり出前講座</t>
  </si>
  <si>
    <t>放課後子ども教室</t>
    <rPh sb="0" eb="3">
      <t>ホウカゴ</t>
    </rPh>
    <rPh sb="3" eb="4">
      <t>コ</t>
    </rPh>
    <rPh sb="6" eb="8">
      <t>キョウシツ</t>
    </rPh>
    <phoneticPr fontId="6"/>
  </si>
  <si>
    <t>-</t>
    <phoneticPr fontId="7"/>
  </si>
  <si>
    <t>○</t>
    <phoneticPr fontId="7"/>
  </si>
  <si>
    <t>主としてこれから親になろうとする者を対象として開設された家庭教育学級</t>
    <rPh sb="0" eb="1">
      <t>シュ</t>
    </rPh>
    <rPh sb="8" eb="9">
      <t>オヤ</t>
    </rPh>
    <rPh sb="16" eb="17">
      <t>モノ</t>
    </rPh>
    <rPh sb="18" eb="20">
      <t>タイショウ</t>
    </rPh>
    <rPh sb="23" eb="25">
      <t>カイセツ</t>
    </rPh>
    <rPh sb="28" eb="30">
      <t>カテイ</t>
    </rPh>
    <rPh sb="30" eb="32">
      <t>キョウイク</t>
    </rPh>
    <rPh sb="32" eb="34">
      <t>ガッキュウ</t>
    </rPh>
    <phoneticPr fontId="8"/>
  </si>
  <si>
    <t>第5次上里町総合振興計画</t>
    <rPh sb="0" eb="1">
      <t>ダイ</t>
    </rPh>
    <rPh sb="2" eb="3">
      <t>ツギ</t>
    </rPh>
    <rPh sb="3" eb="6">
      <t>カミサトマチ</t>
    </rPh>
    <rPh sb="6" eb="8">
      <t>ソウゴウ</t>
    </rPh>
    <rPh sb="8" eb="10">
      <t>シンコウ</t>
    </rPh>
    <rPh sb="10" eb="12">
      <t>ケイカク</t>
    </rPh>
    <phoneticPr fontId="7"/>
  </si>
  <si>
    <t>H29</t>
    <phoneticPr fontId="7"/>
  </si>
  <si>
    <t>-</t>
  </si>
  <si>
    <t>放課後における子どもたちの安全・安心な居場所づくり</t>
    <rPh sb="0" eb="3">
      <t>ホウカゴ</t>
    </rPh>
    <rPh sb="7" eb="8">
      <t>コ</t>
    </rPh>
    <rPh sb="13" eb="15">
      <t>アンゼン</t>
    </rPh>
    <rPh sb="16" eb="18">
      <t>アンシン</t>
    </rPh>
    <rPh sb="19" eb="22">
      <t>イバショ</t>
    </rPh>
    <phoneticPr fontId="7"/>
  </si>
  <si>
    <t>H9</t>
    <phoneticPr fontId="7"/>
  </si>
  <si>
    <t>H26</t>
    <phoneticPr fontId="7"/>
  </si>
  <si>
    <t>H16</t>
  </si>
  <si>
    <t>H11</t>
  </si>
  <si>
    <t>H28</t>
    <phoneticPr fontId="7"/>
  </si>
  <si>
    <t>障害者</t>
    <rPh sb="0" eb="3">
      <t>ショウガイシャ</t>
    </rPh>
    <phoneticPr fontId="7"/>
  </si>
  <si>
    <t>高齢者</t>
    <rPh sb="0" eb="3">
      <t>コウレイシャ</t>
    </rPh>
    <phoneticPr fontId="10"/>
  </si>
  <si>
    <t>女性</t>
    <rPh sb="0" eb="2">
      <t>ジョセイ</t>
    </rPh>
    <phoneticPr fontId="10"/>
  </si>
  <si>
    <t>青少年</t>
    <rPh sb="0" eb="1">
      <t>アオ</t>
    </rPh>
    <rPh sb="1" eb="3">
      <t>ショウネン</t>
    </rPh>
    <phoneticPr fontId="10"/>
  </si>
  <si>
    <t>(人)</t>
    <rPh sb="1" eb="2">
      <t>ニン</t>
    </rPh>
    <phoneticPr fontId="10"/>
  </si>
  <si>
    <t>○　学級生数及び受講者数の延べ人数</t>
    <rPh sb="2" eb="4">
      <t>ガッキュウ</t>
    </rPh>
    <rPh sb="4" eb="5">
      <t>セイ</t>
    </rPh>
    <rPh sb="5" eb="6">
      <t>カズ</t>
    </rPh>
    <rPh sb="6" eb="7">
      <t>オヨ</t>
    </rPh>
    <rPh sb="8" eb="10">
      <t>ジュコウ</t>
    </rPh>
    <rPh sb="10" eb="11">
      <t>シャ</t>
    </rPh>
    <rPh sb="11" eb="12">
      <t>スウ</t>
    </rPh>
    <rPh sb="13" eb="14">
      <t>ノ</t>
    </rPh>
    <rPh sb="15" eb="17">
      <t>ニンズウ</t>
    </rPh>
    <phoneticPr fontId="10"/>
  </si>
  <si>
    <t>（講座）</t>
    <phoneticPr fontId="7"/>
  </si>
  <si>
    <t>○　実施件数</t>
    <rPh sb="2" eb="4">
      <t>ジッシ</t>
    </rPh>
    <rPh sb="4" eb="6">
      <t>ケンスウ</t>
    </rPh>
    <phoneticPr fontId="10"/>
  </si>
  <si>
    <t>［対象別］</t>
    <rPh sb="1" eb="4">
      <t>タイショウベツ</t>
    </rPh>
    <phoneticPr fontId="10"/>
  </si>
  <si>
    <t>おおむね６０歳以上</t>
    <rPh sb="6" eb="7">
      <t>サイ</t>
    </rPh>
    <rPh sb="7" eb="9">
      <t>イジョウ</t>
    </rPh>
    <phoneticPr fontId="8"/>
  </si>
  <si>
    <t>※ H22調査は、開設当初の学級生数及び受講者数（文部科学省「平成23年度社会教育調査」より）</t>
  </si>
  <si>
    <t>開催回数や日数に関わりなく、単一の事業として計画し、実施したものを１件（同内容を異なる時期に実施した場合はそれぞれ１件）</t>
    <phoneticPr fontId="7"/>
  </si>
  <si>
    <t>（１）生涯学習の推進体制</t>
    <phoneticPr fontId="7"/>
  </si>
  <si>
    <t>放課後子ども教室</t>
    <rPh sb="0" eb="3">
      <t>ホウカゴ</t>
    </rPh>
    <rPh sb="3" eb="4">
      <t>コ</t>
    </rPh>
    <rPh sb="6" eb="8">
      <t>キョウシツ</t>
    </rPh>
    <phoneticPr fontId="7"/>
  </si>
  <si>
    <t>H30</t>
  </si>
  <si>
    <t>放課後子ども教室</t>
  </si>
  <si>
    <t>H5</t>
  </si>
  <si>
    <t>H31</t>
  </si>
  <si>
    <t>社会教育の一層の発展を目指して</t>
    <rPh sb="0" eb="2">
      <t>シャカイ</t>
    </rPh>
    <rPh sb="2" eb="4">
      <t>キョウイク</t>
    </rPh>
    <rPh sb="5" eb="7">
      <t>イッソウ</t>
    </rPh>
    <rPh sb="8" eb="10">
      <t>ハッテン</t>
    </rPh>
    <rPh sb="11" eb="13">
      <t>メザ</t>
    </rPh>
    <phoneticPr fontId="6"/>
  </si>
  <si>
    <t>S61</t>
  </si>
  <si>
    <t>よろい着付けボランティア、むかしのくらしボランティア、古文書ボランティア</t>
  </si>
  <si>
    <t>R1</t>
    <phoneticPr fontId="7"/>
  </si>
  <si>
    <t>公民館運営審議会・図書館協議会・資料館協議会</t>
    <rPh sb="0" eb="2">
      <t>コウミン</t>
    </rPh>
    <rPh sb="2" eb="3">
      <t>カン</t>
    </rPh>
    <rPh sb="3" eb="5">
      <t>ウンエイ</t>
    </rPh>
    <rPh sb="5" eb="8">
      <t>シンギカイ</t>
    </rPh>
    <rPh sb="9" eb="11">
      <t>トショ</t>
    </rPh>
    <rPh sb="11" eb="12">
      <t>カン</t>
    </rPh>
    <rPh sb="12" eb="14">
      <t>キョウギ</t>
    </rPh>
    <rPh sb="14" eb="15">
      <t>カイ</t>
    </rPh>
    <rPh sb="16" eb="19">
      <t>シリョウカン</t>
    </rPh>
    <rPh sb="19" eb="22">
      <t>キョウギカイ</t>
    </rPh>
    <phoneticPr fontId="13"/>
  </si>
  <si>
    <t>［内容別］</t>
    <rPh sb="1" eb="3">
      <t>ナイヨウ</t>
    </rPh>
    <rPh sb="3" eb="4">
      <t>ベツ</t>
    </rPh>
    <phoneticPr fontId="10"/>
  </si>
  <si>
    <t>障害者学級</t>
    <rPh sb="0" eb="3">
      <t>ショウガイシャ</t>
    </rPh>
    <rPh sb="3" eb="5">
      <t>ガッキュウ</t>
    </rPh>
    <phoneticPr fontId="10"/>
  </si>
  <si>
    <t>H7</t>
    <phoneticPr fontId="7"/>
  </si>
  <si>
    <t>H8</t>
    <phoneticPr fontId="7"/>
  </si>
  <si>
    <t>H10</t>
    <phoneticPr fontId="7"/>
  </si>
  <si>
    <t>家　　　　庭　　　　教　　　　育　　　　学　　　　級</t>
  </si>
  <si>
    <t>明日の親のための学級</t>
  </si>
  <si>
    <t>その他の家庭教育講座</t>
  </si>
  <si>
    <t>R1</t>
    <phoneticPr fontId="7"/>
  </si>
  <si>
    <t xml:space="preserve"> </t>
  </si>
  <si>
    <t>R3</t>
    <phoneticPr fontId="7"/>
  </si>
  <si>
    <t>R1</t>
  </si>
  <si>
    <t>R2</t>
  </si>
  <si>
    <t>H1</t>
  </si>
  <si>
    <t>第四次川越市生涯学習基本計画について（答申）</t>
  </si>
  <si>
    <t>R3</t>
  </si>
  <si>
    <t>H７</t>
  </si>
  <si>
    <t>放課後における子どもの居場所づくり</t>
  </si>
  <si>
    <t>図書館児童サービスボランティア</t>
    <rPh sb="0" eb="3">
      <t>トショカン</t>
    </rPh>
    <rPh sb="3" eb="5">
      <t>ジドウ</t>
    </rPh>
    <phoneticPr fontId="7"/>
  </si>
  <si>
    <t>図書館高齢者サービスボランティア</t>
    <rPh sb="0" eb="3">
      <t>トショカン</t>
    </rPh>
    <rPh sb="3" eb="6">
      <t>コウレイシャ</t>
    </rPh>
    <phoneticPr fontId="7"/>
  </si>
  <si>
    <t>図書館行事サポートボランティア「清の実」</t>
    <rPh sb="0" eb="3">
      <t>トショカン</t>
    </rPh>
    <rPh sb="3" eb="5">
      <t>ギョウジ</t>
    </rPh>
    <rPh sb="16" eb="17">
      <t>キヨ</t>
    </rPh>
    <rPh sb="18" eb="19">
      <t>ミ</t>
    </rPh>
    <phoneticPr fontId="7"/>
  </si>
  <si>
    <t>図書館障害者サービスボランティア</t>
    <rPh sb="0" eb="3">
      <t>トショカン</t>
    </rPh>
    <rPh sb="3" eb="6">
      <t>ショウガイシャ</t>
    </rPh>
    <phoneticPr fontId="7"/>
  </si>
  <si>
    <t>図書館だより編集ボランティア</t>
    <rPh sb="0" eb="3">
      <t>トショカン</t>
    </rPh>
    <rPh sb="6" eb="8">
      <t>ヘンシュウ</t>
    </rPh>
    <phoneticPr fontId="7"/>
  </si>
  <si>
    <t>Ｈ30</t>
  </si>
  <si>
    <t>加須市生涯学習推進会議</t>
  </si>
  <si>
    <t>公民館運営協議会</t>
  </si>
  <si>
    <t>人材バンク “魅学”</t>
  </si>
  <si>
    <t>上尾市まなびすと指導者バンク</t>
    <rPh sb="0" eb="3">
      <t>アゲオシ</t>
    </rPh>
    <rPh sb="8" eb="11">
      <t>シドウシャ</t>
    </rPh>
    <phoneticPr fontId="6"/>
  </si>
  <si>
    <t>草加市指導者バンク登録制度</t>
    <rPh sb="0" eb="3">
      <t>ソウカシ</t>
    </rPh>
    <rPh sb="3" eb="6">
      <t>シドウシャ</t>
    </rPh>
    <rPh sb="9" eb="11">
      <t>トウロク</t>
    </rPh>
    <rPh sb="11" eb="13">
      <t>セイド</t>
    </rPh>
    <phoneticPr fontId="7"/>
  </si>
  <si>
    <t>生涯学習体験講座</t>
    <rPh sb="0" eb="2">
      <t>ショウガイ</t>
    </rPh>
    <rPh sb="2" eb="4">
      <t>ガクシュウ</t>
    </rPh>
    <rPh sb="4" eb="6">
      <t>タイケン</t>
    </rPh>
    <rPh sb="6" eb="8">
      <t>コウザ</t>
    </rPh>
    <phoneticPr fontId="7"/>
  </si>
  <si>
    <t>まちづくり出前講座</t>
    <rPh sb="5" eb="7">
      <t>デマエ</t>
    </rPh>
    <rPh sb="7" eb="9">
      <t>コウザ</t>
    </rPh>
    <phoneticPr fontId="6"/>
  </si>
  <si>
    <t>朝霞市生涯学習ボランティアバンク</t>
  </si>
  <si>
    <t>生涯学習指導者紹介・登録制度</t>
    <rPh sb="0" eb="2">
      <t>ショウガイ</t>
    </rPh>
    <rPh sb="2" eb="4">
      <t>ガクシュウ</t>
    </rPh>
    <rPh sb="4" eb="6">
      <t>シドウ</t>
    </rPh>
    <rPh sb="6" eb="7">
      <t>シャ</t>
    </rPh>
    <rPh sb="7" eb="9">
      <t>ショウカイ</t>
    </rPh>
    <rPh sb="10" eb="12">
      <t>トウロク</t>
    </rPh>
    <rPh sb="12" eb="14">
      <t>セイド</t>
    </rPh>
    <phoneticPr fontId="13"/>
  </si>
  <si>
    <t>生涯学習指導者紹介・登録制度</t>
  </si>
  <si>
    <t>生涯学習ボランティアバンク</t>
    <rPh sb="0" eb="2">
      <t>ショウガイ</t>
    </rPh>
    <rPh sb="2" eb="4">
      <t>ガクシュウ</t>
    </rPh>
    <phoneticPr fontId="12"/>
  </si>
  <si>
    <t>新座市立図書館ボランティア</t>
  </si>
  <si>
    <t>桶川み・ら・い塾　人財バンク</t>
    <rPh sb="0" eb="2">
      <t>オケガワ</t>
    </rPh>
    <rPh sb="7" eb="8">
      <t>ジュク</t>
    </rPh>
    <rPh sb="9" eb="11">
      <t>ジンザイ</t>
    </rPh>
    <phoneticPr fontId="6"/>
  </si>
  <si>
    <t>市民大学きたもと学苑</t>
    <rPh sb="0" eb="4">
      <t>シミンダイガク</t>
    </rPh>
    <rPh sb="8" eb="10">
      <t>ガクエン</t>
    </rPh>
    <phoneticPr fontId="6"/>
  </si>
  <si>
    <t>職員出前講座</t>
    <rPh sb="0" eb="2">
      <t>ショクイン</t>
    </rPh>
    <rPh sb="2" eb="4">
      <t>デマエ</t>
    </rPh>
    <rPh sb="4" eb="6">
      <t>コウザ</t>
    </rPh>
    <phoneticPr fontId="7"/>
  </si>
  <si>
    <t>生涯学習ボランティア人材バンク制度</t>
    <rPh sb="15" eb="17">
      <t>セイド</t>
    </rPh>
    <phoneticPr fontId="6"/>
  </si>
  <si>
    <t>飯能市立図書館友の会</t>
    <rPh sb="0" eb="2">
      <t>ハンノウ</t>
    </rPh>
    <rPh sb="2" eb="3">
      <t>シ</t>
    </rPh>
    <rPh sb="3" eb="4">
      <t>タテ</t>
    </rPh>
    <rPh sb="4" eb="7">
      <t>トショカン</t>
    </rPh>
    <rPh sb="7" eb="8">
      <t>トモ</t>
    </rPh>
    <rPh sb="9" eb="10">
      <t>カイ</t>
    </rPh>
    <phoneticPr fontId="13"/>
  </si>
  <si>
    <t>生涯学習ボランティア制度　　　　　　　　　　　　　　　　　　　　　　　　　</t>
    <rPh sb="0" eb="2">
      <t>ショウガイ</t>
    </rPh>
    <rPh sb="2" eb="4">
      <t>ガクシュウ</t>
    </rPh>
    <rPh sb="10" eb="12">
      <t>セイド</t>
    </rPh>
    <phoneticPr fontId="6"/>
  </si>
  <si>
    <t>図書館ボランティア</t>
  </si>
  <si>
    <t xml:space="preserve">ふじみ野市生きがい学習ボランティア                                                                                                                                                                                                                                                                                                                                                       </t>
  </si>
  <si>
    <t>毛呂山町生涯学習ボランティア人材バンク</t>
    <rPh sb="0" eb="4">
      <t>モロヤママチ</t>
    </rPh>
    <rPh sb="4" eb="6">
      <t>ショウガイ</t>
    </rPh>
    <rPh sb="6" eb="8">
      <t>ガクシュウ</t>
    </rPh>
    <rPh sb="14" eb="16">
      <t>ジンザイ</t>
    </rPh>
    <phoneticPr fontId="13"/>
  </si>
  <si>
    <t>蝶の里町民講座</t>
  </si>
  <si>
    <t>嵐山町ボランティアセンター</t>
  </si>
  <si>
    <t>生涯学習指導者（あおいしいきいきサポーター）</t>
    <rPh sb="0" eb="2">
      <t>ショウガイ</t>
    </rPh>
    <rPh sb="2" eb="4">
      <t>ガクシュウ</t>
    </rPh>
    <rPh sb="4" eb="6">
      <t>シドウ</t>
    </rPh>
    <rPh sb="6" eb="7">
      <t>シャ</t>
    </rPh>
    <phoneticPr fontId="7"/>
  </si>
  <si>
    <t>フレサよしみサポーター委員会</t>
    <rPh sb="11" eb="14">
      <t>イインカイ</t>
    </rPh>
    <phoneticPr fontId="7"/>
  </si>
  <si>
    <t>吉見町文化財ボランティア</t>
    <rPh sb="0" eb="3">
      <t>ヨシミマチ</t>
    </rPh>
    <rPh sb="3" eb="6">
      <t>ブンカザイ</t>
    </rPh>
    <phoneticPr fontId="7"/>
  </si>
  <si>
    <t>松山城跡保存会</t>
    <rPh sb="0" eb="3">
      <t>マツヤマジョウ</t>
    </rPh>
    <rPh sb="3" eb="4">
      <t>アト</t>
    </rPh>
    <rPh sb="4" eb="7">
      <t>ホゾンカイ</t>
    </rPh>
    <phoneticPr fontId="7"/>
  </si>
  <si>
    <t>春日部市生涯学習人材情報登録制度</t>
  </si>
  <si>
    <t>生涯学習人材バンク</t>
    <rPh sb="0" eb="2">
      <t>ガクシュウ</t>
    </rPh>
    <rPh sb="2" eb="4">
      <t>ジンザイ</t>
    </rPh>
    <phoneticPr fontId="7"/>
  </si>
  <si>
    <t>生涯学習出前講座</t>
    <rPh sb="0" eb="2">
      <t>ショウガイ</t>
    </rPh>
    <rPh sb="2" eb="4">
      <t>ガクシュウ</t>
    </rPh>
    <rPh sb="4" eb="6">
      <t>デマエ</t>
    </rPh>
    <rPh sb="6" eb="8">
      <t>コウザ</t>
    </rPh>
    <phoneticPr fontId="7"/>
  </si>
  <si>
    <t>生涯学習人財バンク「やしお楽習塾」</t>
    <rPh sb="0" eb="2">
      <t>ショウガイ</t>
    </rPh>
    <rPh sb="2" eb="4">
      <t>ガクシュウ</t>
    </rPh>
    <rPh sb="4" eb="5">
      <t>ジン</t>
    </rPh>
    <rPh sb="5" eb="6">
      <t>ザイ</t>
    </rPh>
    <rPh sb="13" eb="14">
      <t>ラク</t>
    </rPh>
    <rPh sb="14" eb="15">
      <t>シュウ</t>
    </rPh>
    <rPh sb="15" eb="16">
      <t>ジュク</t>
    </rPh>
    <phoneticPr fontId="7"/>
  </si>
  <si>
    <t>生涯学習まちづくり出前講座</t>
    <rPh sb="0" eb="2">
      <t>ショウガイ</t>
    </rPh>
    <rPh sb="2" eb="4">
      <t>ガクシュウ</t>
    </rPh>
    <rPh sb="9" eb="11">
      <t>デマエ</t>
    </rPh>
    <rPh sb="11" eb="13">
      <t>コウザ</t>
    </rPh>
    <phoneticPr fontId="6"/>
  </si>
  <si>
    <t>八潮市立資料館ボランティア</t>
  </si>
  <si>
    <t>幸手市民生きがい教授、ものづくり体験学習（機織り体験）ボランティア、郷土資料館収蔵資料調査ボランテイア</t>
    <rPh sb="0" eb="2">
      <t>サッテ</t>
    </rPh>
    <rPh sb="2" eb="4">
      <t>シミン</t>
    </rPh>
    <rPh sb="4" eb="5">
      <t>イ</t>
    </rPh>
    <rPh sb="8" eb="10">
      <t>キョウジュ</t>
    </rPh>
    <rPh sb="16" eb="18">
      <t>タイケン</t>
    </rPh>
    <rPh sb="18" eb="20">
      <t>ガクシュウ</t>
    </rPh>
    <rPh sb="21" eb="23">
      <t>ハタオ</t>
    </rPh>
    <rPh sb="24" eb="26">
      <t>タイケン</t>
    </rPh>
    <rPh sb="34" eb="36">
      <t>キョウド</t>
    </rPh>
    <rPh sb="36" eb="39">
      <t>シリョウカン</t>
    </rPh>
    <rPh sb="39" eb="41">
      <t>シュウゾウ</t>
    </rPh>
    <rPh sb="41" eb="43">
      <t>シリョウ</t>
    </rPh>
    <rPh sb="43" eb="45">
      <t>チョウサ</t>
    </rPh>
    <phoneticPr fontId="7"/>
  </si>
  <si>
    <t>幸手市民生きがい教授</t>
    <rPh sb="0" eb="2">
      <t>サッテ</t>
    </rPh>
    <rPh sb="2" eb="4">
      <t>シミン</t>
    </rPh>
    <rPh sb="4" eb="5">
      <t>イ</t>
    </rPh>
    <rPh sb="8" eb="10">
      <t>キョウジュ</t>
    </rPh>
    <phoneticPr fontId="7"/>
  </si>
  <si>
    <t>ペアーズバンク</t>
  </si>
  <si>
    <t>図書館ボランティア、読み聞かせボランティア</t>
    <rPh sb="0" eb="2">
      <t>トショ</t>
    </rPh>
    <rPh sb="2" eb="3">
      <t>カン</t>
    </rPh>
    <rPh sb="10" eb="11">
      <t>ヨ</t>
    </rPh>
    <rPh sb="12" eb="13">
      <t>キ</t>
    </rPh>
    <phoneticPr fontId="6"/>
  </si>
  <si>
    <t>まつぶし出前講座（町民編）</t>
    <rPh sb="4" eb="6">
      <t>デマエ</t>
    </rPh>
    <rPh sb="6" eb="8">
      <t>コウザ</t>
    </rPh>
    <rPh sb="9" eb="11">
      <t>チョウミン</t>
    </rPh>
    <rPh sb="11" eb="12">
      <t>ヘン</t>
    </rPh>
    <phoneticPr fontId="7"/>
  </si>
  <si>
    <t>まつぶし出前講座</t>
  </si>
  <si>
    <t>チャレンジスクール</t>
  </si>
  <si>
    <t>特別教室開放事業</t>
    <rPh sb="0" eb="2">
      <t>トクベツ</t>
    </rPh>
    <rPh sb="2" eb="4">
      <t>キョウシツ</t>
    </rPh>
    <rPh sb="4" eb="6">
      <t>カイホウ</t>
    </rPh>
    <rPh sb="6" eb="8">
      <t>ジギョウ</t>
    </rPh>
    <phoneticPr fontId="6"/>
  </si>
  <si>
    <t>平成塾、土曜寺子屋</t>
    <rPh sb="0" eb="2">
      <t>ヘイセイ</t>
    </rPh>
    <rPh sb="2" eb="3">
      <t>ジュク</t>
    </rPh>
    <rPh sb="4" eb="6">
      <t>ドヨウ</t>
    </rPh>
    <rPh sb="6" eb="9">
      <t>テラコヤ</t>
    </rPh>
    <phoneticPr fontId="6"/>
  </si>
  <si>
    <t>世代間交流、サークル活動、学習活動</t>
    <rPh sb="0" eb="3">
      <t>セダイカン</t>
    </rPh>
    <rPh sb="3" eb="5">
      <t>コウリュウ</t>
    </rPh>
    <rPh sb="10" eb="12">
      <t>カツドウ</t>
    </rPh>
    <rPh sb="13" eb="15">
      <t>ガクシュウ</t>
    </rPh>
    <rPh sb="15" eb="17">
      <t>カツドウ</t>
    </rPh>
    <phoneticPr fontId="6"/>
  </si>
  <si>
    <t>放課後における子どもの居場所づくり、学習活動</t>
    <rPh sb="18" eb="20">
      <t>ガクシュウ</t>
    </rPh>
    <rPh sb="20" eb="22">
      <t>カツドウ</t>
    </rPh>
    <phoneticPr fontId="13"/>
  </si>
  <si>
    <t>放課後における子どもの居場所づくり、学習、体験、地域間交流</t>
    <rPh sb="18" eb="20">
      <t>ガクシュウ</t>
    </rPh>
    <phoneticPr fontId="7"/>
  </si>
  <si>
    <t>桶川市放課後子供教室</t>
    <rPh sb="0" eb="3">
      <t>オケガワシ</t>
    </rPh>
    <rPh sb="3" eb="6">
      <t>ホウカゴ</t>
    </rPh>
    <rPh sb="6" eb="8">
      <t>コドモ</t>
    </rPh>
    <rPh sb="8" eb="10">
      <t>キョウシツ</t>
    </rPh>
    <phoneticPr fontId="6"/>
  </si>
  <si>
    <t>小学生を対象として、放課後、小学校の一部を借用し、子供たちの安全・安心な活動拠点（居場所）をつくることを目的とし実施。</t>
  </si>
  <si>
    <t>地域活動室</t>
    <rPh sb="0" eb="2">
      <t>チイキ</t>
    </rPh>
    <rPh sb="2" eb="4">
      <t>カツドウ</t>
    </rPh>
    <rPh sb="4" eb="5">
      <t>シツ</t>
    </rPh>
    <phoneticPr fontId="6"/>
  </si>
  <si>
    <t>地域学習活動、放課後子ども教室　ほか</t>
    <rPh sb="0" eb="2">
      <t>チイキ</t>
    </rPh>
    <rPh sb="2" eb="4">
      <t>ガクシュウ</t>
    </rPh>
    <rPh sb="4" eb="6">
      <t>カツドウ</t>
    </rPh>
    <rPh sb="7" eb="10">
      <t>ホウカゴ</t>
    </rPh>
    <rPh sb="10" eb="11">
      <t>コ</t>
    </rPh>
    <rPh sb="13" eb="15">
      <t>キョウシツ</t>
    </rPh>
    <phoneticPr fontId="6"/>
  </si>
  <si>
    <t>開放教室</t>
    <rPh sb="0" eb="2">
      <t>カイホウ</t>
    </rPh>
    <rPh sb="2" eb="4">
      <t>キョウシツ</t>
    </rPh>
    <phoneticPr fontId="7"/>
  </si>
  <si>
    <t>利用の無い部屋を学習スペースとして利用</t>
    <rPh sb="8" eb="10">
      <t>ガクシュウ</t>
    </rPh>
    <phoneticPr fontId="7"/>
  </si>
  <si>
    <t>放課後のびのび算数教室</t>
    <rPh sb="0" eb="3">
      <t>ホウカゴ</t>
    </rPh>
    <rPh sb="7" eb="9">
      <t>サンスウ</t>
    </rPh>
    <rPh sb="9" eb="11">
      <t>キョウシツ</t>
    </rPh>
    <phoneticPr fontId="6"/>
  </si>
  <si>
    <t>放課後に特別教室を活用して、算数の基礎学習を行う。</t>
    <rPh sb="0" eb="3">
      <t>ホウカゴ</t>
    </rPh>
    <rPh sb="4" eb="6">
      <t>トクベツ</t>
    </rPh>
    <rPh sb="6" eb="8">
      <t>キョウシツ</t>
    </rPh>
    <rPh sb="9" eb="11">
      <t>カツヨウ</t>
    </rPh>
    <rPh sb="14" eb="16">
      <t>サンスウ</t>
    </rPh>
    <rPh sb="17" eb="19">
      <t>キソ</t>
    </rPh>
    <rPh sb="19" eb="21">
      <t>ガクシュウ</t>
    </rPh>
    <rPh sb="22" eb="23">
      <t>オコナ</t>
    </rPh>
    <phoneticPr fontId="7"/>
  </si>
  <si>
    <t>放課後子供教室</t>
    <rPh sb="0" eb="3">
      <t>ホウカゴ</t>
    </rPh>
    <rPh sb="3" eb="4">
      <t>コ</t>
    </rPh>
    <rPh sb="4" eb="5">
      <t>トモ</t>
    </rPh>
    <rPh sb="5" eb="7">
      <t>キョウシツ</t>
    </rPh>
    <phoneticPr fontId="7"/>
  </si>
  <si>
    <t>生涯学習教室の開催</t>
    <rPh sb="0" eb="2">
      <t>ショウガイ</t>
    </rPh>
    <rPh sb="2" eb="4">
      <t>ガクシュウ</t>
    </rPh>
    <rPh sb="4" eb="6">
      <t>キョウシツ</t>
    </rPh>
    <rPh sb="7" eb="9">
      <t>カイサイ</t>
    </rPh>
    <phoneticPr fontId="7"/>
  </si>
  <si>
    <t>廃校の空き教室を利用した講座・教室の開催</t>
    <rPh sb="0" eb="2">
      <t>ハイコウ</t>
    </rPh>
    <rPh sb="3" eb="4">
      <t>ア</t>
    </rPh>
    <rPh sb="5" eb="7">
      <t>キョウシツ</t>
    </rPh>
    <rPh sb="8" eb="10">
      <t>リヨウ</t>
    </rPh>
    <rPh sb="12" eb="14">
      <t>コウザ</t>
    </rPh>
    <rPh sb="15" eb="17">
      <t>キョウシツ</t>
    </rPh>
    <rPh sb="18" eb="20">
      <t>カイサイ</t>
    </rPh>
    <phoneticPr fontId="7"/>
  </si>
  <si>
    <t>小学生学習支援事業「がんばル～ム」</t>
    <rPh sb="0" eb="3">
      <t>ショウガクセイ</t>
    </rPh>
    <rPh sb="3" eb="5">
      <t>ガクシュウ</t>
    </rPh>
    <rPh sb="5" eb="7">
      <t>シエン</t>
    </rPh>
    <rPh sb="7" eb="9">
      <t>ジギョウ</t>
    </rPh>
    <phoneticPr fontId="6"/>
  </si>
  <si>
    <t>学習支援</t>
    <rPh sb="0" eb="2">
      <t>ガクシュウ</t>
    </rPh>
    <rPh sb="2" eb="4">
      <t>シエン</t>
    </rPh>
    <phoneticPr fontId="6"/>
  </si>
  <si>
    <t>平日放課後子ども教室</t>
    <rPh sb="0" eb="2">
      <t>ヘイジツ</t>
    </rPh>
    <rPh sb="2" eb="5">
      <t>ホウカゴ</t>
    </rPh>
    <rPh sb="5" eb="6">
      <t>コ</t>
    </rPh>
    <rPh sb="8" eb="10">
      <t>キョウシツ</t>
    </rPh>
    <phoneticPr fontId="7"/>
  </si>
  <si>
    <t>上里町放課後子供教室</t>
    <rPh sb="0" eb="2">
      <t>カミサト</t>
    </rPh>
    <rPh sb="2" eb="3">
      <t>マチ</t>
    </rPh>
    <rPh sb="3" eb="6">
      <t>ホウカゴ</t>
    </rPh>
    <rPh sb="6" eb="8">
      <t>コドモ</t>
    </rPh>
    <rPh sb="8" eb="10">
      <t>キョウシツ</t>
    </rPh>
    <phoneticPr fontId="6"/>
  </si>
  <si>
    <t>体験活動　地域交流等</t>
    <rPh sb="0" eb="2">
      <t>タイケン</t>
    </rPh>
    <rPh sb="2" eb="4">
      <t>カツドウ</t>
    </rPh>
    <rPh sb="5" eb="7">
      <t>チイキ</t>
    </rPh>
    <rPh sb="7" eb="9">
      <t>コウリュウ</t>
    </rPh>
    <rPh sb="9" eb="10">
      <t>ナド</t>
    </rPh>
    <phoneticPr fontId="6"/>
  </si>
  <si>
    <t>寄居町</t>
    <rPh sb="0" eb="3">
      <t>ヨリイマチ</t>
    </rPh>
    <phoneticPr fontId="7"/>
  </si>
  <si>
    <t>放課後子供教室</t>
    <rPh sb="0" eb="3">
      <t>ホウカゴ</t>
    </rPh>
    <rPh sb="3" eb="5">
      <t>コドモ</t>
    </rPh>
    <rPh sb="5" eb="7">
      <t>キョウシツ</t>
    </rPh>
    <phoneticPr fontId="20"/>
  </si>
  <si>
    <t>放課後における子どもたちの安全・安心な居場所づくり・体験活動等</t>
  </si>
  <si>
    <t>余裕教室の活用</t>
    <rPh sb="0" eb="2">
      <t>ヨユウ</t>
    </rPh>
    <rPh sb="2" eb="4">
      <t>キョウシツ</t>
    </rPh>
    <rPh sb="5" eb="7">
      <t>カツヨウ</t>
    </rPh>
    <phoneticPr fontId="8"/>
  </si>
  <si>
    <t>羽生市</t>
    <rPh sb="0" eb="3">
      <t>ハニュウシ</t>
    </rPh>
    <phoneticPr fontId="7"/>
  </si>
  <si>
    <t>放課後子ども教室、いきいきデイサービス等</t>
    <rPh sb="0" eb="3">
      <t>ホウカゴ</t>
    </rPh>
    <rPh sb="3" eb="4">
      <t>コ</t>
    </rPh>
    <rPh sb="6" eb="8">
      <t>キョウシツ</t>
    </rPh>
    <rPh sb="19" eb="20">
      <t>ナド</t>
    </rPh>
    <phoneticPr fontId="7"/>
  </si>
  <si>
    <t>放課後子供教室</t>
    <rPh sb="0" eb="3">
      <t>ホウカゴ</t>
    </rPh>
    <rPh sb="3" eb="5">
      <t>コドモ</t>
    </rPh>
    <rPh sb="5" eb="7">
      <t>キョウシツ</t>
    </rPh>
    <phoneticPr fontId="6"/>
  </si>
  <si>
    <t>地域の人々による、学習支援、スポーツ・文化体験活動</t>
    <rPh sb="0" eb="2">
      <t>チイキ</t>
    </rPh>
    <rPh sb="3" eb="5">
      <t>ヒトビト</t>
    </rPh>
    <rPh sb="9" eb="11">
      <t>ガクシュウ</t>
    </rPh>
    <rPh sb="11" eb="13">
      <t>シエン</t>
    </rPh>
    <rPh sb="19" eb="21">
      <t>ブンカ</t>
    </rPh>
    <rPh sb="21" eb="23">
      <t>タイケン</t>
    </rPh>
    <rPh sb="23" eb="25">
      <t>カツドウ</t>
    </rPh>
    <phoneticPr fontId="6"/>
  </si>
  <si>
    <t>放課後に子どもが安心して活動できる場の確保を図る。</t>
  </si>
  <si>
    <t>放課後子供教室</t>
  </si>
  <si>
    <t>地域の人々による、学習支援、運動、世代間交流等による子育て支援</t>
    <rPh sb="0" eb="2">
      <t>チイキ</t>
    </rPh>
    <rPh sb="3" eb="5">
      <t>ヒトビト</t>
    </rPh>
    <rPh sb="9" eb="11">
      <t>ガクシュウ</t>
    </rPh>
    <rPh sb="11" eb="13">
      <t>シエン</t>
    </rPh>
    <rPh sb="14" eb="16">
      <t>ウンドウ</t>
    </rPh>
    <rPh sb="17" eb="20">
      <t>セダイカン</t>
    </rPh>
    <rPh sb="20" eb="22">
      <t>コウリュウ</t>
    </rPh>
    <rPh sb="22" eb="23">
      <t>ナド</t>
    </rPh>
    <rPh sb="26" eb="28">
      <t>コソダ</t>
    </rPh>
    <rPh sb="29" eb="31">
      <t>シエン</t>
    </rPh>
    <phoneticPr fontId="6"/>
  </si>
  <si>
    <t>公民館運営審議会、放課後子ども教室運営会議</t>
    <rPh sb="0" eb="3">
      <t>コウミンカン</t>
    </rPh>
    <rPh sb="3" eb="5">
      <t>ウンエイ</t>
    </rPh>
    <rPh sb="5" eb="8">
      <t>シンギカイ</t>
    </rPh>
    <rPh sb="9" eb="12">
      <t>ホウカゴ</t>
    </rPh>
    <rPh sb="12" eb="13">
      <t>コ</t>
    </rPh>
    <rPh sb="15" eb="17">
      <t>キョウシツ</t>
    </rPh>
    <rPh sb="17" eb="19">
      <t>ウンエイ</t>
    </rPh>
    <rPh sb="19" eb="21">
      <t>カイギ</t>
    </rPh>
    <phoneticPr fontId="6"/>
  </si>
  <si>
    <t>上尾市まなびすと指導者バンク</t>
  </si>
  <si>
    <t>①放課後子ども教室　②わらび学校土曜塾</t>
  </si>
  <si>
    <t>①居場所づくり、地域交流　②学習習慣の定着</t>
  </si>
  <si>
    <t xml:space="preserve">生涯学習ボランティアバンク
</t>
    <rPh sb="0" eb="2">
      <t>ショウガイ</t>
    </rPh>
    <rPh sb="2" eb="4">
      <t>ガクシュウ</t>
    </rPh>
    <phoneticPr fontId="12"/>
  </si>
  <si>
    <t>新座市子どもの放課後居場所づくり事業</t>
    <rPh sb="16" eb="18">
      <t>ジギョウ</t>
    </rPh>
    <phoneticPr fontId="16"/>
  </si>
  <si>
    <t>放課後児童健全育成事業</t>
    <rPh sb="0" eb="3">
      <t>ホウカゴ</t>
    </rPh>
    <rPh sb="3" eb="5">
      <t>ジドウ</t>
    </rPh>
    <rPh sb="5" eb="7">
      <t>ケンゼン</t>
    </rPh>
    <rPh sb="7" eb="9">
      <t>イクセイ</t>
    </rPh>
    <rPh sb="9" eb="11">
      <t>ジギョウ</t>
    </rPh>
    <phoneticPr fontId="7"/>
  </si>
  <si>
    <t>共働き家庭など留守家庭の小学校に就学している児童に対して、放課後、学校の余裕教室等において適切な遊びや生活の場を与え、健全育成を図っている。</t>
    <rPh sb="0" eb="2">
      <t>トモバタラ</t>
    </rPh>
    <rPh sb="3" eb="5">
      <t>カテイ</t>
    </rPh>
    <rPh sb="7" eb="9">
      <t>ルス</t>
    </rPh>
    <rPh sb="9" eb="11">
      <t>カテイ</t>
    </rPh>
    <rPh sb="12" eb="15">
      <t>ショウガッコウ</t>
    </rPh>
    <rPh sb="16" eb="18">
      <t>シュウガク</t>
    </rPh>
    <rPh sb="22" eb="24">
      <t>ジドウ</t>
    </rPh>
    <rPh sb="25" eb="26">
      <t>タイ</t>
    </rPh>
    <rPh sb="29" eb="32">
      <t>ホウカゴ</t>
    </rPh>
    <rPh sb="33" eb="35">
      <t>ガッコウ</t>
    </rPh>
    <rPh sb="36" eb="38">
      <t>ヨユウ</t>
    </rPh>
    <rPh sb="38" eb="40">
      <t>キョウシツ</t>
    </rPh>
    <rPh sb="40" eb="41">
      <t>トウ</t>
    </rPh>
    <rPh sb="45" eb="47">
      <t>テキセツ</t>
    </rPh>
    <rPh sb="48" eb="49">
      <t>アソ</t>
    </rPh>
    <rPh sb="51" eb="53">
      <t>セイカツ</t>
    </rPh>
    <rPh sb="54" eb="55">
      <t>バ</t>
    </rPh>
    <rPh sb="56" eb="57">
      <t>アタ</t>
    </rPh>
    <rPh sb="59" eb="61">
      <t>ケンゼン</t>
    </rPh>
    <rPh sb="61" eb="63">
      <t>イクセイ</t>
    </rPh>
    <rPh sb="64" eb="65">
      <t>ハカ</t>
    </rPh>
    <phoneticPr fontId="7"/>
  </si>
  <si>
    <t>こども図書館協力員</t>
  </si>
  <si>
    <t>図書館読み聞かせボランティア</t>
    <rPh sb="0" eb="3">
      <t>トショカン</t>
    </rPh>
    <rPh sb="3" eb="4">
      <t>ヨ</t>
    </rPh>
    <rPh sb="5" eb="6">
      <t>キ</t>
    </rPh>
    <phoneticPr fontId="7"/>
  </si>
  <si>
    <t>図書館朗読ボランティア</t>
    <rPh sb="0" eb="3">
      <t>トショカン</t>
    </rPh>
    <rPh sb="3" eb="5">
      <t>ロウドク</t>
    </rPh>
    <phoneticPr fontId="7"/>
  </si>
  <si>
    <t>日本語教室</t>
    <rPh sb="0" eb="3">
      <t>ニホンゴ</t>
    </rPh>
    <rPh sb="3" eb="5">
      <t>キョウシツ</t>
    </rPh>
    <phoneticPr fontId="7"/>
  </si>
  <si>
    <t>障がい者青年学級「コスモスくらぶ」</t>
    <rPh sb="0" eb="1">
      <t>ショウ</t>
    </rPh>
    <rPh sb="3" eb="4">
      <t>シャ</t>
    </rPh>
    <rPh sb="4" eb="8">
      <t>セイネンガッキュウ</t>
    </rPh>
    <phoneticPr fontId="7"/>
  </si>
  <si>
    <t>異年齢集団「わんぱく教室」</t>
    <rPh sb="0" eb="1">
      <t>イ</t>
    </rPh>
    <rPh sb="1" eb="3">
      <t>ネンレイ</t>
    </rPh>
    <rPh sb="3" eb="5">
      <t>シュウダン</t>
    </rPh>
    <rPh sb="10" eb="12">
      <t>キョウシツ</t>
    </rPh>
    <phoneticPr fontId="7"/>
  </si>
  <si>
    <t>ふくっ子クラブ</t>
    <rPh sb="3" eb="4">
      <t>コ</t>
    </rPh>
    <phoneticPr fontId="7"/>
  </si>
  <si>
    <t>放課後における子供の居場所づくり、学習活動（町内5校で実施）</t>
    <rPh sb="0" eb="3">
      <t>ホウカゴ</t>
    </rPh>
    <rPh sb="7" eb="9">
      <t>コドモ</t>
    </rPh>
    <rPh sb="10" eb="13">
      <t>イバショ</t>
    </rPh>
    <rPh sb="17" eb="19">
      <t>ガクシュウ</t>
    </rPh>
    <rPh sb="19" eb="21">
      <t>カツドウ</t>
    </rPh>
    <rPh sb="22" eb="24">
      <t>チョウナイ</t>
    </rPh>
    <rPh sb="25" eb="26">
      <t>コウ</t>
    </rPh>
    <rPh sb="27" eb="29">
      <t>ジッシ</t>
    </rPh>
    <phoneticPr fontId="7"/>
  </si>
  <si>
    <t>熊谷図書館おはなしの会ボランティア</t>
    <rPh sb="0" eb="2">
      <t>クマガヤ</t>
    </rPh>
    <rPh sb="2" eb="5">
      <t>トショカン</t>
    </rPh>
    <rPh sb="10" eb="11">
      <t>カイ</t>
    </rPh>
    <phoneticPr fontId="7"/>
  </si>
  <si>
    <t>放課後子供教室・ウィークエンドサイエンス</t>
    <rPh sb="0" eb="3">
      <t>ホウカゴ</t>
    </rPh>
    <rPh sb="3" eb="5">
      <t>コドモ</t>
    </rPh>
    <rPh sb="5" eb="7">
      <t>キョウシツ</t>
    </rPh>
    <phoneticPr fontId="16"/>
  </si>
  <si>
    <t>学習支援・体験活動等</t>
    <rPh sb="0" eb="2">
      <t>ガクシュウ</t>
    </rPh>
    <rPh sb="2" eb="4">
      <t>シエン</t>
    </rPh>
    <rPh sb="5" eb="7">
      <t>タイケン</t>
    </rPh>
    <rPh sb="7" eb="9">
      <t>カツドウ</t>
    </rPh>
    <rPh sb="9" eb="10">
      <t>トウ</t>
    </rPh>
    <phoneticPr fontId="16"/>
  </si>
  <si>
    <t>寄居町</t>
    <phoneticPr fontId="7"/>
  </si>
  <si>
    <t>H2</t>
  </si>
  <si>
    <t>子どもたちの安全・安心な居場所づくり・異年齢間の交流・体験活動等</t>
    <rPh sb="19" eb="23">
      <t>イネンレイカン</t>
    </rPh>
    <rPh sb="24" eb="26">
      <t>コウリュウ</t>
    </rPh>
    <phoneticPr fontId="7"/>
  </si>
  <si>
    <t>「学び」「遊び」「交流」の活動を組み合わせた体験活動</t>
    <rPh sb="1" eb="2">
      <t>マナ</t>
    </rPh>
    <rPh sb="5" eb="6">
      <t>アソ</t>
    </rPh>
    <rPh sb="9" eb="11">
      <t>コウリュウ</t>
    </rPh>
    <rPh sb="13" eb="15">
      <t>カツドウ</t>
    </rPh>
    <rPh sb="16" eb="17">
      <t>ク</t>
    </rPh>
    <rPh sb="18" eb="19">
      <t>ア</t>
    </rPh>
    <rPh sb="22" eb="24">
      <t>タイケン</t>
    </rPh>
    <rPh sb="24" eb="26">
      <t>カツドウ</t>
    </rPh>
    <phoneticPr fontId="7"/>
  </si>
  <si>
    <t>放課後を活用した子どもたちの居場所の提供及び地域の教育力の向上・活性化を図る。</t>
    <rPh sb="0" eb="3">
      <t>ホウカゴ</t>
    </rPh>
    <rPh sb="4" eb="6">
      <t>カツヨウ</t>
    </rPh>
    <rPh sb="20" eb="21">
      <t>オヨ</t>
    </rPh>
    <rPh sb="36" eb="37">
      <t>ハカ</t>
    </rPh>
    <phoneticPr fontId="7"/>
  </si>
  <si>
    <t>放課後及び学校の休業日に小学校等の施設を使用して、子供たちの安全・安心な居場所を設け、子供たちが地域社会の中で心豊かで健やかに成長していく環境づくりを推進するために実施。</t>
  </si>
  <si>
    <t>図書ボランティア、読み聞かせボランティア、お助け隊</t>
    <rPh sb="0" eb="2">
      <t>トショ</t>
    </rPh>
    <rPh sb="9" eb="10">
      <t>ヨ</t>
    </rPh>
    <rPh sb="11" eb="12">
      <t>キ</t>
    </rPh>
    <rPh sb="22" eb="23">
      <t>タス</t>
    </rPh>
    <rPh sb="24" eb="25">
      <t>タイ</t>
    </rPh>
    <phoneticPr fontId="6"/>
  </si>
  <si>
    <t>公民館運営審議委員と兼務</t>
    <rPh sb="0" eb="3">
      <t>コウミンカン</t>
    </rPh>
    <rPh sb="3" eb="5">
      <t>ウンエイ</t>
    </rPh>
    <rPh sb="5" eb="7">
      <t>シンギ</t>
    </rPh>
    <rPh sb="7" eb="9">
      <t>イイン</t>
    </rPh>
    <rPh sb="10" eb="12">
      <t>ケンム</t>
    </rPh>
    <phoneticPr fontId="7"/>
  </si>
  <si>
    <t>皆野町</t>
    <rPh sb="0" eb="3">
      <t>ミナノマチ</t>
    </rPh>
    <phoneticPr fontId="7"/>
  </si>
  <si>
    <t>伊奈町生涯学習人材バンク</t>
    <rPh sb="0" eb="3">
      <t>イナマチ</t>
    </rPh>
    <rPh sb="3" eb="5">
      <t>ショウガイ</t>
    </rPh>
    <rPh sb="5" eb="7">
      <t>ガクシュウ</t>
    </rPh>
    <rPh sb="7" eb="9">
      <t>ジンザイ</t>
    </rPh>
    <phoneticPr fontId="7"/>
  </si>
  <si>
    <t>図書館ボランティア</t>
    <rPh sb="0" eb="3">
      <t>トショカン</t>
    </rPh>
    <phoneticPr fontId="7"/>
  </si>
  <si>
    <t>富士見市</t>
    <rPh sb="0" eb="4">
      <t>フジミシ</t>
    </rPh>
    <phoneticPr fontId="7"/>
  </si>
  <si>
    <t>富士見市市民人材バンク</t>
    <rPh sb="0" eb="4">
      <t>フジミシ</t>
    </rPh>
    <rPh sb="4" eb="6">
      <t>シミン</t>
    </rPh>
    <rPh sb="6" eb="8">
      <t>ジンザイ</t>
    </rPh>
    <phoneticPr fontId="6"/>
  </si>
  <si>
    <t>富士見市市民人材バンク</t>
  </si>
  <si>
    <t>越谷市文化財ボランティア</t>
  </si>
  <si>
    <t>まなびっちゃすぎと塾</t>
  </si>
  <si>
    <t>さいたま市</t>
    <rPh sb="4" eb="5">
      <t>シ</t>
    </rPh>
    <phoneticPr fontId="7"/>
  </si>
  <si>
    <t>資料館友の会ボランティア 、文化財展示室ボランティア</t>
    <rPh sb="3" eb="4">
      <t>トモ</t>
    </rPh>
    <rPh sb="5" eb="6">
      <t>カイ</t>
    </rPh>
    <rPh sb="14" eb="17">
      <t>ブンカザイ</t>
    </rPh>
    <rPh sb="17" eb="20">
      <t>テンジシツ</t>
    </rPh>
    <phoneticPr fontId="7"/>
  </si>
  <si>
    <t>東部教育事務所管内</t>
    <rPh sb="0" eb="2">
      <t>トウブ</t>
    </rPh>
    <rPh sb="2" eb="4">
      <t>キョウイク</t>
    </rPh>
    <rPh sb="4" eb="6">
      <t>ジム</t>
    </rPh>
    <rPh sb="6" eb="7">
      <t>ショ</t>
    </rPh>
    <rPh sb="7" eb="9">
      <t>カンナイ</t>
    </rPh>
    <phoneticPr fontId="7"/>
  </si>
  <si>
    <t>西部教育事務所管内</t>
    <rPh sb="0" eb="2">
      <t>セイブ</t>
    </rPh>
    <rPh sb="2" eb="4">
      <t>キョウイク</t>
    </rPh>
    <rPh sb="4" eb="6">
      <t>ジム</t>
    </rPh>
    <rPh sb="6" eb="7">
      <t>ショ</t>
    </rPh>
    <rPh sb="7" eb="9">
      <t>カンナイ</t>
    </rPh>
    <phoneticPr fontId="7"/>
  </si>
  <si>
    <t>南部教育事務所管内</t>
    <rPh sb="0" eb="2">
      <t>ナンブ</t>
    </rPh>
    <rPh sb="2" eb="4">
      <t>キョウイク</t>
    </rPh>
    <rPh sb="4" eb="6">
      <t>ジム</t>
    </rPh>
    <rPh sb="6" eb="7">
      <t>ショ</t>
    </rPh>
    <rPh sb="7" eb="9">
      <t>カンナイ</t>
    </rPh>
    <phoneticPr fontId="7"/>
  </si>
  <si>
    <t>北部教育事務所管内</t>
    <rPh sb="0" eb="2">
      <t>ホクブ</t>
    </rPh>
    <rPh sb="2" eb="9">
      <t>キョウイクジムショカンナイ</t>
    </rPh>
    <phoneticPr fontId="7"/>
  </si>
  <si>
    <t>西部教育事務所管内</t>
    <rPh sb="0" eb="2">
      <t>セイブ</t>
    </rPh>
    <rPh sb="2" eb="9">
      <t>キョウイクジムショカンナイ</t>
    </rPh>
    <phoneticPr fontId="7"/>
  </si>
  <si>
    <t>北部教育事務所管内</t>
    <rPh sb="0" eb="9">
      <t>ホクブキョウイクジムショカンナイ</t>
    </rPh>
    <phoneticPr fontId="7"/>
  </si>
  <si>
    <t>東部教育事務所管内</t>
    <rPh sb="0" eb="9">
      <t>トウブキョウイクジムショカンナイ</t>
    </rPh>
    <phoneticPr fontId="7"/>
  </si>
  <si>
    <t>子どもたちの自主的な学習やスポーツ・文化活動・地域住民との交流活動等を行う「放課後子ども教室」や、会場に通いながら健康体操や趣味活動を行うことで、孤立感の解消や心身機能の維持向上を図り、要介護状態への進行を予防する「いきいきデイサービス」等を実施している。</t>
    <rPh sb="35" eb="36">
      <t>オコナ</t>
    </rPh>
    <rPh sb="38" eb="41">
      <t>ホウカゴ</t>
    </rPh>
    <rPh sb="41" eb="42">
      <t>コ</t>
    </rPh>
    <rPh sb="44" eb="46">
      <t>キョウシツ</t>
    </rPh>
    <rPh sb="49" eb="51">
      <t>カイジョウ</t>
    </rPh>
    <rPh sb="52" eb="53">
      <t>カヨ</t>
    </rPh>
    <rPh sb="57" eb="59">
      <t>ケンコウ</t>
    </rPh>
    <rPh sb="59" eb="61">
      <t>タイソウ</t>
    </rPh>
    <rPh sb="62" eb="64">
      <t>シュミ</t>
    </rPh>
    <rPh sb="64" eb="66">
      <t>カツドウ</t>
    </rPh>
    <rPh sb="67" eb="68">
      <t>オコナ</t>
    </rPh>
    <rPh sb="77" eb="79">
      <t>カイショウ</t>
    </rPh>
    <rPh sb="80" eb="82">
      <t>シンシン</t>
    </rPh>
    <rPh sb="82" eb="84">
      <t>キノウ</t>
    </rPh>
    <rPh sb="85" eb="87">
      <t>イジ</t>
    </rPh>
    <rPh sb="87" eb="89">
      <t>コウジョウ</t>
    </rPh>
    <rPh sb="90" eb="91">
      <t>ハカ</t>
    </rPh>
    <rPh sb="93" eb="94">
      <t>ヨウ</t>
    </rPh>
    <rPh sb="94" eb="96">
      <t>カイゴ</t>
    </rPh>
    <rPh sb="96" eb="98">
      <t>ジョウタイ</t>
    </rPh>
    <rPh sb="100" eb="102">
      <t>シンコウ</t>
    </rPh>
    <rPh sb="103" eb="105">
      <t>ヨボウ</t>
    </rPh>
    <rPh sb="119" eb="120">
      <t>ナド</t>
    </rPh>
    <rPh sb="121" eb="123">
      <t>ジッシ</t>
    </rPh>
    <phoneticPr fontId="7"/>
  </si>
  <si>
    <t>（２）民間学習事業者との連携・協力、家庭教育</t>
    <phoneticPr fontId="7"/>
  </si>
  <si>
    <t>（４）余裕教室の活用</t>
    <phoneticPr fontId="7"/>
  </si>
  <si>
    <t>R4</t>
  </si>
  <si>
    <t>R4</t>
    <phoneticPr fontId="7"/>
  </si>
  <si>
    <t>課長（社会教育主事として発令されている者を除く）、事務職員、技術職員、労務職員等</t>
    <rPh sb="0" eb="2">
      <t>カチョウ</t>
    </rPh>
    <rPh sb="25" eb="27">
      <t>ジム</t>
    </rPh>
    <rPh sb="27" eb="29">
      <t>ショクイン</t>
    </rPh>
    <rPh sb="30" eb="32">
      <t>ギジュツ</t>
    </rPh>
    <rPh sb="32" eb="34">
      <t>ショクイン</t>
    </rPh>
    <rPh sb="35" eb="37">
      <t>ロウム</t>
    </rPh>
    <rPh sb="37" eb="39">
      <t>ショクイン</t>
    </rPh>
    <rPh sb="39" eb="40">
      <t>トウ</t>
    </rPh>
    <phoneticPr fontId="10"/>
  </si>
  <si>
    <t>家庭教育
関係者</t>
    <rPh sb="0" eb="2">
      <t>カテイ</t>
    </rPh>
    <rPh sb="2" eb="4">
      <t>キョウイク</t>
    </rPh>
    <rPh sb="5" eb="8">
      <t>カンケイシャ</t>
    </rPh>
    <phoneticPr fontId="10"/>
  </si>
  <si>
    <t>社会教育委員会議（またはそれに準ずる会議）における建議・答申名</t>
    <rPh sb="15" eb="16">
      <t>ジュン</t>
    </rPh>
    <rPh sb="18" eb="20">
      <t>カイギ</t>
    </rPh>
    <phoneticPr fontId="7"/>
  </si>
  <si>
    <t>サークル活動、市民講座の実施</t>
    <rPh sb="4" eb="6">
      <t>カツドウ</t>
    </rPh>
    <rPh sb="7" eb="9">
      <t>シミン</t>
    </rPh>
    <rPh sb="9" eb="11">
      <t>コウザ</t>
    </rPh>
    <rPh sb="12" eb="14">
      <t>ジッシ</t>
    </rPh>
    <phoneticPr fontId="6"/>
  </si>
  <si>
    <t>長瀞町</t>
    <phoneticPr fontId="26" type="Hiragana"/>
  </si>
  <si>
    <t>生涯学習まちづくり出前講習会</t>
    <rPh sb="0" eb="2">
      <t>ショウガイ</t>
    </rPh>
    <rPh sb="2" eb="4">
      <t>ガクシュウ</t>
    </rPh>
    <rPh sb="9" eb="11">
      <t>デマエ</t>
    </rPh>
    <rPh sb="11" eb="14">
      <t>コウシュウカイ</t>
    </rPh>
    <phoneticPr fontId="7"/>
  </si>
  <si>
    <t>地域の人々によるレクリエーション</t>
    <phoneticPr fontId="7"/>
  </si>
  <si>
    <t>杉戸町</t>
    <phoneticPr fontId="7"/>
  </si>
  <si>
    <t>東松山市</t>
    <phoneticPr fontId="7"/>
  </si>
  <si>
    <t>学習活動、体験活動、交流活動を放課後の小学校施設等で行う。</t>
    <rPh sb="2" eb="4">
      <t>カツドウ</t>
    </rPh>
    <rPh sb="5" eb="7">
      <t>タイケン</t>
    </rPh>
    <rPh sb="7" eb="9">
      <t>カツドウ</t>
    </rPh>
    <rPh sb="10" eb="12">
      <t>コウリュウ</t>
    </rPh>
    <rPh sb="12" eb="14">
      <t>カツドウ</t>
    </rPh>
    <rPh sb="15" eb="18">
      <t>ホウカゴ</t>
    </rPh>
    <rPh sb="19" eb="22">
      <t>ショウガッコウ</t>
    </rPh>
    <rPh sb="22" eb="24">
      <t>シセツ</t>
    </rPh>
    <rPh sb="24" eb="25">
      <t>トウ</t>
    </rPh>
    <rPh sb="26" eb="27">
      <t>オコナ</t>
    </rPh>
    <phoneticPr fontId="7"/>
  </si>
  <si>
    <t>行田市</t>
    <phoneticPr fontId="7"/>
  </si>
  <si>
    <t>幸手市</t>
    <phoneticPr fontId="7"/>
  </si>
  <si>
    <t>吉川市</t>
    <phoneticPr fontId="7"/>
  </si>
  <si>
    <t>R5</t>
    <phoneticPr fontId="7"/>
  </si>
  <si>
    <t>入間市博物館ボランティア会</t>
    <rPh sb="0" eb="3">
      <t>イルマシ</t>
    </rPh>
    <rPh sb="3" eb="6">
      <t>ハクブツカン</t>
    </rPh>
    <rPh sb="12" eb="13">
      <t>カイ</t>
    </rPh>
    <phoneticPr fontId="7"/>
  </si>
  <si>
    <t>萩ヶ丘いきいき教室</t>
    <rPh sb="0" eb="3">
      <t>ハギガオカ</t>
    </rPh>
    <rPh sb="7" eb="9">
      <t>キョウシツ</t>
    </rPh>
    <phoneticPr fontId="7"/>
  </si>
  <si>
    <t>放課後における子どもの居場所づくり、学習活動</t>
    <rPh sb="0" eb="3">
      <t>ホウカゴ</t>
    </rPh>
    <rPh sb="7" eb="8">
      <t>コ</t>
    </rPh>
    <rPh sb="11" eb="14">
      <t>イバショ</t>
    </rPh>
    <rPh sb="18" eb="20">
      <t>ガクシュウ</t>
    </rPh>
    <rPh sb="20" eb="22">
      <t>カツドウ</t>
    </rPh>
    <phoneticPr fontId="7"/>
  </si>
  <si>
    <t>放課後子ども教室</t>
    <phoneticPr fontId="7"/>
  </si>
  <si>
    <t>特別教室を活用した、放課後における子どもの居場所づくり</t>
    <rPh sb="0" eb="4">
      <t>トクベツキョウシツ</t>
    </rPh>
    <rPh sb="5" eb="7">
      <t>カツヨウ</t>
    </rPh>
    <rPh sb="10" eb="13">
      <t>ホウカゴ</t>
    </rPh>
    <rPh sb="17" eb="18">
      <t>コ</t>
    </rPh>
    <rPh sb="21" eb="24">
      <t>イバショ</t>
    </rPh>
    <phoneticPr fontId="7"/>
  </si>
  <si>
    <t>やしお子ども土曜広場</t>
    <rPh sb="3" eb="4">
      <t>コ</t>
    </rPh>
    <rPh sb="6" eb="8">
      <t>ドヨウ</t>
    </rPh>
    <rPh sb="8" eb="10">
      <t>ヒロバ</t>
    </rPh>
    <phoneticPr fontId="7"/>
  </si>
  <si>
    <t>子どもたちの安全・安心な活動拠点（居場所）づくり・学習や体験・交流活動等</t>
    <rPh sb="0" eb="1">
      <t>コ</t>
    </rPh>
    <rPh sb="6" eb="8">
      <t>アンゼン</t>
    </rPh>
    <rPh sb="9" eb="11">
      <t>アンシン</t>
    </rPh>
    <rPh sb="12" eb="14">
      <t>カツドウ</t>
    </rPh>
    <rPh sb="14" eb="16">
      <t>キョテン</t>
    </rPh>
    <rPh sb="17" eb="20">
      <t>イバショ</t>
    </rPh>
    <rPh sb="25" eb="27">
      <t>ガクシュウ</t>
    </rPh>
    <rPh sb="28" eb="30">
      <t>タイケン</t>
    </rPh>
    <rPh sb="31" eb="33">
      <t>コウリュウ</t>
    </rPh>
    <rPh sb="33" eb="35">
      <t>カツドウ</t>
    </rPh>
    <rPh sb="35" eb="36">
      <t>トウ</t>
    </rPh>
    <phoneticPr fontId="7"/>
  </si>
  <si>
    <t>三郷市</t>
    <phoneticPr fontId="7"/>
  </si>
  <si>
    <t>三郷市読書ボランティア</t>
    <rPh sb="0" eb="3">
      <t>ミサトシ</t>
    </rPh>
    <rPh sb="3" eb="5">
      <t>ドクショ</t>
    </rPh>
    <phoneticPr fontId="7"/>
  </si>
  <si>
    <t>川越市</t>
    <phoneticPr fontId="7"/>
  </si>
  <si>
    <t>読み聞かせボランティア</t>
  </si>
  <si>
    <t>布絵本ボランティア</t>
  </si>
  <si>
    <t>博物館市民ボランティア</t>
  </si>
  <si>
    <t>川越市立美術館教育普及ボランティア【Ｋａｒｔ　サポート・スタッフ】</t>
  </si>
  <si>
    <t>障害者学級くれよん・松井リハビリ交流会</t>
    <phoneticPr fontId="7"/>
  </si>
  <si>
    <t>所沢紙芝居の会</t>
    <phoneticPr fontId="7"/>
  </si>
  <si>
    <t>トコろん自習室</t>
    <phoneticPr fontId="7"/>
  </si>
  <si>
    <t>週３回程度、生涯学習推進センターの学習室を利用し、学生向けの自習室を設置している。</t>
    <rPh sb="0" eb="1">
      <t>シュウ</t>
    </rPh>
    <rPh sb="2" eb="3">
      <t>カイ</t>
    </rPh>
    <rPh sb="3" eb="5">
      <t>テイド</t>
    </rPh>
    <rPh sb="6" eb="12">
      <t>ショウガイガクシュウスイシン</t>
    </rPh>
    <rPh sb="17" eb="20">
      <t>ガクシュウシツ</t>
    </rPh>
    <rPh sb="21" eb="23">
      <t>リヨウ</t>
    </rPh>
    <rPh sb="30" eb="33">
      <t>ジシュウシツ</t>
    </rPh>
    <rPh sb="34" eb="36">
      <t>セッチ</t>
    </rPh>
    <phoneticPr fontId="7"/>
  </si>
  <si>
    <t>富士見市</t>
    <phoneticPr fontId="7"/>
  </si>
  <si>
    <t>富士見市おはなしボランティア　すぷんふる</t>
    <rPh sb="0" eb="4">
      <t>フジミシ</t>
    </rPh>
    <phoneticPr fontId="7"/>
  </si>
  <si>
    <t>読み聞かせボランティア　あいあい</t>
    <rPh sb="0" eb="1">
      <t>ヨ</t>
    </rPh>
    <rPh sb="2" eb="3">
      <t>キ</t>
    </rPh>
    <phoneticPr fontId="7"/>
  </si>
  <si>
    <t>地域子ども教室</t>
    <rPh sb="0" eb="2">
      <t>チイキ</t>
    </rPh>
    <rPh sb="2" eb="3">
      <t>コ</t>
    </rPh>
    <rPh sb="5" eb="7">
      <t>キョウシツ</t>
    </rPh>
    <phoneticPr fontId="7"/>
  </si>
  <si>
    <t>子どもたちの安心・安全な居場所づくり、異年齢・異世代間の交流等による児童の健全育成</t>
    <rPh sb="0" eb="1">
      <t>コ</t>
    </rPh>
    <rPh sb="6" eb="8">
      <t>アンシン</t>
    </rPh>
    <rPh sb="9" eb="11">
      <t>アンゼン</t>
    </rPh>
    <rPh sb="12" eb="15">
      <t>イバショ</t>
    </rPh>
    <rPh sb="19" eb="20">
      <t>イ</t>
    </rPh>
    <rPh sb="20" eb="22">
      <t>ネンレイ</t>
    </rPh>
    <rPh sb="23" eb="24">
      <t>イ</t>
    </rPh>
    <rPh sb="24" eb="27">
      <t>セダイカン</t>
    </rPh>
    <rPh sb="28" eb="30">
      <t>コウリュウ</t>
    </rPh>
    <rPh sb="30" eb="31">
      <t>トウ</t>
    </rPh>
    <rPh sb="34" eb="36">
      <t>ジドウ</t>
    </rPh>
    <rPh sb="37" eb="39">
      <t>ケンゼン</t>
    </rPh>
    <rPh sb="39" eb="41">
      <t>イクセイ</t>
    </rPh>
    <phoneticPr fontId="7"/>
  </si>
  <si>
    <t>Ｒ4</t>
    <phoneticPr fontId="7"/>
  </si>
  <si>
    <t>ふじみ野市</t>
    <phoneticPr fontId="7"/>
  </si>
  <si>
    <t>放課後子ども教室</t>
    <rPh sb="0" eb="3">
      <t>ホウカゴ</t>
    </rPh>
    <phoneticPr fontId="7"/>
  </si>
  <si>
    <t>文化財展示室設置・活用事業</t>
    <rPh sb="0" eb="3">
      <t>ブンカザイ</t>
    </rPh>
    <rPh sb="3" eb="5">
      <t>テンジ</t>
    </rPh>
    <rPh sb="5" eb="6">
      <t>シツ</t>
    </rPh>
    <rPh sb="6" eb="8">
      <t>セッチ</t>
    </rPh>
    <rPh sb="9" eb="11">
      <t>カツヨウ</t>
    </rPh>
    <rPh sb="11" eb="13">
      <t>ジギョウ</t>
    </rPh>
    <phoneticPr fontId="7"/>
  </si>
  <si>
    <t>一部の小学校に展示室を設置</t>
    <rPh sb="0" eb="2">
      <t>イチブ</t>
    </rPh>
    <rPh sb="3" eb="6">
      <t>ショウガッコウ</t>
    </rPh>
    <rPh sb="7" eb="10">
      <t>テンジシツ</t>
    </rPh>
    <rPh sb="11" eb="13">
      <t>セッチ</t>
    </rPh>
    <phoneticPr fontId="7"/>
  </si>
  <si>
    <t>嵐山町</t>
    <phoneticPr fontId="7"/>
  </si>
  <si>
    <t>放課後子供教室</t>
    <phoneticPr fontId="7"/>
  </si>
  <si>
    <t>放課後における子どもの居場所づくり、体験学習</t>
    <phoneticPr fontId="7"/>
  </si>
  <si>
    <t>やさしい日本語まちさんぽツアーガイド</t>
    <rPh sb="4" eb="7">
      <t>ニホンゴ</t>
    </rPh>
    <phoneticPr fontId="7"/>
  </si>
  <si>
    <t>本庄市</t>
    <phoneticPr fontId="7"/>
  </si>
  <si>
    <t>深谷市</t>
    <phoneticPr fontId="7"/>
  </si>
  <si>
    <t>朝霞市生涯学習ボランティアバンク</t>
    <rPh sb="0" eb="3">
      <t>アサカシ</t>
    </rPh>
    <rPh sb="3" eb="7">
      <t>ショウガイガクシュウ</t>
    </rPh>
    <phoneticPr fontId="13"/>
  </si>
  <si>
    <t>ブックスタートボランティア</t>
  </si>
  <si>
    <t>放課後子ども教室</t>
    <rPh sb="0" eb="3">
      <t>ホウカゴ</t>
    </rPh>
    <rPh sb="3" eb="4">
      <t>コ</t>
    </rPh>
    <rPh sb="6" eb="8">
      <t>キョウシツ</t>
    </rPh>
    <phoneticPr fontId="13"/>
  </si>
  <si>
    <t>松伏町</t>
    <phoneticPr fontId="7"/>
  </si>
  <si>
    <t>H16</t>
    <phoneticPr fontId="7"/>
  </si>
  <si>
    <t>H30</t>
    <phoneticPr fontId="7"/>
  </si>
  <si>
    <t>第3次さいたま市生涯学習推進計画の基本方針等について（答申）</t>
    <phoneticPr fontId="7"/>
  </si>
  <si>
    <t>R2</t>
    <phoneticPr fontId="7"/>
  </si>
  <si>
    <t>チャレンジスクールのボランティアスタッフ</t>
  </si>
  <si>
    <t>土曜や放課後等に学校の教室等を活用して、子どもたちの自主的な学習やスポーツ、文化活動、地域住民との交流活動等の取組を実施</t>
    <phoneticPr fontId="7"/>
  </si>
  <si>
    <t>和光市における学校・家庭・地域の連携・協働を支える社会教育の役割について（答申）</t>
    <rPh sb="0" eb="3">
      <t>わこうし</t>
    </rPh>
    <rPh sb="7" eb="9">
      <t>がっこう</t>
    </rPh>
    <rPh sb="10" eb="12">
      <t>かてい</t>
    </rPh>
    <rPh sb="16" eb="18">
      <t>れんけい</t>
    </rPh>
    <rPh sb="19" eb="21">
      <t>きょうどう</t>
    </rPh>
    <rPh sb="22" eb="23">
      <t>ささ</t>
    </rPh>
    <rPh sb="25" eb="29">
      <t>しゃかい</t>
    </rPh>
    <rPh sb="30" eb="32">
      <t>やくわり</t>
    </rPh>
    <rPh sb="37" eb="39">
      <t>とうしん</t>
    </rPh>
    <phoneticPr fontId="26" type="Hiragana"/>
  </si>
  <si>
    <t>子どもたちの放課後の安全・安心な居場所づくり、学び・体験・交流の場</t>
    <phoneticPr fontId="7"/>
  </si>
  <si>
    <t>放課後や週末等に小学校の転用可能教室等を利用し、地域の方々の協力を得ながら、異学年交流や地域の大人との交流活動等を行う。子どもたちの居場所づくりを行うとともに、学校だけでは学べないことを体験を通じて学ぶ事業。</t>
    <rPh sb="0" eb="3">
      <t>ホウカゴ</t>
    </rPh>
    <rPh sb="4" eb="6">
      <t>シュウマツ</t>
    </rPh>
    <rPh sb="6" eb="7">
      <t>トウ</t>
    </rPh>
    <rPh sb="8" eb="11">
      <t>ショウガッコウ</t>
    </rPh>
    <rPh sb="12" eb="14">
      <t>テンヨウ</t>
    </rPh>
    <rPh sb="14" eb="16">
      <t>カノウ</t>
    </rPh>
    <rPh sb="16" eb="18">
      <t>キョウシツ</t>
    </rPh>
    <rPh sb="18" eb="19">
      <t>トウ</t>
    </rPh>
    <rPh sb="20" eb="22">
      <t>リヨウ</t>
    </rPh>
    <rPh sb="24" eb="26">
      <t>チイキ</t>
    </rPh>
    <rPh sb="27" eb="29">
      <t>カタガタ</t>
    </rPh>
    <rPh sb="30" eb="32">
      <t>キョウリョク</t>
    </rPh>
    <rPh sb="33" eb="34">
      <t>エ</t>
    </rPh>
    <rPh sb="38" eb="41">
      <t>イガクネン</t>
    </rPh>
    <rPh sb="41" eb="43">
      <t>コウリュウ</t>
    </rPh>
    <rPh sb="44" eb="46">
      <t>チイキ</t>
    </rPh>
    <rPh sb="47" eb="49">
      <t>オトナ</t>
    </rPh>
    <rPh sb="51" eb="55">
      <t>コウリュウカツドウ</t>
    </rPh>
    <rPh sb="55" eb="56">
      <t>トウ</t>
    </rPh>
    <rPh sb="57" eb="58">
      <t>オコナ</t>
    </rPh>
    <rPh sb="60" eb="61">
      <t>コ</t>
    </rPh>
    <rPh sb="66" eb="69">
      <t>イバショ</t>
    </rPh>
    <rPh sb="73" eb="74">
      <t>オコナ</t>
    </rPh>
    <rPh sb="80" eb="82">
      <t>ガッコウ</t>
    </rPh>
    <rPh sb="86" eb="87">
      <t>マナ</t>
    </rPh>
    <rPh sb="93" eb="95">
      <t>タイケン</t>
    </rPh>
    <rPh sb="96" eb="97">
      <t>ツウ</t>
    </rPh>
    <rPh sb="99" eb="100">
      <t>マナ</t>
    </rPh>
    <rPh sb="101" eb="103">
      <t>ジギョウ</t>
    </rPh>
    <phoneticPr fontId="7"/>
  </si>
  <si>
    <t>放課後子ども教室</t>
    <rPh sb="0" eb="3">
      <t>ホウカゴ</t>
    </rPh>
    <rPh sb="3" eb="4">
      <t>コ</t>
    </rPh>
    <rPh sb="6" eb="8">
      <t>キョウシツ</t>
    </rPh>
    <phoneticPr fontId="20"/>
  </si>
  <si>
    <t>放課後における子どもの居場所づくり、小規模特認校の魅力アップのため</t>
    <rPh sb="0" eb="3">
      <t>ホウカゴ</t>
    </rPh>
    <rPh sb="7" eb="8">
      <t>コ</t>
    </rPh>
    <rPh sb="11" eb="14">
      <t>イバショ</t>
    </rPh>
    <rPh sb="18" eb="21">
      <t>ショウキボ</t>
    </rPh>
    <rPh sb="21" eb="23">
      <t>トクニン</t>
    </rPh>
    <rPh sb="23" eb="24">
      <t>コウ</t>
    </rPh>
    <rPh sb="25" eb="27">
      <t>ミリョク</t>
    </rPh>
    <phoneticPr fontId="20"/>
  </si>
  <si>
    <t>　青少年</t>
    <rPh sb="1" eb="4">
      <t>セイショウネン</t>
    </rPh>
    <phoneticPr fontId="10"/>
  </si>
  <si>
    <t>青少年学級</t>
    <rPh sb="0" eb="1">
      <t>アオ</t>
    </rPh>
    <rPh sb="1" eb="3">
      <t>ショウネン</t>
    </rPh>
    <rPh sb="3" eb="5">
      <t>ガッキュウ</t>
    </rPh>
    <phoneticPr fontId="10"/>
  </si>
  <si>
    <t>青少年学級</t>
    <rPh sb="0" eb="1">
      <t>アオ</t>
    </rPh>
    <rPh sb="3" eb="5">
      <t>ガッキュウ</t>
    </rPh>
    <phoneticPr fontId="10"/>
  </si>
  <si>
    <t>生涯学習・社会教育主管課</t>
    <rPh sb="0" eb="4">
      <t>ショウガイガクシュウ</t>
    </rPh>
    <rPh sb="5" eb="9">
      <t>シャカイキョウイク</t>
    </rPh>
    <rPh sb="9" eb="12">
      <t>シュカンカ</t>
    </rPh>
    <phoneticPr fontId="10"/>
  </si>
  <si>
    <t>生涯学習・社会教育主管課以外</t>
    <rPh sb="0" eb="4">
      <t>ショウガイガクシュウ</t>
    </rPh>
    <rPh sb="5" eb="7">
      <t>シャカイ</t>
    </rPh>
    <rPh sb="7" eb="9">
      <t>キョウイク</t>
    </rPh>
    <rPh sb="9" eb="12">
      <t>シュカンカ</t>
    </rPh>
    <rPh sb="12" eb="14">
      <t>イガイ</t>
    </rPh>
    <phoneticPr fontId="10"/>
  </si>
  <si>
    <t>社会教育施設</t>
    <rPh sb="0" eb="4">
      <t>シャカイキョウイク</t>
    </rPh>
    <rPh sb="4" eb="6">
      <t>シセツ</t>
    </rPh>
    <phoneticPr fontId="10"/>
  </si>
  <si>
    <t>その他の生涯学習・社会教育施設</t>
    <rPh sb="2" eb="3">
      <t>タ</t>
    </rPh>
    <rPh sb="4" eb="8">
      <t>ショウガイガクシュウ</t>
    </rPh>
    <rPh sb="9" eb="13">
      <t>シャカイキョウイク</t>
    </rPh>
    <rPh sb="13" eb="15">
      <t>シセツ</t>
    </rPh>
    <phoneticPr fontId="10"/>
  </si>
  <si>
    <t>教育委員会
事務局以外
(首長部局等)
※生涯学習・社会
教育主管課が
首長部局にある
場合を含む</t>
    <rPh sb="0" eb="2">
      <t>キョウイク</t>
    </rPh>
    <rPh sb="2" eb="5">
      <t>イインカイ</t>
    </rPh>
    <rPh sb="6" eb="9">
      <t>ジムキョク</t>
    </rPh>
    <rPh sb="9" eb="11">
      <t>イガイ</t>
    </rPh>
    <rPh sb="13" eb="14">
      <t>クビ</t>
    </rPh>
    <rPh sb="14" eb="15">
      <t>チョウ</t>
    </rPh>
    <rPh sb="15" eb="17">
      <t>ブキョク</t>
    </rPh>
    <rPh sb="17" eb="18">
      <t>トウ</t>
    </rPh>
    <rPh sb="21" eb="23">
      <t>ショウガイ</t>
    </rPh>
    <rPh sb="23" eb="25">
      <t>ガクシュウ</t>
    </rPh>
    <rPh sb="26" eb="28">
      <t>シャカイ</t>
    </rPh>
    <rPh sb="29" eb="31">
      <t>キョウイク</t>
    </rPh>
    <rPh sb="31" eb="34">
      <t>シュカンカ</t>
    </rPh>
    <rPh sb="36" eb="37">
      <t>クビ</t>
    </rPh>
    <rPh sb="37" eb="38">
      <t>チョウ</t>
    </rPh>
    <rPh sb="38" eb="40">
      <t>ブキョク</t>
    </rPh>
    <rPh sb="44" eb="46">
      <t>バアイ</t>
    </rPh>
    <rPh sb="47" eb="48">
      <t>フク</t>
    </rPh>
    <phoneticPr fontId="10"/>
  </si>
  <si>
    <t>公民館・
公民館
類似施設</t>
    <rPh sb="0" eb="3">
      <t>コウミンカン</t>
    </rPh>
    <rPh sb="5" eb="8">
      <t>コウミンカン</t>
    </rPh>
    <rPh sb="9" eb="11">
      <t>ルイジ</t>
    </rPh>
    <rPh sb="11" eb="13">
      <t>シセツ</t>
    </rPh>
    <phoneticPr fontId="10"/>
  </si>
  <si>
    <t>　６　講座等開設状況の推移</t>
    <phoneticPr fontId="6"/>
  </si>
  <si>
    <t>　７　生涯学習推進体制</t>
    <phoneticPr fontId="6"/>
  </si>
  <si>
    <t>　８　生涯学習に関する学習機会の提供</t>
    <phoneticPr fontId="6"/>
  </si>
  <si>
    <t>「青少年学級」</t>
    <rPh sb="1" eb="2">
      <t>アオ</t>
    </rPh>
    <rPh sb="2" eb="4">
      <t>ショウネン</t>
    </rPh>
    <rPh sb="4" eb="6">
      <t>ガッキュウ</t>
    </rPh>
    <phoneticPr fontId="8"/>
  </si>
  <si>
    <t>博物館
指定施設
類似施設</t>
    <rPh sb="0" eb="3">
      <t>ハクブツカン</t>
    </rPh>
    <rPh sb="4" eb="6">
      <t>シテイ</t>
    </rPh>
    <rPh sb="6" eb="8">
      <t>シセツ</t>
    </rPh>
    <rPh sb="9" eb="11">
      <t>ルイジ</t>
    </rPh>
    <rPh sb="11" eb="13">
      <t>シセツ</t>
    </rPh>
    <phoneticPr fontId="10"/>
  </si>
  <si>
    <t>R6</t>
    <phoneticPr fontId="7"/>
  </si>
  <si>
    <t>放課後における子どもの居場所づくり</t>
    <phoneticPr fontId="7"/>
  </si>
  <si>
    <t>生涯学習人材バンク</t>
    <rPh sb="0" eb="2">
      <t>ショウガイ</t>
    </rPh>
    <rPh sb="2" eb="4">
      <t>ガクシュウ</t>
    </rPh>
    <rPh sb="4" eb="6">
      <t>ジンザイ</t>
    </rPh>
    <phoneticPr fontId="13"/>
  </si>
  <si>
    <t>まちづくり出前講座</t>
    <rPh sb="5" eb="7">
      <t>デマエ</t>
    </rPh>
    <rPh sb="7" eb="9">
      <t>コウザ</t>
    </rPh>
    <phoneticPr fontId="13"/>
  </si>
  <si>
    <t>寄居生活学の達人</t>
    <rPh sb="0" eb="2">
      <t>ヨリイ</t>
    </rPh>
    <rPh sb="2" eb="4">
      <t>セイカツ</t>
    </rPh>
    <rPh sb="4" eb="5">
      <t>ガク</t>
    </rPh>
    <rPh sb="6" eb="8">
      <t>タツジン</t>
    </rPh>
    <phoneticPr fontId="13"/>
  </si>
  <si>
    <t>まちづくり出前講座</t>
    <rPh sb="5" eb="6">
      <t>デ</t>
    </rPh>
    <rPh sb="6" eb="7">
      <t>マエ</t>
    </rPh>
    <rPh sb="7" eb="9">
      <t>コウザ</t>
    </rPh>
    <phoneticPr fontId="13"/>
  </si>
  <si>
    <t>鉢形城ボランティア案内人</t>
    <rPh sb="0" eb="2">
      <t>ハチガタ</t>
    </rPh>
    <rPh sb="2" eb="3">
      <t>ジョウ</t>
    </rPh>
    <rPh sb="9" eb="12">
      <t>アンナイニン</t>
    </rPh>
    <phoneticPr fontId="13"/>
  </si>
  <si>
    <t>図書館ボランティア</t>
    <rPh sb="0" eb="3">
      <t>トショカン</t>
    </rPh>
    <phoneticPr fontId="20"/>
  </si>
  <si>
    <t>歴史民俗資料館サポーター</t>
    <rPh sb="0" eb="2">
      <t>れきし</t>
    </rPh>
    <rPh sb="2" eb="4">
      <t>みんぞく</t>
    </rPh>
    <rPh sb="4" eb="7">
      <t>しりょうかん</t>
    </rPh>
    <phoneticPr fontId="32" type="Hiragana"/>
  </si>
  <si>
    <t>鎌倉街道ガイドボランティア</t>
    <rPh sb="0" eb="2">
      <t>かまくら</t>
    </rPh>
    <rPh sb="2" eb="4">
      <t>かいどう</t>
    </rPh>
    <phoneticPr fontId="32" type="Hiragana"/>
  </si>
  <si>
    <t>生涯学習支援者人材バンク</t>
    <phoneticPr fontId="7"/>
  </si>
  <si>
    <t>蕨市民ネット　つながるバンク</t>
    <rPh sb="0" eb="1">
      <t>ワラビ</t>
    </rPh>
    <rPh sb="1" eb="3">
      <t>シミン</t>
    </rPh>
    <phoneticPr fontId="7"/>
  </si>
  <si>
    <t>音訳ボランティアひびき</t>
    <rPh sb="0" eb="2">
      <t>オンヤク</t>
    </rPh>
    <phoneticPr fontId="20"/>
  </si>
  <si>
    <t>名栗図書の会</t>
    <rPh sb="0" eb="2">
      <t>なぐり</t>
    </rPh>
    <rPh sb="2" eb="4">
      <t>としょ</t>
    </rPh>
    <rPh sb="5" eb="6">
      <t>かい</t>
    </rPh>
    <phoneticPr fontId="32" type="Hiragana"/>
  </si>
  <si>
    <t>鳩ヶ丘のびのびプラザ</t>
    <rPh sb="0" eb="1">
      <t>ハト</t>
    </rPh>
    <rPh sb="2" eb="3">
      <t>オカ</t>
    </rPh>
    <phoneticPr fontId="13"/>
  </si>
  <si>
    <t>高齢者のための施設開放（閉じこもり防止）</t>
    <rPh sb="0" eb="3">
      <t>コウレイシャ</t>
    </rPh>
    <rPh sb="7" eb="9">
      <t>シセツ</t>
    </rPh>
    <rPh sb="9" eb="10">
      <t>ヒラ</t>
    </rPh>
    <rPh sb="10" eb="11">
      <t>ホウ</t>
    </rPh>
    <rPh sb="12" eb="13">
      <t>ト</t>
    </rPh>
    <rPh sb="17" eb="19">
      <t>ボウシ</t>
    </rPh>
    <phoneticPr fontId="13"/>
  </si>
  <si>
    <t>指導者紹介、かすかべし出前講座、生涯学習市民塾、遊学１日体験教室</t>
    <rPh sb="0" eb="3">
      <t>シドウシャ</t>
    </rPh>
    <rPh sb="3" eb="5">
      <t>ショウカイ</t>
    </rPh>
    <rPh sb="11" eb="13">
      <t>デマエ</t>
    </rPh>
    <rPh sb="13" eb="15">
      <t>コウザ</t>
    </rPh>
    <rPh sb="16" eb="18">
      <t>ショウガイ</t>
    </rPh>
    <rPh sb="18" eb="20">
      <t>ガクシュウ</t>
    </rPh>
    <rPh sb="20" eb="22">
      <t>シミン</t>
    </rPh>
    <rPh sb="22" eb="23">
      <t>ジュク</t>
    </rPh>
    <rPh sb="24" eb="26">
      <t>ユウガク</t>
    </rPh>
    <rPh sb="27" eb="28">
      <t>ヒ</t>
    </rPh>
    <rPh sb="28" eb="30">
      <t>タイケン</t>
    </rPh>
    <rPh sb="30" eb="32">
      <t>キョウシツ</t>
    </rPh>
    <phoneticPr fontId="20"/>
  </si>
  <si>
    <t>公民館運営審議会</t>
    <rPh sb="0" eb="3">
      <t>コウミンカン</t>
    </rPh>
    <rPh sb="3" eb="5">
      <t>ウンエイ</t>
    </rPh>
    <rPh sb="5" eb="8">
      <t>シンギカイ</t>
    </rPh>
    <phoneticPr fontId="13"/>
  </si>
  <si>
    <t>放課後等子ども教室</t>
    <rPh sb="0" eb="3">
      <t>ホウカゴ</t>
    </rPh>
    <rPh sb="3" eb="4">
      <t>ナド</t>
    </rPh>
    <rPh sb="4" eb="5">
      <t>コ</t>
    </rPh>
    <rPh sb="7" eb="9">
      <t>キョウシツ</t>
    </rPh>
    <phoneticPr fontId="20"/>
  </si>
  <si>
    <t>学習支援</t>
    <rPh sb="0" eb="2">
      <t>ガクシュウ</t>
    </rPh>
    <rPh sb="2" eb="4">
      <t>シエン</t>
    </rPh>
    <phoneticPr fontId="20"/>
  </si>
  <si>
    <t xml:space="preserve"> ひまわりこども室</t>
    <rPh sb="8" eb="9">
      <t>シツ</t>
    </rPh>
    <phoneticPr fontId="7"/>
  </si>
  <si>
    <t>土・日・祝の日中にこどもの居場所づくりの場を提供している。</t>
    <rPh sb="0" eb="1">
      <t>ツチ</t>
    </rPh>
    <rPh sb="2" eb="3">
      <t>ヒ</t>
    </rPh>
    <rPh sb="4" eb="5">
      <t>シュク</t>
    </rPh>
    <rPh sb="6" eb="8">
      <t>ニッチュウ</t>
    </rPh>
    <rPh sb="13" eb="16">
      <t>イバショ</t>
    </rPh>
    <rPh sb="20" eb="21">
      <t>バ</t>
    </rPh>
    <rPh sb="22" eb="24">
      <t>テイキョウ</t>
    </rPh>
    <phoneticPr fontId="7"/>
  </si>
  <si>
    <t>神川町</t>
    <rPh sb="0" eb="2">
      <t>ジンカワ</t>
    </rPh>
    <phoneticPr fontId="7"/>
  </si>
  <si>
    <t>ボランティアシティさいたまWEB</t>
  </si>
  <si>
    <t>みむろっこはっぴい</t>
  </si>
  <si>
    <t>さいたま市立博物館ボランティア</t>
  </si>
  <si>
    <t>民家園ボランティア</t>
  </si>
  <si>
    <t>おはなしチュウチュウ</t>
  </si>
  <si>
    <t>おはなしグループどんぐり</t>
  </si>
  <si>
    <t>ゆめのはこ</t>
  </si>
  <si>
    <t>ペチカ</t>
  </si>
  <si>
    <t>ひびき</t>
  </si>
  <si>
    <t>おはなしかご</t>
  </si>
  <si>
    <t>ものいうなべ</t>
  </si>
  <si>
    <t>おはなしボランティア</t>
  </si>
  <si>
    <t>修理ボランティア</t>
    <rPh sb="0" eb="2">
      <t>シュウリ</t>
    </rPh>
    <phoneticPr fontId="7"/>
  </si>
  <si>
    <t>まつい自習室</t>
    <rPh sb="3" eb="5">
      <t>ジシュウ</t>
    </rPh>
    <rPh sb="5" eb="6">
      <t>シツ</t>
    </rPh>
    <phoneticPr fontId="7"/>
  </si>
  <si>
    <t>夏休み・冬休み・春休みに生徒向けの自習室を設置している。</t>
    <rPh sb="0" eb="2">
      <t>ナツヤス</t>
    </rPh>
    <rPh sb="4" eb="6">
      <t>フユヤス</t>
    </rPh>
    <rPh sb="8" eb="10">
      <t>ハルヤス</t>
    </rPh>
    <rPh sb="12" eb="14">
      <t>セイト</t>
    </rPh>
    <phoneticPr fontId="7"/>
  </si>
  <si>
    <t>とみおか「夏の勉強部屋」・とみおか「冬の勉強部屋」</t>
    <rPh sb="5" eb="6">
      <t>ナツ</t>
    </rPh>
    <rPh sb="7" eb="11">
      <t>ベンキョウベヤ</t>
    </rPh>
    <phoneticPr fontId="7"/>
  </si>
  <si>
    <t>夏休み及び冬休み期間中、会議室を自習室として開放している。</t>
    <rPh sb="0" eb="2">
      <t>ナツヤス</t>
    </rPh>
    <rPh sb="3" eb="4">
      <t>オヨ</t>
    </rPh>
    <rPh sb="5" eb="7">
      <t>フユヤス</t>
    </rPh>
    <rPh sb="8" eb="11">
      <t>キカンチュウ</t>
    </rPh>
    <rPh sb="12" eb="15">
      <t>カイギシツ</t>
    </rPh>
    <rPh sb="16" eb="19">
      <t>ジシュウシツ</t>
    </rPh>
    <rPh sb="22" eb="24">
      <t>カイホウ</t>
    </rPh>
    <phoneticPr fontId="7"/>
  </si>
  <si>
    <t>柳瀬まちセン　集中できる自習室</t>
  </si>
  <si>
    <t>７月・８月の間、空いている学習室を自習室として開放している。</t>
    <phoneticPr fontId="7"/>
  </si>
  <si>
    <t>自習室（中央公民館）</t>
    <rPh sb="4" eb="9">
      <t>チュウオウコウミンカン</t>
    </rPh>
    <phoneticPr fontId="7"/>
  </si>
  <si>
    <t>学校が夏・冬・春休みの一定期間、会議室の一室を自習室として開放している。</t>
    <rPh sb="0" eb="2">
      <t>ガッコウ</t>
    </rPh>
    <rPh sb="3" eb="4">
      <t>ナツ</t>
    </rPh>
    <rPh sb="5" eb="6">
      <t>フユ</t>
    </rPh>
    <rPh sb="7" eb="9">
      <t>ハルヤス</t>
    </rPh>
    <rPh sb="11" eb="13">
      <t>イッテイ</t>
    </rPh>
    <rPh sb="13" eb="15">
      <t>キカン</t>
    </rPh>
    <rPh sb="16" eb="19">
      <t>カイギシツ</t>
    </rPh>
    <rPh sb="20" eb="22">
      <t>イッシツ</t>
    </rPh>
    <rPh sb="23" eb="26">
      <t>ジシュウシツ</t>
    </rPh>
    <rPh sb="29" eb="31">
      <t>カイホウ</t>
    </rPh>
    <phoneticPr fontId="7"/>
  </si>
  <si>
    <t>講座の開設当初の人数　（把握できない場合は延べ人数）</t>
    <rPh sb="0" eb="2">
      <t>コウザ</t>
    </rPh>
    <rPh sb="1" eb="2">
      <t>ジュコウ</t>
    </rPh>
    <rPh sb="3" eb="5">
      <t>カイセツ</t>
    </rPh>
    <rPh sb="5" eb="7">
      <t>トウショ</t>
    </rPh>
    <rPh sb="8" eb="10">
      <t>ニンズウ</t>
    </rPh>
    <rPh sb="12" eb="14">
      <t>ハアク</t>
    </rPh>
    <rPh sb="18" eb="20">
      <t>バアイ</t>
    </rPh>
    <rPh sb="21" eb="22">
      <t>ノ</t>
    </rPh>
    <rPh sb="23" eb="25">
      <t>ニンズ</t>
    </rPh>
    <phoneticPr fontId="8"/>
  </si>
  <si>
    <t>　１　社会教育関係職員数（令和７年５月１日現在）</t>
    <rPh sb="13" eb="15">
      <t>レイワ</t>
    </rPh>
    <phoneticPr fontId="6"/>
  </si>
  <si>
    <t>令和６年度中に開催した会議の回数</t>
    <rPh sb="0" eb="2">
      <t>レイワ</t>
    </rPh>
    <rPh sb="3" eb="5">
      <t>ネンド</t>
    </rPh>
    <rPh sb="5" eb="6">
      <t>チュウ</t>
    </rPh>
    <rPh sb="7" eb="9">
      <t>カイサイ</t>
    </rPh>
    <rPh sb="11" eb="13">
      <t>カイギ</t>
    </rPh>
    <rPh sb="14" eb="16">
      <t>カイスウ</t>
    </rPh>
    <phoneticPr fontId="8"/>
  </si>
  <si>
    <t>　３　社会教育委員・社会教育指導員の設置状況（令和７年５月１日現在）</t>
    <rPh sb="23" eb="25">
      <t>レイワ</t>
    </rPh>
    <phoneticPr fontId="6"/>
  </si>
  <si>
    <t>会議数
（R6）</t>
    <phoneticPr fontId="7"/>
  </si>
  <si>
    <t>　４　社会教育学級・講座の開設状況［対象別］（令和６年度実績）</t>
    <rPh sb="23" eb="25">
      <t>レイワ</t>
    </rPh>
    <rPh sb="26" eb="28">
      <t>ネンド</t>
    </rPh>
    <rPh sb="28" eb="30">
      <t>ジッセキ</t>
    </rPh>
    <phoneticPr fontId="6"/>
  </si>
  <si>
    <t>　５　社会教育学級・講座の開設状況［内容別］（令和６年度実績）</t>
    <rPh sb="23" eb="25">
      <t>レイワ</t>
    </rPh>
    <rPh sb="26" eb="28">
      <t>ネンド</t>
    </rPh>
    <rPh sb="28" eb="30">
      <t>ジッセキ</t>
    </rPh>
    <phoneticPr fontId="6"/>
  </si>
  <si>
    <t>民間学習事業者との連携・協力（R６)</t>
    <rPh sb="0" eb="2">
      <t>ミンカン</t>
    </rPh>
    <rPh sb="2" eb="4">
      <t>ガクシュウ</t>
    </rPh>
    <rPh sb="4" eb="7">
      <t>ジギョウシャ</t>
    </rPh>
    <rPh sb="9" eb="11">
      <t>レンケイ</t>
    </rPh>
    <rPh sb="12" eb="14">
      <t>キョウリョク</t>
    </rPh>
    <phoneticPr fontId="10"/>
  </si>
  <si>
    <t>家庭教育（R６)</t>
    <rPh sb="0" eb="2">
      <t>カテイ</t>
    </rPh>
    <rPh sb="2" eb="4">
      <t>キョウイク</t>
    </rPh>
    <phoneticPr fontId="10"/>
  </si>
  <si>
    <t>（３）ボランティア（令和７年５月１日現在）</t>
    <phoneticPr fontId="7"/>
  </si>
  <si>
    <t>R6実績</t>
    <phoneticPr fontId="10"/>
  </si>
  <si>
    <t>R7予定</t>
    <phoneticPr fontId="10"/>
  </si>
  <si>
    <t>推進計画の
最新策定</t>
    <rPh sb="0" eb="2">
      <t>スイシン</t>
    </rPh>
    <rPh sb="6" eb="8">
      <t>サイシン</t>
    </rPh>
    <rPh sb="8" eb="10">
      <t>サクテイ</t>
    </rPh>
    <phoneticPr fontId="7"/>
  </si>
  <si>
    <t>少年・青年対象の講座のうち、少年・青年学級として開設したもの</t>
    <rPh sb="0" eb="2">
      <t>ショウネン</t>
    </rPh>
    <rPh sb="3" eb="5">
      <t>セイネン</t>
    </rPh>
    <rPh sb="5" eb="7">
      <t>タイショウ</t>
    </rPh>
    <rPh sb="8" eb="10">
      <t>コウザ</t>
    </rPh>
    <rPh sb="14" eb="16">
      <t>ショウネン</t>
    </rPh>
    <rPh sb="17" eb="19">
      <t>セイネン</t>
    </rPh>
    <rPh sb="19" eb="21">
      <t>ガッキュウ</t>
    </rPh>
    <rPh sb="24" eb="26">
      <t>カイセツ</t>
    </rPh>
    <phoneticPr fontId="8"/>
  </si>
  <si>
    <t>女性のみ対象の講座のうち、女性学級として開設したもの</t>
    <rPh sb="0" eb="2">
      <t>ジョセイ</t>
    </rPh>
    <rPh sb="4" eb="6">
      <t>タイショウ</t>
    </rPh>
    <rPh sb="7" eb="9">
      <t>コウザ</t>
    </rPh>
    <rPh sb="13" eb="17">
      <t>ジョセイガッキュウ</t>
    </rPh>
    <rPh sb="20" eb="22">
      <t>カイセツ</t>
    </rPh>
    <phoneticPr fontId="8"/>
  </si>
  <si>
    <t>高齢者のみ対象の講座のうち、高齢者学級として開設したもの</t>
    <rPh sb="0" eb="3">
      <t>コウレイシャ</t>
    </rPh>
    <rPh sb="5" eb="7">
      <t>タイショウ</t>
    </rPh>
    <rPh sb="8" eb="10">
      <t>コウザ</t>
    </rPh>
    <rPh sb="14" eb="17">
      <t>コウレイシャ</t>
    </rPh>
    <rPh sb="17" eb="19">
      <t>ガッキュウ</t>
    </rPh>
    <rPh sb="22" eb="24">
      <t>カイセツ</t>
    </rPh>
    <phoneticPr fontId="8"/>
  </si>
  <si>
    <t>合計</t>
    <rPh sb="0" eb="2">
      <t>ゴウケイ</t>
    </rPh>
    <phoneticPr fontId="10"/>
  </si>
  <si>
    <r>
      <t>　２　社会教育主事</t>
    </r>
    <r>
      <rPr>
        <sz val="12"/>
        <color theme="1"/>
        <rFont val="ＭＳ Ｐゴシック"/>
        <family val="3"/>
        <charset val="128"/>
        <scheme val="minor"/>
      </rPr>
      <t>発令者</t>
    </r>
    <r>
      <rPr>
        <sz val="12"/>
        <rFont val="ＭＳ Ｐゴシック"/>
        <family val="3"/>
        <charset val="128"/>
        <scheme val="minor"/>
      </rPr>
      <t>数（令和７年５月１日現在）</t>
    </r>
    <rPh sb="7" eb="9">
      <t>シュジ</t>
    </rPh>
    <rPh sb="9" eb="12">
      <t>ハツレイシャ</t>
    </rPh>
    <rPh sb="12" eb="13">
      <t>スウ</t>
    </rPh>
    <rPh sb="14" eb="16">
      <t>レイワ</t>
    </rPh>
    <phoneticPr fontId="6"/>
  </si>
  <si>
    <t>市町村教育委員会が令和６年度間に実施した、一定期間にわたって組織的、継続的に行われた社会教育学級・講座（教育委員会の事務を市町村長部局が補助執行している場合を含む。）</t>
    <rPh sb="0" eb="3">
      <t>シチョウソン</t>
    </rPh>
    <rPh sb="3" eb="5">
      <t>キョウイク</t>
    </rPh>
    <rPh sb="5" eb="8">
      <t>イインカイ</t>
    </rPh>
    <rPh sb="9" eb="11">
      <t>レイワ</t>
    </rPh>
    <rPh sb="12" eb="14">
      <t>ネンド</t>
    </rPh>
    <rPh sb="14" eb="15">
      <t>アイダ</t>
    </rPh>
    <rPh sb="15" eb="17">
      <t>ヘイネンド</t>
    </rPh>
    <rPh sb="16" eb="18">
      <t>ジッシ</t>
    </rPh>
    <rPh sb="21" eb="23">
      <t>イッテイ</t>
    </rPh>
    <rPh sb="23" eb="25">
      <t>キカン</t>
    </rPh>
    <rPh sb="30" eb="33">
      <t>ソシキテキ</t>
    </rPh>
    <rPh sb="34" eb="37">
      <t>ケイゾクテキ</t>
    </rPh>
    <rPh sb="38" eb="39">
      <t>オコナ</t>
    </rPh>
    <rPh sb="42" eb="44">
      <t>シャカイ</t>
    </rPh>
    <rPh sb="44" eb="46">
      <t>キョウイク</t>
    </rPh>
    <rPh sb="46" eb="48">
      <t>ガッキュウ</t>
    </rPh>
    <rPh sb="49" eb="51">
      <t>コウザ</t>
    </rPh>
    <phoneticPr fontId="8"/>
  </si>
  <si>
    <t>成人一般対象の講座のうち、成人大学（市民大学等）・学級として開設したもの</t>
    <rPh sb="0" eb="2">
      <t>セイジン</t>
    </rPh>
    <rPh sb="2" eb="4">
      <t>イッパン</t>
    </rPh>
    <rPh sb="4" eb="6">
      <t>タイショウ</t>
    </rPh>
    <rPh sb="7" eb="9">
      <t>コウザ</t>
    </rPh>
    <rPh sb="13" eb="15">
      <t>セイジン</t>
    </rPh>
    <rPh sb="15" eb="17">
      <t>ダイガク</t>
    </rPh>
    <rPh sb="18" eb="20">
      <t>シミン</t>
    </rPh>
    <rPh sb="20" eb="22">
      <t>ダイガク</t>
    </rPh>
    <rPh sb="22" eb="23">
      <t>ナド</t>
    </rPh>
    <rPh sb="25" eb="27">
      <t>ガッキュウ</t>
    </rPh>
    <rPh sb="30" eb="32">
      <t>カイセツ</t>
    </rPh>
    <phoneticPr fontId="8"/>
  </si>
  <si>
    <t>市民とともにつくる社会教育事業のあり方について（答申）</t>
  </si>
  <si>
    <t>地域の人々による運動、レクリエーションなど</t>
    <rPh sb="8" eb="10">
      <t>ウンドウ</t>
    </rPh>
    <phoneticPr fontId="7"/>
  </si>
  <si>
    <t>〇</t>
    <phoneticPr fontId="7"/>
  </si>
  <si>
    <t>ボランティア便利帳</t>
  </si>
  <si>
    <t>いろは楽学塾出前講座</t>
  </si>
  <si>
    <t>志民力人材バンク</t>
  </si>
  <si>
    <t>いろは楽学塾市民アカデミー</t>
  </si>
  <si>
    <t>ふれあい館「もくせい」</t>
    <rPh sb="4" eb="5">
      <t>カン</t>
    </rPh>
    <phoneticPr fontId="13"/>
  </si>
  <si>
    <t>学童保育クラブ、放課後子ども教室、地域活動スペース、多世代交流スペースを活用し、子どもから高齢者まで、様々な世代が集い、触れ合える施設として開放している。</t>
    <rPh sb="0" eb="2">
      <t>ガクドウ</t>
    </rPh>
    <rPh sb="2" eb="4">
      <t>ホイク</t>
    </rPh>
    <rPh sb="8" eb="11">
      <t>ホウカゴ</t>
    </rPh>
    <rPh sb="11" eb="12">
      <t>コ</t>
    </rPh>
    <rPh sb="14" eb="16">
      <t>キョウシツ</t>
    </rPh>
    <rPh sb="17" eb="19">
      <t>チイキ</t>
    </rPh>
    <rPh sb="19" eb="21">
      <t>カツドウ</t>
    </rPh>
    <rPh sb="26" eb="27">
      <t>タ</t>
    </rPh>
    <rPh sb="27" eb="29">
      <t>セダイ</t>
    </rPh>
    <rPh sb="29" eb="31">
      <t>コウリュウ</t>
    </rPh>
    <rPh sb="36" eb="38">
      <t>カツヨウ</t>
    </rPh>
    <rPh sb="40" eb="41">
      <t>コ</t>
    </rPh>
    <rPh sb="45" eb="48">
      <t>コウレイシャ</t>
    </rPh>
    <rPh sb="51" eb="53">
      <t>サマザマ</t>
    </rPh>
    <rPh sb="54" eb="56">
      <t>セダイ</t>
    </rPh>
    <rPh sb="57" eb="58">
      <t>ツド</t>
    </rPh>
    <rPh sb="60" eb="61">
      <t>フ</t>
    </rPh>
    <rPh sb="62" eb="63">
      <t>ア</t>
    </rPh>
    <rPh sb="65" eb="67">
      <t>シセツ</t>
    </rPh>
    <rPh sb="70" eb="72">
      <t>カイホウ</t>
    </rPh>
    <phoneticPr fontId="13"/>
  </si>
  <si>
    <t>戸田市生涯学習人材バンク</t>
    <rPh sb="0" eb="3">
      <t>トダシ</t>
    </rPh>
    <rPh sb="3" eb="7">
      <t>ショウガイガクシュウ</t>
    </rPh>
    <rPh sb="7" eb="9">
      <t>ジンザイ</t>
    </rPh>
    <phoneticPr fontId="7"/>
  </si>
  <si>
    <t>・65</t>
  </si>
  <si>
    <t>夏休み及び土曜日に教室等を利用し、地域の方々の協力を得ながら、子どもたちの安心安全な居場所づくりと地域交流を目的として実施する。</t>
    <rPh sb="0" eb="2">
      <t>ナツヤス</t>
    </rPh>
    <rPh sb="3" eb="4">
      <t>オヨ</t>
    </rPh>
    <rPh sb="5" eb="8">
      <t>ドヨウビ</t>
    </rPh>
    <rPh sb="9" eb="11">
      <t>キョウシツ</t>
    </rPh>
    <rPh sb="11" eb="12">
      <t>ナド</t>
    </rPh>
    <rPh sb="13" eb="15">
      <t>リヨウ</t>
    </rPh>
    <rPh sb="17" eb="19">
      <t>チイキ</t>
    </rPh>
    <rPh sb="20" eb="22">
      <t>カタガタ</t>
    </rPh>
    <rPh sb="23" eb="25">
      <t>キョウリョク</t>
    </rPh>
    <rPh sb="26" eb="27">
      <t>エ</t>
    </rPh>
    <rPh sb="31" eb="32">
      <t>コ</t>
    </rPh>
    <rPh sb="37" eb="39">
      <t>アンシン</t>
    </rPh>
    <rPh sb="39" eb="41">
      <t>アンゼン</t>
    </rPh>
    <rPh sb="42" eb="45">
      <t>イバショ</t>
    </rPh>
    <rPh sb="49" eb="51">
      <t>チイキ</t>
    </rPh>
    <rPh sb="51" eb="53">
      <t>コウリュウ</t>
    </rPh>
    <rPh sb="54" eb="56">
      <t>モクテキ</t>
    </rPh>
    <rPh sb="59" eb="61">
      <t>ジッシ</t>
    </rPh>
    <phoneticPr fontId="13"/>
  </si>
  <si>
    <t>　</t>
    <phoneticPr fontId="7"/>
  </si>
  <si>
    <t/>
  </si>
  <si>
    <t>対面朗読/おはなし会</t>
    <rPh sb="0" eb="2">
      <t>タイメン</t>
    </rPh>
    <rPh sb="2" eb="4">
      <t>ロウドク</t>
    </rPh>
    <rPh sb="9" eb="10">
      <t>カイ</t>
    </rPh>
    <phoneticPr fontId="20"/>
  </si>
  <si>
    <t>おはなしの家</t>
    <rPh sb="5" eb="6">
      <t>イエ</t>
    </rPh>
    <phoneticPr fontId="1"/>
  </si>
  <si>
    <t>絵本の会　とまと</t>
    <rPh sb="0" eb="2">
      <t>エホン</t>
    </rPh>
    <rPh sb="3" eb="4">
      <t>カイ</t>
    </rPh>
    <phoneticPr fontId="1"/>
  </si>
  <si>
    <t>えほんの会</t>
    <rPh sb="4" eb="5">
      <t>カイ</t>
    </rPh>
    <phoneticPr fontId="1"/>
  </si>
  <si>
    <t>図書館友の会岩槻支部</t>
    <rPh sb="0" eb="3">
      <t>トショカン</t>
    </rPh>
    <rPh sb="3" eb="4">
      <t>トモ</t>
    </rPh>
    <rPh sb="5" eb="6">
      <t>カイ</t>
    </rPh>
    <rPh sb="6" eb="8">
      <t>イワツキ</t>
    </rPh>
    <rPh sb="8" eb="10">
      <t>シブ</t>
    </rPh>
    <phoneticPr fontId="1"/>
  </si>
  <si>
    <t>けやきの会</t>
    <rPh sb="4" eb="5">
      <t>カイ</t>
    </rPh>
    <phoneticPr fontId="1"/>
  </si>
  <si>
    <t>図書館友の会桜支部</t>
    <rPh sb="0" eb="3">
      <t>トショカン</t>
    </rPh>
    <rPh sb="3" eb="4">
      <t>トモ</t>
    </rPh>
    <rPh sb="5" eb="6">
      <t>カイ</t>
    </rPh>
    <rPh sb="6" eb="7">
      <t>サクラ</t>
    </rPh>
    <rPh sb="7" eb="9">
      <t>シブ</t>
    </rPh>
    <phoneticPr fontId="1"/>
  </si>
  <si>
    <t>おはなしの会「さくらんぼ」</t>
    <rPh sb="5" eb="6">
      <t>カイ</t>
    </rPh>
    <phoneticPr fontId="1"/>
  </si>
  <si>
    <t>さくらの会</t>
    <rPh sb="4" eb="5">
      <t>カイ</t>
    </rPh>
    <phoneticPr fontId="1"/>
  </si>
  <si>
    <t>おはなしの会「えくぼ」</t>
    <rPh sb="5" eb="6">
      <t>カイ</t>
    </rPh>
    <phoneticPr fontId="1"/>
  </si>
  <si>
    <t>南区図書館おはなしボランティア「おはなしひまわり」</t>
    <rPh sb="0" eb="2">
      <t>ミナミク</t>
    </rPh>
    <rPh sb="2" eb="5">
      <t>トショカン</t>
    </rPh>
    <phoneticPr fontId="1"/>
  </si>
  <si>
    <t>図書館友の会南支部</t>
    <rPh sb="0" eb="3">
      <t>トショカン</t>
    </rPh>
    <rPh sb="3" eb="4">
      <t>トモ</t>
    </rPh>
    <rPh sb="5" eb="6">
      <t>カイ</t>
    </rPh>
    <rPh sb="6" eb="7">
      <t>ミナミ</t>
    </rPh>
    <rPh sb="7" eb="9">
      <t>シブ</t>
    </rPh>
    <phoneticPr fontId="1"/>
  </si>
  <si>
    <t>科学館サポーター</t>
    <phoneticPr fontId="7"/>
  </si>
  <si>
    <t>内野公民館託児ボランティア「ひまわり」</t>
    <rPh sb="0" eb="2">
      <t>ウチノ</t>
    </rPh>
    <rPh sb="2" eb="5">
      <t>コウミンカン</t>
    </rPh>
    <rPh sb="5" eb="7">
      <t>タクジ</t>
    </rPh>
    <phoneticPr fontId="1"/>
  </si>
  <si>
    <t>大砂土公民館託児ボランティア「こりす」</t>
    <rPh sb="0" eb="3">
      <t>オオサト</t>
    </rPh>
    <rPh sb="3" eb="6">
      <t>コウミンカン</t>
    </rPh>
    <rPh sb="6" eb="8">
      <t>タクジ</t>
    </rPh>
    <phoneticPr fontId="1"/>
  </si>
  <si>
    <t>みなみ花クラブ</t>
    <rPh sb="3" eb="4">
      <t>ハナ</t>
    </rPh>
    <phoneticPr fontId="1"/>
  </si>
  <si>
    <t>三橋公民館花ボランティア</t>
    <rPh sb="0" eb="2">
      <t>ミハシ</t>
    </rPh>
    <rPh sb="2" eb="5">
      <t>コウミンカン</t>
    </rPh>
    <rPh sb="5" eb="6">
      <t>ハナ</t>
    </rPh>
    <phoneticPr fontId="1"/>
  </si>
  <si>
    <t>七里公民館親子サロンボランティア</t>
  </si>
  <si>
    <t>七里公民館園芸ボランティア</t>
  </si>
  <si>
    <t>なかよし文庫</t>
    <rPh sb="4" eb="6">
      <t>ブンコ</t>
    </rPh>
    <phoneticPr fontId="1"/>
  </si>
  <si>
    <t>東浦和公民館ボランティア</t>
    <rPh sb="0" eb="6">
      <t>ヒガシウラワコウミンカン</t>
    </rPh>
    <phoneticPr fontId="1"/>
  </si>
  <si>
    <t>与野郷土資料館ボランティア</t>
    <rPh sb="0" eb="2">
      <t>ヨノ</t>
    </rPh>
    <rPh sb="2" eb="4">
      <t>キョウド</t>
    </rPh>
    <rPh sb="4" eb="7">
      <t>シリョウカン</t>
    </rPh>
    <phoneticPr fontId="1"/>
  </si>
  <si>
    <t>図書館友の会中央支部</t>
    <rPh sb="0" eb="3">
      <t>トショカン</t>
    </rPh>
    <rPh sb="3" eb="4">
      <t>トモ</t>
    </rPh>
    <rPh sb="5" eb="6">
      <t>カイ</t>
    </rPh>
    <rPh sb="6" eb="8">
      <t>チュウオウ</t>
    </rPh>
    <rPh sb="8" eb="10">
      <t>シブ</t>
    </rPh>
    <phoneticPr fontId="1"/>
  </si>
  <si>
    <t>さいたま市良い本を読む運動推進員会</t>
    <rPh sb="4" eb="5">
      <t>シ</t>
    </rPh>
    <rPh sb="5" eb="6">
      <t>ヨ</t>
    </rPh>
    <rPh sb="7" eb="8">
      <t>ホン</t>
    </rPh>
    <rPh sb="9" eb="10">
      <t>ヨ</t>
    </rPh>
    <rPh sb="11" eb="13">
      <t>ウンドウ</t>
    </rPh>
    <rPh sb="13" eb="15">
      <t>スイシン</t>
    </rPh>
    <rPh sb="15" eb="16">
      <t>イン</t>
    </rPh>
    <rPh sb="16" eb="17">
      <t>カイ</t>
    </rPh>
    <phoneticPr fontId="1"/>
  </si>
  <si>
    <t>浦和子どもの本連絡会</t>
    <rPh sb="0" eb="2">
      <t>ウラワ</t>
    </rPh>
    <rPh sb="2" eb="3">
      <t>コ</t>
    </rPh>
    <rPh sb="6" eb="7">
      <t>ホン</t>
    </rPh>
    <rPh sb="7" eb="10">
      <t>レンラクカイ</t>
    </rPh>
    <phoneticPr fontId="1"/>
  </si>
  <si>
    <t>おはなしの輪</t>
    <rPh sb="5" eb="6">
      <t>ワ</t>
    </rPh>
    <phoneticPr fontId="1"/>
  </si>
  <si>
    <t>音訳グループ木曜会</t>
    <rPh sb="0" eb="2">
      <t>オンヤク</t>
    </rPh>
    <rPh sb="6" eb="8">
      <t>モクヨウ</t>
    </rPh>
    <rPh sb="8" eb="9">
      <t>カイ</t>
    </rPh>
    <phoneticPr fontId="1"/>
  </si>
  <si>
    <t>点訳グループこでまり</t>
    <rPh sb="0" eb="2">
      <t>テンヤク</t>
    </rPh>
    <phoneticPr fontId="1"/>
  </si>
  <si>
    <t>点訳絵本グループかたつむり</t>
    <rPh sb="0" eb="2">
      <t>テンヤク</t>
    </rPh>
    <rPh sb="2" eb="4">
      <t>エホン</t>
    </rPh>
    <phoneticPr fontId="1"/>
  </si>
  <si>
    <t>点訳絵本グループてんてん絵本の会</t>
    <rPh sb="0" eb="4">
      <t>テンヤクエホン</t>
    </rPh>
    <rPh sb="12" eb="14">
      <t>エホン</t>
    </rPh>
    <rPh sb="15" eb="16">
      <t>カイ</t>
    </rPh>
    <phoneticPr fontId="1"/>
  </si>
  <si>
    <t>図書館友の会北浦和支部</t>
    <rPh sb="0" eb="3">
      <t>トショカン</t>
    </rPh>
    <rPh sb="3" eb="4">
      <t>トモ</t>
    </rPh>
    <rPh sb="5" eb="6">
      <t>カイ</t>
    </rPh>
    <rPh sb="6" eb="7">
      <t>キタ</t>
    </rPh>
    <rPh sb="7" eb="9">
      <t>ウラワ</t>
    </rPh>
    <rPh sb="9" eb="11">
      <t>シブ</t>
    </rPh>
    <phoneticPr fontId="1"/>
  </si>
  <si>
    <t>ぽっぽの木</t>
    <rPh sb="4" eb="5">
      <t>キ</t>
    </rPh>
    <phoneticPr fontId="1"/>
  </si>
  <si>
    <t>図書館友の会東浦和支部</t>
    <rPh sb="0" eb="3">
      <t>トショカン</t>
    </rPh>
    <rPh sb="3" eb="4">
      <t>トモ</t>
    </rPh>
    <rPh sb="5" eb="6">
      <t>カイ</t>
    </rPh>
    <rPh sb="6" eb="9">
      <t>ヒガシウラワ</t>
    </rPh>
    <rPh sb="9" eb="11">
      <t>シブ</t>
    </rPh>
    <phoneticPr fontId="1"/>
  </si>
  <si>
    <t>保育ボランティアひまわり</t>
    <rPh sb="0" eb="2">
      <t>ホイク</t>
    </rPh>
    <phoneticPr fontId="1"/>
  </si>
  <si>
    <t>布絵本作成グループさくら草</t>
    <rPh sb="0" eb="1">
      <t>ヌノ</t>
    </rPh>
    <rPh sb="1" eb="3">
      <t>エホン</t>
    </rPh>
    <rPh sb="3" eb="5">
      <t>サクセイ</t>
    </rPh>
    <rPh sb="12" eb="13">
      <t>クサ</t>
    </rPh>
    <phoneticPr fontId="1"/>
  </si>
  <si>
    <t>大宮おはなし箱</t>
    <rPh sb="0" eb="2">
      <t>オオミヤ</t>
    </rPh>
    <rPh sb="6" eb="7">
      <t>バコ</t>
    </rPh>
    <phoneticPr fontId="1"/>
  </si>
  <si>
    <t>りんごの木</t>
    <rPh sb="4" eb="5">
      <t>キ</t>
    </rPh>
    <phoneticPr fontId="1"/>
  </si>
  <si>
    <t>二水会</t>
    <rPh sb="0" eb="3">
      <t>ニスイカイ</t>
    </rPh>
    <phoneticPr fontId="1"/>
  </si>
  <si>
    <t>手づくり絵本の会</t>
    <rPh sb="0" eb="1">
      <t>テ</t>
    </rPh>
    <rPh sb="4" eb="6">
      <t>エホン</t>
    </rPh>
    <rPh sb="7" eb="8">
      <t>カイ</t>
    </rPh>
    <phoneticPr fontId="1"/>
  </si>
  <si>
    <t>お話ボランティア</t>
    <rPh sb="1" eb="2">
      <t>ハナシ</t>
    </rPh>
    <phoneticPr fontId="7"/>
  </si>
  <si>
    <t>配架・美化ボランティア</t>
    <rPh sb="0" eb="2">
      <t>ハイカ</t>
    </rPh>
    <rPh sb="3" eb="5">
      <t>ビカ</t>
    </rPh>
    <phoneticPr fontId="7"/>
  </si>
  <si>
    <t>山口みんなの自習室</t>
    <rPh sb="0" eb="2">
      <t>ヤマグチ</t>
    </rPh>
    <rPh sb="6" eb="9">
      <t>ジシュウシツ</t>
    </rPh>
    <phoneticPr fontId="7"/>
  </si>
  <si>
    <t>通年でホール前ロビーを開放している</t>
    <rPh sb="0" eb="2">
      <t>ツウネン</t>
    </rPh>
    <rPh sb="6" eb="7">
      <t>マエ</t>
    </rPh>
    <rPh sb="11" eb="13">
      <t>カイホウ</t>
    </rPh>
    <phoneticPr fontId="7"/>
  </si>
  <si>
    <t>自習室（所沢まちづくりセンター）</t>
    <rPh sb="4" eb="6">
      <t>トコロザワ</t>
    </rPh>
    <phoneticPr fontId="7"/>
  </si>
  <si>
    <t>学校が夏休み・冬休みの一定期間、会議室の一室を自習室として開放している。</t>
    <rPh sb="0" eb="2">
      <t>ガッコウ</t>
    </rPh>
    <rPh sb="3" eb="4">
      <t>ナツ</t>
    </rPh>
    <rPh sb="4" eb="5">
      <t>ヤス</t>
    </rPh>
    <rPh sb="7" eb="8">
      <t>フユ</t>
    </rPh>
    <rPh sb="8" eb="9">
      <t>ヤス</t>
    </rPh>
    <rPh sb="11" eb="13">
      <t>イッテイ</t>
    </rPh>
    <rPh sb="13" eb="15">
      <t>キカン</t>
    </rPh>
    <rPh sb="16" eb="19">
      <t>カイギシツ</t>
    </rPh>
    <rPh sb="20" eb="22">
      <t>イッシツ</t>
    </rPh>
    <rPh sb="23" eb="26">
      <t>ジシュウシツ</t>
    </rPh>
    <rPh sb="29" eb="31">
      <t>カイホウ</t>
    </rPh>
    <phoneticPr fontId="7"/>
  </si>
  <si>
    <t>自習室（並木まちづくりセンター）</t>
    <rPh sb="0" eb="3">
      <t>ジシュウシツ</t>
    </rPh>
    <rPh sb="4" eb="6">
      <t>ナミキ</t>
    </rPh>
    <phoneticPr fontId="7"/>
  </si>
  <si>
    <t>７月・８月の間月曜日を除いて空いている部屋を自習室として開放している</t>
    <rPh sb="1" eb="2">
      <t>ガツ</t>
    </rPh>
    <rPh sb="4" eb="5">
      <t>ガツ</t>
    </rPh>
    <rPh sb="6" eb="7">
      <t>アイダ</t>
    </rPh>
    <rPh sb="7" eb="10">
      <t>ゲツヨウビ</t>
    </rPh>
    <rPh sb="11" eb="12">
      <t>ノゾ</t>
    </rPh>
    <rPh sb="14" eb="15">
      <t>ア</t>
    </rPh>
    <rPh sb="19" eb="21">
      <t>ヘヤ</t>
    </rPh>
    <rPh sb="22" eb="25">
      <t>ジシュウシツ</t>
    </rPh>
    <rPh sb="28" eb="30">
      <t>カイホウ</t>
    </rPh>
    <phoneticPr fontId="7"/>
  </si>
  <si>
    <t>夏休み学習スペース開放（加治東公民館）</t>
    <rPh sb="12" eb="15">
      <t>カジヒガシ</t>
    </rPh>
    <rPh sb="15" eb="18">
      <t>コウミンカン</t>
    </rPh>
    <phoneticPr fontId="20"/>
  </si>
  <si>
    <t>夏休み期間中、小中学生を対象に空き部屋を自習室として開放</t>
  </si>
  <si>
    <r>
      <t xml:space="preserve">派遣件数
</t>
    </r>
    <r>
      <rPr>
        <sz val="8"/>
        <rFont val="ＭＳ Ｐゴシック"/>
        <family val="3"/>
        <charset val="128"/>
        <scheme val="minor"/>
      </rPr>
      <t>（R６)</t>
    </r>
    <phoneticPr fontId="7"/>
  </si>
  <si>
    <r>
      <t>旧高橋家住宅</t>
    </r>
    <r>
      <rPr>
        <sz val="9"/>
        <rFont val="ＭＳ Ｐゴシック"/>
        <family val="3"/>
        <charset val="128"/>
      </rPr>
      <t>登録ボランティア</t>
    </r>
    <rPh sb="0" eb="1">
      <t>キュウ</t>
    </rPh>
    <rPh sb="1" eb="4">
      <t>タカハシケ</t>
    </rPh>
    <rPh sb="4" eb="6">
      <t>ジュウタク</t>
    </rPh>
    <rPh sb="6" eb="8">
      <t>トウロク</t>
    </rPh>
    <phoneticPr fontId="20"/>
  </si>
  <si>
    <t>図書館ボランティア（おはなしたまてばこ）</t>
    <rPh sb="0" eb="3">
      <t>トショカン</t>
    </rPh>
    <phoneticPr fontId="7"/>
  </si>
  <si>
    <r>
      <t>子</t>
    </r>
    <r>
      <rPr>
        <sz val="9"/>
        <rFont val="ＭＳ Ｐゴシック"/>
        <family val="3"/>
        <charset val="128"/>
      </rPr>
      <t>ども教室、わこうっこクラブ、学校開放講座</t>
    </r>
    <rPh sb="0" eb="1">
      <t>コ</t>
    </rPh>
    <rPh sb="3" eb="5">
      <t>キョウシツ</t>
    </rPh>
    <rPh sb="15" eb="17">
      <t>ガッコウ</t>
    </rPh>
    <rPh sb="17" eb="19">
      <t>カイホウ</t>
    </rPh>
    <rPh sb="19" eb="21">
      <t>コウザ</t>
    </rPh>
    <phoneticPr fontId="13"/>
  </si>
  <si>
    <t>放課後におけるこどもたちの安全・安心な居場所づくり</t>
    <rPh sb="0" eb="3">
      <t>ホウカゴ</t>
    </rPh>
    <rPh sb="13" eb="15">
      <t>アンゼン</t>
    </rPh>
    <rPh sb="16" eb="18">
      <t>アンシン</t>
    </rPh>
    <rPh sb="19" eb="22">
      <t>イバショ</t>
    </rPh>
    <phoneticPr fontId="7"/>
  </si>
  <si>
    <t>放課後における子どもの居場所づくり、体験学習（市内６校で実施）</t>
    <rPh sb="0" eb="3">
      <t>ホウカゴ</t>
    </rPh>
    <rPh sb="7" eb="8">
      <t>コ</t>
    </rPh>
    <rPh sb="11" eb="14">
      <t>イバショ</t>
    </rPh>
    <rPh sb="18" eb="20">
      <t>タイケン</t>
    </rPh>
    <rPh sb="20" eb="22">
      <t>ガクシュウ</t>
    </rPh>
    <rPh sb="23" eb="25">
      <t>シナイ</t>
    </rPh>
    <rPh sb="26" eb="27">
      <t>コウ</t>
    </rPh>
    <rPh sb="28" eb="30">
      <t>ジッシ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</si>
</sst>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_ "/>
    <numFmt numFmtId="181" formatCode="&quot;・&quot;##,##0_ "/>
    <numFmt numFmtId="182" formatCode="&quot;・&quot;#,##0_ "/>
    <numFmt numFmtId="183" formatCode="0_ "/>
    <numFmt numFmtId="184" formatCode="0_);[Red]\(0\)"/>
    <numFmt numFmtId="185" formatCode="#,##0_);[Red]\(#,##0\)"/>
  </numFmts>
  <fonts count="51">
    <font>
      <sz val="11"/>
      <color theme="1"/>
      <name val="ＭＳ Ｐゴシック"/>
      <family val="2"/>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b/>
      <sz val="11"/>
      <color theme="3"/>
      <name val="ＭＳ Ｐゴシック"/>
      <family val="2"/>
      <charset val="128"/>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4"/>
      <color theme="1"/>
      <name val="ＭＳ Ｐゴシック"/>
      <family val="2"/>
      <scheme val="minor"/>
    </font>
    <font>
      <sz val="11"/>
      <color theme="1"/>
      <name val="ＭＳ Ｐゴシック"/>
      <family val="2"/>
      <scheme val="minor"/>
    </font>
    <font>
      <b/>
      <sz val="11"/>
      <color indexed="56"/>
      <name val="ＭＳ Ｐゴシック"/>
      <family val="3"/>
      <charset val="128"/>
    </font>
    <font>
      <b/>
      <sz val="11"/>
      <color theme="3"/>
      <name val="ＭＳ Ｐゴシック"/>
      <family val="2"/>
      <scheme val="minor"/>
    </font>
    <font>
      <sz val="11"/>
      <color theme="1"/>
      <name val="ＭＳ Ｐゴシック"/>
      <family val="3"/>
      <charset val="128"/>
    </font>
    <font>
      <u/>
      <sz val="11"/>
      <color theme="10"/>
      <name val="ＭＳ Ｐゴシック"/>
      <family val="3"/>
      <charset val="128"/>
    </font>
    <font>
      <sz val="6"/>
      <name val="ＭＳ Ｐゴシック"/>
      <family val="3"/>
    </font>
    <font>
      <sz val="9"/>
      <name val="ＭＳ Ｐゴシック"/>
      <family val="3"/>
      <charset val="128"/>
      <scheme val="minor"/>
    </font>
    <font>
      <sz val="9"/>
      <name val="ＭＳ Ｐゴシック"/>
      <family val="3"/>
      <scheme val="minor"/>
    </font>
    <font>
      <sz val="9"/>
      <name val="ＭＳ Ｐゴシック"/>
      <family val="3"/>
      <charset val="128"/>
    </font>
    <font>
      <sz val="6"/>
      <name val="ＭＳ Ｐゴシック"/>
      <family val="3"/>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name val="ＭＳ Ｐゴシック"/>
      <family val="3"/>
      <scheme val="minor"/>
    </font>
    <font>
      <sz val="11"/>
      <color theme="1"/>
      <name val="ＭＳ Ｐゴシック"/>
      <family val="3"/>
      <scheme val="minor"/>
    </font>
    <font>
      <sz val="6"/>
      <name val="游ゴシック"/>
      <family val="3"/>
    </font>
    <font>
      <sz val="10"/>
      <color theme="1"/>
      <name val="Arial"/>
      <family val="2"/>
    </font>
    <font>
      <u/>
      <sz val="11"/>
      <color theme="10"/>
      <name val="ＭＳ Ｐゴシック"/>
      <family val="3"/>
    </font>
    <font>
      <sz val="14"/>
      <name val="ＭＳ Ｐゴシック"/>
      <family val="3"/>
      <charset val="128"/>
      <scheme val="minor"/>
    </font>
    <font>
      <sz val="12"/>
      <name val="ＭＳ Ｐゴシック"/>
      <family val="3"/>
      <scheme val="minor"/>
    </font>
    <font>
      <sz val="11"/>
      <color rgb="FFFF0000"/>
      <name val="ＭＳ Ｐゴシック"/>
      <family val="3"/>
      <charset val="128"/>
      <scheme val="minor"/>
    </font>
    <font>
      <sz val="6"/>
      <name val="游ゴシック"/>
      <family val="3"/>
      <charset val="128"/>
    </font>
    <font>
      <sz val="8"/>
      <color theme="1"/>
      <name val="ＭＳ Ｐゴシック"/>
      <family val="3"/>
      <scheme val="minor"/>
    </font>
    <font>
      <sz val="8"/>
      <color theme="1"/>
      <name val="ＭＳ Ｐゴシック"/>
      <family val="3"/>
      <charset val="128"/>
      <scheme val="minor"/>
    </font>
    <font>
      <sz val="11"/>
      <color theme="1"/>
      <name val="ＭＳ Ｐゴシック"/>
      <family val="3"/>
      <charset val="128"/>
      <scheme val="minor"/>
    </font>
    <font>
      <sz val="12"/>
      <color theme="1"/>
      <name val="ＭＳ Ｐゴシック"/>
      <family val="3"/>
      <scheme val="minor"/>
    </font>
    <font>
      <sz val="7"/>
      <color theme="1"/>
      <name val="ＭＳ Ｐゴシック"/>
      <family val="3"/>
      <charset val="128"/>
      <scheme val="minor"/>
    </font>
    <font>
      <sz val="9"/>
      <color theme="1"/>
      <name val="ＭＳ Ｐゴシック"/>
      <family val="3"/>
      <scheme val="minor"/>
    </font>
    <font>
      <sz val="10"/>
      <color theme="1"/>
      <name val="ＭＳ Ｐゴシック"/>
      <family val="3"/>
      <charset val="128"/>
      <scheme val="minor"/>
    </font>
    <font>
      <sz val="6"/>
      <color theme="1"/>
      <name val="ＭＳ Ｐゴシック"/>
      <family val="3"/>
      <charset val="128"/>
      <scheme val="minor"/>
    </font>
    <font>
      <sz val="12"/>
      <color theme="1"/>
      <name val="ＭＳ Ｐゴシック"/>
      <family val="3"/>
      <charset val="128"/>
      <scheme val="minor"/>
    </font>
    <font>
      <sz val="11"/>
      <name val="ＭＳ Ｐゴシック"/>
      <family val="3"/>
      <scheme val="minor"/>
    </font>
    <font>
      <sz val="9"/>
      <name val="ＭＳ Ｐゴシック"/>
      <family val="3"/>
    </font>
    <font>
      <sz val="8"/>
      <name val="ＭＳ Ｐゴシック"/>
      <family val="3"/>
      <scheme val="minor"/>
    </font>
    <font>
      <sz val="8"/>
      <name val="ＭＳ Ｐゴシック"/>
      <family val="3"/>
      <charset val="128"/>
      <scheme val="minor"/>
    </font>
    <font>
      <sz val="7"/>
      <name val="ＭＳ Ｐゴシック"/>
      <family val="3"/>
      <charset val="128"/>
      <scheme val="minor"/>
    </font>
    <font>
      <strike/>
      <sz val="9"/>
      <name val="ＭＳ Ｐゴシック"/>
      <family val="3"/>
      <charset val="128"/>
      <scheme val="minor"/>
    </font>
    <font>
      <b/>
      <sz val="9"/>
      <name val="ＭＳ Ｐゴシック"/>
      <family val="3"/>
      <charset val="128"/>
      <scheme val="minor"/>
    </font>
    <font>
      <strike/>
      <sz val="9"/>
      <name val="ＭＳ Ｐゴシック"/>
      <family val="3"/>
      <scheme val="minor"/>
    </font>
    <font>
      <strike/>
      <sz val="9"/>
      <name val="ＭＳ Ｐゴシック"/>
      <family val="3"/>
      <charset val="128"/>
    </font>
  </fonts>
  <fills count="3">
    <fill>
      <patternFill patternType="none"/>
    </fill>
    <fill>
      <patternFill patternType="gray125"/>
    </fill>
    <fill>
      <patternFill patternType="solid">
        <fgColor rgb="FFFFFF00"/>
        <bgColor indexed="64"/>
      </patternFill>
    </fill>
  </fills>
  <borders count="1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bottom/>
      <diagonal/>
    </border>
    <border>
      <left/>
      <right style="thin">
        <color auto="1"/>
      </right>
      <top/>
      <bottom/>
      <diagonal/>
    </border>
    <border>
      <left/>
      <right style="hair">
        <color auto="1"/>
      </right>
      <top style="thin">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bottom style="thin">
        <color auto="1"/>
      </bottom>
      <diagonal/>
    </border>
    <border>
      <left style="double">
        <color auto="1"/>
      </left>
      <right/>
      <top style="thin">
        <color auto="1"/>
      </top>
      <bottom/>
      <diagonal/>
    </border>
    <border>
      <left style="double">
        <color auto="1"/>
      </left>
      <right/>
      <top/>
      <bottom style="thin">
        <color auto="1"/>
      </bottom>
      <diagonal/>
    </border>
    <border>
      <left style="double">
        <color auto="1"/>
      </left>
      <right style="hair">
        <color auto="1"/>
      </right>
      <top style="thin">
        <color auto="1"/>
      </top>
      <bottom style="hair">
        <color auto="1"/>
      </bottom>
      <diagonal/>
    </border>
    <border>
      <left style="double">
        <color auto="1"/>
      </left>
      <right style="hair">
        <color auto="1"/>
      </right>
      <top style="hair">
        <color auto="1"/>
      </top>
      <bottom style="hair">
        <color auto="1"/>
      </bottom>
      <diagonal/>
    </border>
    <border>
      <left style="double">
        <color auto="1"/>
      </left>
      <right style="hair">
        <color auto="1"/>
      </right>
      <top style="hair">
        <color auto="1"/>
      </top>
      <bottom style="thin">
        <color auto="1"/>
      </bottom>
      <diagonal/>
    </border>
    <border>
      <left style="hair">
        <color auto="1"/>
      </left>
      <right style="thin">
        <color auto="1"/>
      </right>
      <top style="thin">
        <color auto="1"/>
      </top>
      <bottom/>
      <diagonal/>
    </border>
    <border>
      <left style="hair">
        <color auto="1"/>
      </left>
      <right style="thin">
        <color auto="1"/>
      </right>
      <top/>
      <bottom/>
      <diagonal/>
    </border>
    <border>
      <left style="thin">
        <color auto="1"/>
      </left>
      <right style="thin">
        <color auto="1"/>
      </right>
      <top/>
      <bottom style="hair">
        <color auto="1"/>
      </bottom>
      <diagonal/>
    </border>
    <border>
      <left/>
      <right style="hair">
        <color auto="1"/>
      </right>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style="thin">
        <color auto="1"/>
      </right>
      <top style="hair">
        <color auto="1"/>
      </top>
      <bottom/>
      <diagonal/>
    </border>
    <border>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diagonal/>
    </border>
    <border>
      <left style="thin">
        <color auto="1"/>
      </left>
      <right style="hair">
        <color auto="1"/>
      </right>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double">
        <color auto="1"/>
      </left>
      <right style="thin">
        <color auto="1"/>
      </right>
      <top style="hair">
        <color auto="1"/>
      </top>
      <bottom style="hair">
        <color auto="1"/>
      </bottom>
      <diagonal/>
    </border>
    <border>
      <left style="hair">
        <color auto="1"/>
      </left>
      <right style="double">
        <color auto="1"/>
      </right>
      <top style="hair">
        <color auto="1"/>
      </top>
      <bottom style="hair">
        <color indexed="64"/>
      </bottom>
      <diagonal/>
    </border>
    <border>
      <left style="double">
        <color auto="1"/>
      </left>
      <right style="thin">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double">
        <color auto="1"/>
      </left>
      <right style="thin">
        <color auto="1"/>
      </right>
      <top style="thin">
        <color auto="1"/>
      </top>
      <bottom style="thin">
        <color auto="1"/>
      </bottom>
      <diagonal/>
    </border>
    <border>
      <left/>
      <right style="double">
        <color indexed="64"/>
      </right>
      <top style="hair">
        <color auto="1"/>
      </top>
      <bottom style="hair">
        <color indexed="64"/>
      </bottom>
      <diagonal/>
    </border>
    <border>
      <left/>
      <right style="double">
        <color auto="1"/>
      </right>
      <top style="thin">
        <color auto="1"/>
      </top>
      <bottom style="thin">
        <color auto="1"/>
      </bottom>
      <diagonal/>
    </border>
    <border>
      <left style="thin">
        <color auto="1"/>
      </left>
      <right/>
      <top/>
      <bottom style="double">
        <color indexed="64"/>
      </bottom>
      <diagonal/>
    </border>
    <border>
      <left/>
      <right style="thin">
        <color auto="1"/>
      </right>
      <top/>
      <bottom style="double">
        <color indexed="64"/>
      </bottom>
      <diagonal/>
    </border>
    <border>
      <left/>
      <right style="hair">
        <color auto="1"/>
      </right>
      <top style="thin">
        <color auto="1"/>
      </top>
      <bottom style="double">
        <color indexed="64"/>
      </bottom>
      <diagonal/>
    </border>
    <border>
      <left style="hair">
        <color auto="1"/>
      </left>
      <right style="hair">
        <color auto="1"/>
      </right>
      <top style="thin">
        <color auto="1"/>
      </top>
      <bottom style="double">
        <color indexed="64"/>
      </bottom>
      <diagonal/>
    </border>
    <border>
      <left style="hair">
        <color auto="1"/>
      </left>
      <right style="thin">
        <color auto="1"/>
      </right>
      <top style="thin">
        <color auto="1"/>
      </top>
      <bottom style="double">
        <color indexed="64"/>
      </bottom>
      <diagonal/>
    </border>
    <border>
      <left style="thin">
        <color auto="1"/>
      </left>
      <right style="hair">
        <color auto="1"/>
      </right>
      <top style="thin">
        <color auto="1"/>
      </top>
      <bottom style="double">
        <color indexed="64"/>
      </bottom>
      <diagonal/>
    </border>
    <border>
      <left style="hair">
        <color auto="1"/>
      </left>
      <right/>
      <top style="thin">
        <color auto="1"/>
      </top>
      <bottom style="double">
        <color indexed="64"/>
      </bottom>
      <diagonal/>
    </border>
    <border>
      <left style="double">
        <color auto="1"/>
      </left>
      <right style="hair">
        <color auto="1"/>
      </right>
      <top style="thin">
        <color auto="1"/>
      </top>
      <bottom style="double">
        <color indexed="64"/>
      </bottom>
      <diagonal/>
    </border>
    <border>
      <left style="thin">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double">
        <color auto="1"/>
      </right>
      <top style="thin">
        <color auto="1"/>
      </top>
      <bottom style="hair">
        <color auto="1"/>
      </bottom>
      <diagonal/>
    </border>
    <border>
      <left/>
      <right style="double">
        <color indexed="64"/>
      </right>
      <top/>
      <bottom/>
      <diagonal/>
    </border>
    <border>
      <left style="hair">
        <color auto="1"/>
      </left>
      <right style="double">
        <color auto="1"/>
      </right>
      <top style="hair">
        <color auto="1"/>
      </top>
      <bottom style="thin">
        <color auto="1"/>
      </bottom>
      <diagonal/>
    </border>
    <border>
      <left style="double">
        <color auto="1"/>
      </left>
      <right style="hair">
        <color auto="1"/>
      </right>
      <top/>
      <bottom style="hair">
        <color auto="1"/>
      </bottom>
      <diagonal/>
    </border>
    <border>
      <left style="hair">
        <color auto="1"/>
      </left>
      <right style="thin">
        <color auto="1"/>
      </right>
      <top style="double">
        <color auto="1"/>
      </top>
      <bottom style="thin">
        <color auto="1"/>
      </bottom>
      <diagonal/>
    </border>
    <border>
      <left style="thin">
        <color auto="1"/>
      </left>
      <right/>
      <top/>
      <bottom style="hair">
        <color auto="1"/>
      </bottom>
      <diagonal/>
    </border>
    <border>
      <left/>
      <right style="double">
        <color indexed="64"/>
      </right>
      <top style="hair">
        <color auto="1"/>
      </top>
      <bottom/>
      <diagonal/>
    </border>
    <border>
      <left style="double">
        <color auto="1"/>
      </left>
      <right style="hair">
        <color auto="1"/>
      </right>
      <top style="hair">
        <color auto="1"/>
      </top>
      <bottom/>
      <diagonal/>
    </border>
    <border>
      <left/>
      <right/>
      <top/>
      <bottom style="hair">
        <color auto="1"/>
      </bottom>
      <diagonal/>
    </border>
    <border>
      <left/>
      <right style="double">
        <color indexed="64"/>
      </right>
      <top style="hair">
        <color auto="1"/>
      </top>
      <bottom style="thin">
        <color auto="1"/>
      </bottom>
      <diagonal/>
    </border>
    <border>
      <left style="hair">
        <color auto="1"/>
      </left>
      <right/>
      <top/>
      <bottom/>
      <diagonal/>
    </border>
    <border>
      <left style="thin">
        <color auto="1"/>
      </left>
      <right style="hair">
        <color auto="1"/>
      </right>
      <top style="double">
        <color indexed="64"/>
      </top>
      <bottom style="thin">
        <color indexed="64"/>
      </bottom>
      <diagonal/>
    </border>
    <border>
      <left style="hair">
        <color auto="1"/>
      </left>
      <right style="hair">
        <color auto="1"/>
      </right>
      <top style="double">
        <color indexed="64"/>
      </top>
      <bottom style="thin">
        <color indexed="64"/>
      </bottom>
      <diagonal/>
    </border>
    <border>
      <left style="double">
        <color auto="1"/>
      </left>
      <right/>
      <top/>
      <bottom/>
      <diagonal/>
    </border>
    <border>
      <left style="double">
        <color auto="1"/>
      </left>
      <right style="hair">
        <color auto="1"/>
      </right>
      <top style="thin">
        <color indexed="64"/>
      </top>
      <bottom/>
      <diagonal/>
    </border>
    <border>
      <left style="double">
        <color auto="1"/>
      </left>
      <right style="hair">
        <color auto="1"/>
      </right>
      <top style="thin">
        <color indexed="64"/>
      </top>
      <bottom style="thin">
        <color auto="1"/>
      </bottom>
      <diagonal/>
    </border>
  </borders>
  <cellStyleXfs count="251">
    <xf numFmtId="0" fontId="0" fillId="0" borderId="0"/>
    <xf numFmtId="38" fontId="11" fillId="0" borderId="0" applyFont="0" applyFill="0" applyBorder="0" applyAlignment="0" applyProtection="0">
      <alignment vertical="center"/>
    </xf>
    <xf numFmtId="0" fontId="11" fillId="0" borderId="0"/>
    <xf numFmtId="0" fontId="14" fillId="0" borderId="0"/>
    <xf numFmtId="0" fontId="15" fillId="0" borderId="0" applyNumberFormat="0" applyFill="0" applyBorder="0" applyAlignment="0" applyProtection="0"/>
    <xf numFmtId="0" fontId="25" fillId="0" borderId="0"/>
    <xf numFmtId="0" fontId="25" fillId="0" borderId="0"/>
    <xf numFmtId="0" fontId="25" fillId="0" borderId="0"/>
    <xf numFmtId="9" fontId="27" fillId="0" borderId="0" applyFont="0" applyFill="0" applyBorder="0" applyAlignment="0" applyProtection="0"/>
    <xf numFmtId="178" fontId="27" fillId="0" borderId="0" applyFont="0" applyFill="0" applyBorder="0" applyAlignment="0" applyProtection="0"/>
    <xf numFmtId="176" fontId="27" fillId="0" borderId="0" applyFont="0" applyFill="0" applyBorder="0" applyAlignment="0" applyProtection="0"/>
    <xf numFmtId="179" fontId="27" fillId="0" borderId="0" applyFont="0" applyFill="0" applyBorder="0" applyAlignment="0" applyProtection="0"/>
    <xf numFmtId="177" fontId="27" fillId="0" borderId="0" applyFont="0" applyFill="0" applyBorder="0" applyAlignment="0" applyProtection="0"/>
    <xf numFmtId="38" fontId="11" fillId="0" borderId="0" applyFont="0" applyFill="0" applyBorder="0" applyProtection="0"/>
    <xf numFmtId="0" fontId="5" fillId="0" borderId="0"/>
    <xf numFmtId="0" fontId="11" fillId="0" borderId="0"/>
    <xf numFmtId="0" fontId="11" fillId="0" borderId="0"/>
    <xf numFmtId="0" fontId="11" fillId="0" borderId="0"/>
    <xf numFmtId="178" fontId="27" fillId="0" borderId="0" applyFont="0" applyFill="0" applyBorder="0" applyAlignment="0" applyProtection="0"/>
    <xf numFmtId="176" fontId="27" fillId="0" borderId="0" applyFont="0" applyFill="0" applyBorder="0" applyAlignment="0" applyProtection="0"/>
    <xf numFmtId="179" fontId="27"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6" fontId="27" fillId="0" borderId="0" applyFont="0" applyFill="0" applyBorder="0" applyAlignment="0" applyProtection="0"/>
    <xf numFmtId="179" fontId="27" fillId="0" borderId="0" applyFont="0" applyFill="0" applyBorder="0" applyAlignment="0" applyProtection="0"/>
    <xf numFmtId="177" fontId="27" fillId="0" borderId="0" applyFont="0" applyFill="0" applyBorder="0" applyAlignment="0" applyProtection="0"/>
    <xf numFmtId="0" fontId="4" fillId="0" borderId="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0" fontId="25" fillId="0" borderId="0"/>
    <xf numFmtId="179" fontId="27"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176"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0" fontId="28" fillId="0" borderId="0" applyNumberFormat="0" applyFill="0" applyBorder="0" applyAlignment="0" applyProtection="0"/>
    <xf numFmtId="38" fontId="25" fillId="0" borderId="0" applyFont="0" applyFill="0" applyBorder="0" applyProtection="0"/>
    <xf numFmtId="179" fontId="27" fillId="0" borderId="0" applyFont="0" applyFill="0" applyBorder="0" applyAlignment="0" applyProtection="0"/>
    <xf numFmtId="178" fontId="27" fillId="0" borderId="0" applyFont="0" applyFill="0" applyBorder="0" applyAlignment="0" applyProtection="0"/>
    <xf numFmtId="0" fontId="3" fillId="0" borderId="0"/>
    <xf numFmtId="178"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6" fontId="27" fillId="0" borderId="0" applyFont="0" applyFill="0" applyBorder="0" applyAlignment="0" applyProtection="0"/>
    <xf numFmtId="179" fontId="27" fillId="0" borderId="0" applyFont="0" applyFill="0" applyBorder="0" applyAlignment="0" applyProtection="0"/>
    <xf numFmtId="177" fontId="27" fillId="0" borderId="0" applyFont="0" applyFill="0" applyBorder="0" applyAlignment="0" applyProtection="0"/>
    <xf numFmtId="0" fontId="2" fillId="0" borderId="0"/>
    <xf numFmtId="178" fontId="27" fillId="0" borderId="0" applyFont="0" applyFill="0" applyBorder="0" applyAlignment="0" applyProtection="0"/>
    <xf numFmtId="176" fontId="27" fillId="0" borderId="0" applyFont="0" applyFill="0" applyBorder="0" applyAlignment="0" applyProtection="0"/>
    <xf numFmtId="179" fontId="27"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6" fontId="27" fillId="0" borderId="0" applyFont="0" applyFill="0" applyBorder="0" applyAlignment="0" applyProtection="0"/>
    <xf numFmtId="179" fontId="27" fillId="0" borderId="0" applyFont="0" applyFill="0" applyBorder="0" applyAlignment="0" applyProtection="0"/>
    <xf numFmtId="177" fontId="27" fillId="0" borderId="0" applyFont="0" applyFill="0" applyBorder="0" applyAlignment="0" applyProtection="0"/>
    <xf numFmtId="0" fontId="2" fillId="0" borderId="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176"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0" fontId="2" fillId="0" borderId="0"/>
    <xf numFmtId="178"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38" fontId="25" fillId="0" borderId="0" applyFont="0" applyFill="0" applyBorder="0" applyProtection="0"/>
  </cellStyleXfs>
  <cellXfs count="996">
    <xf numFmtId="0" fontId="0" fillId="0" borderId="0" xfId="0"/>
    <xf numFmtId="0" fontId="9" fillId="0" borderId="39" xfId="0" applyFont="1" applyBorder="1" applyAlignment="1">
      <alignment horizontal="center" vertical="center" shrinkToFit="1"/>
    </xf>
    <xf numFmtId="0" fontId="0" fillId="0" borderId="0" xfId="0" applyAlignment="1">
      <alignment vertical="center"/>
    </xf>
    <xf numFmtId="180" fontId="8" fillId="0" borderId="0" xfId="0" applyNumberFormat="1" applyFont="1" applyAlignment="1">
      <alignment vertical="center" shrinkToFit="1"/>
    </xf>
    <xf numFmtId="0" fontId="8" fillId="0" borderId="0" xfId="0" applyFont="1" applyAlignment="1">
      <alignment horizontal="center" vertical="center" shrinkToFit="1"/>
    </xf>
    <xf numFmtId="180" fontId="8" fillId="0" borderId="74" xfId="0" applyNumberFormat="1" applyFont="1" applyBorder="1" applyAlignment="1">
      <alignment vertical="center" shrinkToFit="1"/>
    </xf>
    <xf numFmtId="180" fontId="8" fillId="0" borderId="21" xfId="0" applyNumberFormat="1" applyFont="1" applyBorder="1" applyAlignment="1">
      <alignment vertical="center" shrinkToFit="1"/>
    </xf>
    <xf numFmtId="0" fontId="8" fillId="0" borderId="13" xfId="0" applyFont="1" applyBorder="1" applyAlignment="1">
      <alignment horizontal="center" vertical="center" shrinkToFit="1"/>
    </xf>
    <xf numFmtId="0" fontId="0" fillId="0" borderId="28" xfId="0" applyBorder="1" applyAlignment="1">
      <alignment vertical="center"/>
    </xf>
    <xf numFmtId="180" fontId="8" fillId="0" borderId="62" xfId="0" applyNumberFormat="1" applyFont="1" applyBorder="1" applyAlignment="1">
      <alignment vertical="center" shrinkToFit="1"/>
    </xf>
    <xf numFmtId="0" fontId="0" fillId="0" borderId="27" xfId="0" applyBorder="1" applyAlignment="1">
      <alignment vertical="center"/>
    </xf>
    <xf numFmtId="0" fontId="8" fillId="0" borderId="33" xfId="0" applyFont="1" applyBorder="1" applyAlignment="1">
      <alignment horizontal="center" vertical="center" shrinkToFit="1"/>
    </xf>
    <xf numFmtId="0" fontId="8" fillId="0" borderId="50" xfId="0" applyFont="1" applyBorder="1" applyAlignment="1">
      <alignment horizontal="center" vertical="center" shrinkToFit="1"/>
    </xf>
    <xf numFmtId="180" fontId="8" fillId="0" borderId="23" xfId="0" applyNumberFormat="1" applyFont="1" applyBorder="1" applyAlignment="1">
      <alignment vertical="center" shrinkToFit="1"/>
    </xf>
    <xf numFmtId="0" fontId="8" fillId="0" borderId="39" xfId="0" applyFont="1" applyBorder="1" applyAlignment="1">
      <alignment horizontal="center" vertical="center" shrinkToFit="1"/>
    </xf>
    <xf numFmtId="0" fontId="8" fillId="0" borderId="64" xfId="0" applyFont="1" applyBorder="1" applyAlignment="1">
      <alignment horizontal="center" vertical="center" shrinkToFit="1"/>
    </xf>
    <xf numFmtId="180" fontId="8" fillId="0" borderId="75" xfId="0" applyNumberFormat="1" applyFont="1" applyBorder="1" applyAlignment="1">
      <alignment vertical="center" shrinkToFit="1"/>
    </xf>
    <xf numFmtId="180" fontId="8" fillId="0" borderId="51" xfId="0" applyNumberFormat="1" applyFont="1" applyBorder="1" applyAlignment="1">
      <alignment vertical="center" shrinkToFit="1"/>
    </xf>
    <xf numFmtId="180" fontId="8" fillId="0" borderId="73" xfId="0" applyNumberFormat="1" applyFont="1" applyBorder="1" applyAlignment="1">
      <alignment vertical="center" shrinkToFit="1"/>
    </xf>
    <xf numFmtId="180" fontId="8" fillId="0" borderId="28" xfId="0" applyNumberFormat="1" applyFont="1" applyBorder="1" applyAlignment="1">
      <alignment vertical="center" shrinkToFit="1"/>
    </xf>
    <xf numFmtId="0" fontId="8" fillId="0" borderId="27" xfId="0" applyFont="1" applyBorder="1" applyAlignment="1">
      <alignment horizontal="center" vertical="center" shrinkToFit="1"/>
    </xf>
    <xf numFmtId="180" fontId="17" fillId="0" borderId="21" xfId="0" applyNumberFormat="1" applyFont="1" applyBorder="1" applyAlignment="1">
      <alignment vertical="center" shrinkToFit="1"/>
    </xf>
    <xf numFmtId="0" fontId="21" fillId="0" borderId="37" xfId="0" applyFont="1" applyBorder="1" applyAlignment="1">
      <alignment vertical="center"/>
    </xf>
    <xf numFmtId="0" fontId="21" fillId="0" borderId="0" xfId="0" applyFont="1" applyAlignment="1">
      <alignment vertical="center"/>
    </xf>
    <xf numFmtId="0" fontId="17" fillId="0" borderId="39" xfId="2" applyFont="1" applyBorder="1" applyAlignment="1">
      <alignment horizontal="center" vertical="center" shrinkToFit="1"/>
    </xf>
    <xf numFmtId="0" fontId="17" fillId="0" borderId="39" xfId="0" applyFont="1" applyBorder="1" applyAlignment="1">
      <alignment horizontal="center" vertical="center" shrinkToFit="1"/>
    </xf>
    <xf numFmtId="180" fontId="17" fillId="0" borderId="0" xfId="2" applyNumberFormat="1" applyFont="1" applyAlignment="1">
      <alignment horizontal="right" vertical="center" shrinkToFit="1"/>
    </xf>
    <xf numFmtId="0" fontId="17" fillId="0" borderId="40" xfId="0" applyFont="1" applyBorder="1" applyAlignment="1">
      <alignment horizontal="center" vertical="center" shrinkToFit="1"/>
    </xf>
    <xf numFmtId="0" fontId="22" fillId="0" borderId="0" xfId="0" applyFont="1" applyAlignment="1">
      <alignment vertical="center"/>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35" xfId="0" applyFont="1" applyBorder="1" applyAlignment="1">
      <alignment horizontal="center" vertical="center" shrinkToFit="1"/>
    </xf>
    <xf numFmtId="0" fontId="23"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shrinkToFit="1"/>
    </xf>
    <xf numFmtId="0" fontId="22" fillId="0" borderId="0" xfId="0" applyFont="1" applyAlignment="1">
      <alignment vertical="center" wrapText="1"/>
    </xf>
    <xf numFmtId="0" fontId="17" fillId="0" borderId="0" xfId="0" applyFont="1" applyAlignment="1">
      <alignment vertical="center" wrapText="1"/>
    </xf>
    <xf numFmtId="0" fontId="17" fillId="0" borderId="13" xfId="0" applyFont="1" applyBorder="1" applyAlignment="1">
      <alignment horizontal="center" vertical="center" shrinkToFit="1"/>
    </xf>
    <xf numFmtId="0" fontId="17" fillId="0" borderId="27" xfId="0" applyFont="1" applyBorder="1" applyAlignment="1" applyProtection="1">
      <alignment vertical="center" shrinkToFit="1"/>
      <protection locked="0"/>
    </xf>
    <xf numFmtId="180" fontId="17" fillId="0" borderId="22" xfId="0" applyNumberFormat="1" applyFont="1" applyBorder="1" applyAlignment="1">
      <alignment horizontal="right" vertical="center" shrinkToFit="1"/>
    </xf>
    <xf numFmtId="180" fontId="17" fillId="0" borderId="42" xfId="0" applyNumberFormat="1" applyFont="1" applyBorder="1" applyAlignment="1">
      <alignment horizontal="right" vertical="center" shrinkToFit="1"/>
    </xf>
    <xf numFmtId="180" fontId="17" fillId="0" borderId="22" xfId="0" applyNumberFormat="1" applyFont="1" applyBorder="1" applyAlignment="1">
      <alignment vertical="center" shrinkToFit="1"/>
    </xf>
    <xf numFmtId="180" fontId="17" fillId="0" borderId="42" xfId="0" applyNumberFormat="1" applyFont="1" applyBorder="1" applyAlignment="1">
      <alignment vertical="center" shrinkToFit="1"/>
    </xf>
    <xf numFmtId="0" fontId="17" fillId="0" borderId="1" xfId="0" applyFont="1" applyBorder="1" applyAlignment="1">
      <alignment horizontal="center" vertical="center" shrinkToFit="1"/>
    </xf>
    <xf numFmtId="0" fontId="17" fillId="0" borderId="0" xfId="0" applyFont="1" applyAlignment="1">
      <alignment horizontal="right" vertical="center"/>
    </xf>
    <xf numFmtId="0" fontId="17" fillId="0" borderId="81" xfId="0" applyFont="1" applyBorder="1" applyAlignment="1">
      <alignment horizontal="center" vertical="center" shrinkToFit="1"/>
    </xf>
    <xf numFmtId="180" fontId="17" fillId="0" borderId="76" xfId="0" applyNumberFormat="1" applyFont="1" applyBorder="1" applyAlignment="1">
      <alignment vertical="center" shrinkToFit="1"/>
    </xf>
    <xf numFmtId="0" fontId="17" fillId="0" borderId="63" xfId="0" applyFont="1" applyBorder="1" applyAlignment="1">
      <alignment horizontal="center" vertical="center" shrinkToFit="1"/>
    </xf>
    <xf numFmtId="180" fontId="17" fillId="0" borderId="74" xfId="0" applyNumberFormat="1" applyFont="1" applyBorder="1" applyAlignment="1">
      <alignment vertical="center" shrinkToFit="1"/>
    </xf>
    <xf numFmtId="180" fontId="17" fillId="0" borderId="80" xfId="0" applyNumberFormat="1" applyFont="1" applyBorder="1" applyAlignment="1">
      <alignment vertical="center" shrinkToFit="1"/>
    </xf>
    <xf numFmtId="180" fontId="17" fillId="0" borderId="79" xfId="0" applyNumberFormat="1" applyFont="1" applyBorder="1" applyAlignment="1">
      <alignment vertical="center" shrinkToFit="1"/>
    </xf>
    <xf numFmtId="180" fontId="17" fillId="0" borderId="78" xfId="0" applyNumberFormat="1" applyFont="1" applyBorder="1" applyAlignment="1">
      <alignment vertical="center" shrinkToFit="1"/>
    </xf>
    <xf numFmtId="180" fontId="17" fillId="0" borderId="77" xfId="0" applyNumberFormat="1" applyFont="1" applyBorder="1" applyAlignment="1">
      <alignment vertical="center" shrinkToFit="1"/>
    </xf>
    <xf numFmtId="180" fontId="17" fillId="0" borderId="82" xfId="0" applyNumberFormat="1" applyFont="1" applyBorder="1" applyAlignment="1">
      <alignment vertical="center" shrinkToFit="1"/>
    </xf>
    <xf numFmtId="180" fontId="17" fillId="0" borderId="62" xfId="0" applyNumberFormat="1" applyFont="1" applyBorder="1" applyAlignment="1">
      <alignment vertical="center" shrinkToFit="1"/>
    </xf>
    <xf numFmtId="0" fontId="17" fillId="0" borderId="5" xfId="0" applyFont="1" applyBorder="1" applyAlignment="1">
      <alignment horizontal="center" vertical="center" shrinkToFit="1"/>
    </xf>
    <xf numFmtId="180" fontId="17" fillId="0" borderId="73" xfId="0" applyNumberFormat="1" applyFont="1" applyBorder="1" applyAlignment="1">
      <alignment vertical="center" shrinkToFit="1"/>
    </xf>
    <xf numFmtId="180" fontId="17" fillId="0" borderId="95" xfId="0" applyNumberFormat="1" applyFont="1" applyBorder="1" applyAlignment="1">
      <alignment vertical="center" shrinkToFit="1"/>
    </xf>
    <xf numFmtId="180" fontId="17" fillId="0" borderId="98" xfId="0" applyNumberFormat="1" applyFont="1" applyBorder="1" applyAlignment="1">
      <alignment vertical="center" shrinkToFit="1"/>
    </xf>
    <xf numFmtId="180" fontId="17" fillId="0" borderId="28" xfId="0" applyNumberFormat="1" applyFont="1" applyBorder="1" applyAlignment="1">
      <alignment vertical="center" shrinkToFit="1"/>
    </xf>
    <xf numFmtId="180" fontId="17" fillId="0" borderId="0" xfId="0" applyNumberFormat="1" applyFont="1" applyAlignment="1">
      <alignment vertical="center" shrinkToFit="1"/>
    </xf>
    <xf numFmtId="0" fontId="17" fillId="0" borderId="0" xfId="0" applyFont="1" applyAlignment="1" applyProtection="1">
      <alignment vertical="center" shrinkToFit="1"/>
      <protection locked="0"/>
    </xf>
    <xf numFmtId="0" fontId="17" fillId="0" borderId="27" xfId="0" applyFont="1" applyBorder="1" applyAlignment="1">
      <alignment vertical="center" shrinkToFit="1"/>
    </xf>
    <xf numFmtId="0" fontId="17" fillId="0" borderId="27" xfId="0" applyFont="1" applyBorder="1" applyAlignment="1">
      <alignment horizontal="center" vertical="center" shrinkToFit="1"/>
    </xf>
    <xf numFmtId="180" fontId="17" fillId="0" borderId="103" xfId="0" applyNumberFormat="1" applyFont="1" applyBorder="1" applyAlignment="1">
      <alignment vertical="center" shrinkToFit="1"/>
    </xf>
    <xf numFmtId="180" fontId="17" fillId="0" borderId="69" xfId="0" applyNumberFormat="1" applyFont="1" applyBorder="1" applyAlignment="1">
      <alignment vertical="center" shrinkToFit="1"/>
    </xf>
    <xf numFmtId="180" fontId="17" fillId="0" borderId="51" xfId="0" applyNumberFormat="1" applyFont="1" applyBorder="1" applyAlignment="1">
      <alignment vertical="center" shrinkToFit="1"/>
    </xf>
    <xf numFmtId="0" fontId="22" fillId="0" borderId="0" xfId="2" applyFont="1" applyAlignment="1">
      <alignment vertical="center"/>
    </xf>
    <xf numFmtId="0" fontId="17" fillId="0" borderId="38" xfId="2" applyFont="1" applyBorder="1" applyAlignment="1">
      <alignment horizontal="center" vertical="center" shrinkToFit="1"/>
    </xf>
    <xf numFmtId="0" fontId="17" fillId="0" borderId="40" xfId="2" applyFont="1" applyBorder="1" applyAlignment="1">
      <alignment horizontal="center" vertical="center" shrinkToFit="1"/>
    </xf>
    <xf numFmtId="0" fontId="29" fillId="0" borderId="2" xfId="0" applyFont="1" applyBorder="1" applyAlignment="1">
      <alignment vertical="center"/>
    </xf>
    <xf numFmtId="0" fontId="22" fillId="0" borderId="11" xfId="0" applyFont="1" applyBorder="1" applyAlignment="1">
      <alignment vertical="center"/>
    </xf>
    <xf numFmtId="0" fontId="17" fillId="0" borderId="39" xfId="79" applyFont="1" applyBorder="1" applyAlignment="1">
      <alignment horizontal="center" vertical="center" shrinkToFit="1"/>
    </xf>
    <xf numFmtId="0" fontId="17" fillId="0" borderId="39" xfId="2" applyFont="1" applyBorder="1" applyAlignment="1">
      <alignment horizontal="center" vertical="center" wrapText="1" shrinkToFit="1"/>
    </xf>
    <xf numFmtId="0" fontId="22" fillId="0" borderId="0" xfId="0" applyFont="1"/>
    <xf numFmtId="180" fontId="22" fillId="0" borderId="0" xfId="0" applyNumberFormat="1" applyFont="1" applyAlignment="1">
      <alignment vertical="center"/>
    </xf>
    <xf numFmtId="181" fontId="22" fillId="0" borderId="0" xfId="0" applyNumberFormat="1" applyFont="1" applyAlignment="1">
      <alignment vertical="center"/>
    </xf>
    <xf numFmtId="182" fontId="22" fillId="0" borderId="0" xfId="0" applyNumberFormat="1" applyFont="1" applyAlignment="1">
      <alignment vertical="center"/>
    </xf>
    <xf numFmtId="0" fontId="31" fillId="0" borderId="0" xfId="0" applyFont="1" applyAlignment="1">
      <alignment vertical="center"/>
    </xf>
    <xf numFmtId="0" fontId="25" fillId="0" borderId="0" xfId="0" applyFont="1" applyAlignment="1">
      <alignment vertical="center"/>
    </xf>
    <xf numFmtId="0" fontId="35" fillId="0" borderId="0" xfId="0" applyFont="1" applyAlignment="1">
      <alignment vertical="center"/>
    </xf>
    <xf numFmtId="180" fontId="17" fillId="0" borderId="23" xfId="0" applyNumberFormat="1" applyFont="1" applyBorder="1" applyAlignment="1">
      <alignment vertical="center" shrinkToFit="1"/>
    </xf>
    <xf numFmtId="180" fontId="9" fillId="0" borderId="21" xfId="2" applyNumberFormat="1" applyFont="1" applyBorder="1" applyAlignment="1">
      <alignment vertical="center" shrinkToFit="1"/>
    </xf>
    <xf numFmtId="0" fontId="25" fillId="0" borderId="11" xfId="0" applyFont="1" applyBorder="1" applyAlignment="1">
      <alignment vertical="center"/>
    </xf>
    <xf numFmtId="0" fontId="25" fillId="0" borderId="3" xfId="0" applyFont="1" applyBorder="1" applyAlignment="1">
      <alignment vertical="center"/>
    </xf>
    <xf numFmtId="0" fontId="36" fillId="0" borderId="37" xfId="0" applyFont="1" applyBorder="1" applyAlignment="1">
      <alignment vertical="center"/>
    </xf>
    <xf numFmtId="0" fontId="34" fillId="0" borderId="40" xfId="0" applyFont="1" applyBorder="1" applyAlignment="1">
      <alignment horizontal="center" vertical="center" shrinkToFit="1"/>
    </xf>
    <xf numFmtId="0" fontId="34" fillId="0" borderId="26" xfId="0" applyFont="1" applyBorder="1" applyAlignment="1">
      <alignment horizontal="center" vertical="center" shrinkToFit="1"/>
    </xf>
    <xf numFmtId="0" fontId="34" fillId="0" borderId="24" xfId="0" applyFont="1" applyBorder="1" applyAlignment="1">
      <alignment horizontal="center" vertical="center" shrinkToFit="1"/>
    </xf>
    <xf numFmtId="0" fontId="34" fillId="0" borderId="58" xfId="0" applyFont="1" applyBorder="1" applyAlignment="1">
      <alignment horizontal="center" vertical="center" shrinkToFit="1"/>
    </xf>
    <xf numFmtId="0" fontId="34" fillId="0" borderId="60" xfId="0" applyFont="1" applyBorder="1" applyAlignment="1">
      <alignment horizontal="center" vertical="center" shrinkToFit="1"/>
    </xf>
    <xf numFmtId="182" fontId="9" fillId="0" borderId="23" xfId="2" applyNumberFormat="1" applyFont="1" applyBorder="1" applyAlignment="1">
      <alignment vertical="center" shrinkToFit="1"/>
    </xf>
    <xf numFmtId="180" fontId="9" fillId="0" borderId="21" xfId="0" applyNumberFormat="1" applyFont="1" applyBorder="1" applyAlignment="1">
      <alignment vertical="center" shrinkToFit="1"/>
    </xf>
    <xf numFmtId="180" fontId="9" fillId="0" borderId="24" xfId="2" applyNumberFormat="1" applyFont="1" applyBorder="1" applyAlignment="1">
      <alignment vertical="center" shrinkToFit="1"/>
    </xf>
    <xf numFmtId="182" fontId="9" fillId="0" borderId="26" xfId="2" applyNumberFormat="1" applyFont="1" applyBorder="1" applyAlignment="1">
      <alignment vertical="center" shrinkToFit="1"/>
    </xf>
    <xf numFmtId="180" fontId="9" fillId="0" borderId="18" xfId="2" applyNumberFormat="1" applyFont="1" applyBorder="1" applyAlignment="1">
      <alignment vertical="center" shrinkToFit="1"/>
    </xf>
    <xf numFmtId="180" fontId="9" fillId="0" borderId="4" xfId="0" applyNumberFormat="1" applyFont="1" applyBorder="1" applyAlignment="1">
      <alignment vertical="center" shrinkToFit="1"/>
    </xf>
    <xf numFmtId="180" fontId="9" fillId="0" borderId="11" xfId="0" applyNumberFormat="1" applyFont="1" applyBorder="1" applyAlignment="1">
      <alignment vertical="center" shrinkToFit="1"/>
    </xf>
    <xf numFmtId="180" fontId="9" fillId="0" borderId="15" xfId="0" applyNumberFormat="1" applyFont="1" applyBorder="1" applyAlignment="1">
      <alignment vertical="center" shrinkToFit="1"/>
    </xf>
    <xf numFmtId="182" fontId="9" fillId="0" borderId="17" xfId="0" applyNumberFormat="1" applyFont="1" applyBorder="1" applyAlignment="1">
      <alignment vertical="center" shrinkToFit="1"/>
    </xf>
    <xf numFmtId="180" fontId="9" fillId="0" borderId="1" xfId="0" applyNumberFormat="1" applyFont="1" applyBorder="1" applyAlignment="1">
      <alignment vertical="center" shrinkToFit="1"/>
    </xf>
    <xf numFmtId="180" fontId="9" fillId="0" borderId="0" xfId="0" applyNumberFormat="1" applyFont="1" applyAlignment="1">
      <alignment vertical="center" shrinkToFit="1"/>
    </xf>
    <xf numFmtId="49" fontId="35" fillId="0" borderId="0" xfId="0" applyNumberFormat="1" applyFont="1" applyAlignment="1">
      <alignment vertical="center"/>
    </xf>
    <xf numFmtId="0" fontId="9" fillId="0" borderId="0" xfId="0" applyFont="1" applyAlignment="1">
      <alignment vertical="center"/>
    </xf>
    <xf numFmtId="0" fontId="34"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39" fillId="0" borderId="0" xfId="0" applyFont="1" applyAlignment="1">
      <alignment vertical="center"/>
    </xf>
    <xf numFmtId="0" fontId="38" fillId="0" borderId="0" xfId="0" applyFont="1" applyAlignment="1">
      <alignmen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38" fillId="0" borderId="0" xfId="0" applyFont="1" applyAlignment="1">
      <alignment horizontal="center" vertical="center" shrinkToFit="1"/>
    </xf>
    <xf numFmtId="0" fontId="38" fillId="0" borderId="37" xfId="0" applyFont="1" applyBorder="1" applyAlignment="1">
      <alignment shrinkToFit="1"/>
    </xf>
    <xf numFmtId="0" fontId="33" fillId="0" borderId="37" xfId="0" applyFont="1" applyBorder="1" applyAlignment="1">
      <alignment horizontal="center" wrapText="1" shrinkToFit="1"/>
    </xf>
    <xf numFmtId="0" fontId="33" fillId="0" borderId="37" xfId="0" applyFont="1" applyBorder="1" applyAlignment="1">
      <alignment horizontal="center" shrinkToFit="1"/>
    </xf>
    <xf numFmtId="0" fontId="33" fillId="0" borderId="37" xfId="0" applyFont="1" applyBorder="1" applyAlignment="1">
      <alignment horizontal="right" shrinkToFit="1"/>
    </xf>
    <xf numFmtId="0" fontId="9" fillId="0" borderId="6" xfId="0" applyFont="1" applyBorder="1" applyAlignment="1">
      <alignment horizontal="center" vertical="center" shrinkToFit="1"/>
    </xf>
    <xf numFmtId="0" fontId="9" fillId="0" borderId="66" xfId="0" applyFont="1" applyBorder="1" applyAlignment="1">
      <alignment vertical="center"/>
    </xf>
    <xf numFmtId="0" fontId="9" fillId="0" borderId="2" xfId="0" applyFont="1" applyBorder="1" applyAlignment="1">
      <alignment horizontal="center" vertical="center" wrapText="1"/>
    </xf>
    <xf numFmtId="0" fontId="35" fillId="0" borderId="65" xfId="0" applyFont="1" applyBorder="1" applyAlignment="1">
      <alignment vertical="center"/>
    </xf>
    <xf numFmtId="180" fontId="9" fillId="0" borderId="1" xfId="0" applyNumberFormat="1"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17" xfId="0" applyFont="1" applyBorder="1" applyAlignment="1">
      <alignment horizontal="center" vertical="center" shrinkToFit="1"/>
    </xf>
    <xf numFmtId="180" fontId="17" fillId="0" borderId="75" xfId="0" applyNumberFormat="1" applyFont="1" applyBorder="1" applyAlignment="1">
      <alignment vertical="center" shrinkToFit="1"/>
    </xf>
    <xf numFmtId="180" fontId="9" fillId="0" borderId="33" xfId="2" applyNumberFormat="1" applyFont="1" applyBorder="1" applyAlignment="1">
      <alignment vertical="center" shrinkToFit="1"/>
    </xf>
    <xf numFmtId="180" fontId="9" fillId="0" borderId="74" xfId="2" applyNumberFormat="1" applyFont="1" applyBorder="1" applyAlignment="1">
      <alignment vertical="center" shrinkToFit="1"/>
    </xf>
    <xf numFmtId="0" fontId="34" fillId="0" borderId="72" xfId="0" applyFont="1" applyBorder="1" applyAlignment="1">
      <alignment horizontal="center" vertical="center" shrinkToFit="1"/>
    </xf>
    <xf numFmtId="180" fontId="9" fillId="0" borderId="53" xfId="0" applyNumberFormat="1" applyFont="1" applyBorder="1" applyAlignment="1">
      <alignment vertical="center" shrinkToFit="1"/>
    </xf>
    <xf numFmtId="182" fontId="9" fillId="0" borderId="32" xfId="0" applyNumberFormat="1" applyFont="1" applyBorder="1" applyAlignment="1">
      <alignment vertical="center" shrinkToFit="1"/>
    </xf>
    <xf numFmtId="180" fontId="9" fillId="0" borderId="74" xfId="0" applyNumberFormat="1" applyFont="1" applyBorder="1" applyAlignment="1">
      <alignment vertical="center" shrinkToFit="1"/>
    </xf>
    <xf numFmtId="0" fontId="17" fillId="0" borderId="14" xfId="0" applyFont="1" applyBorder="1" applyAlignment="1">
      <alignment horizontal="center" vertical="center" shrinkToFit="1"/>
    </xf>
    <xf numFmtId="180" fontId="17" fillId="0" borderId="24" xfId="0" applyNumberFormat="1" applyFont="1" applyBorder="1" applyAlignment="1">
      <alignment vertical="center" shrinkToFit="1"/>
    </xf>
    <xf numFmtId="180" fontId="17" fillId="0" borderId="25" xfId="0" applyNumberFormat="1" applyFont="1" applyBorder="1" applyAlignment="1">
      <alignment vertical="center" shrinkToFit="1"/>
    </xf>
    <xf numFmtId="180" fontId="17" fillId="0" borderId="106" xfId="0" applyNumberFormat="1" applyFont="1" applyBorder="1" applyAlignment="1">
      <alignment vertical="center" shrinkToFit="1"/>
    </xf>
    <xf numFmtId="180" fontId="17" fillId="0" borderId="58" xfId="0" applyNumberFormat="1" applyFont="1" applyBorder="1" applyAlignment="1">
      <alignment vertical="center" shrinkToFit="1"/>
    </xf>
    <xf numFmtId="180" fontId="17" fillId="0" borderId="26" xfId="0" applyNumberFormat="1" applyFont="1" applyBorder="1" applyAlignment="1">
      <alignment vertical="center" shrinkToFit="1"/>
    </xf>
    <xf numFmtId="0" fontId="42" fillId="0" borderId="0" xfId="0" applyFont="1" applyAlignment="1">
      <alignment vertical="center"/>
    </xf>
    <xf numFmtId="0" fontId="42" fillId="2" borderId="0" xfId="0" applyFont="1" applyFill="1" applyAlignment="1">
      <alignment vertical="center"/>
    </xf>
    <xf numFmtId="0" fontId="22" fillId="2" borderId="0" xfId="0" applyFont="1" applyFill="1" applyAlignment="1">
      <alignment vertical="center"/>
    </xf>
    <xf numFmtId="0" fontId="17" fillId="0" borderId="9"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2" applyFont="1" applyBorder="1" applyAlignment="1">
      <alignment horizontal="center" vertical="center" shrinkToFit="1"/>
    </xf>
    <xf numFmtId="181" fontId="18" fillId="0" borderId="23" xfId="0" applyNumberFormat="1" applyFont="1" applyBorder="1" applyAlignment="1" applyProtection="1">
      <alignment vertical="center" shrinkToFit="1"/>
      <protection locked="0"/>
    </xf>
    <xf numFmtId="180" fontId="17" fillId="0" borderId="39" xfId="2" applyNumberFormat="1" applyFont="1" applyBorder="1" applyAlignment="1" applyProtection="1">
      <alignment vertical="center" shrinkToFit="1"/>
      <protection locked="0"/>
    </xf>
    <xf numFmtId="180" fontId="18" fillId="0" borderId="2" xfId="0" applyNumberFormat="1" applyFont="1" applyBorder="1" applyAlignment="1" applyProtection="1">
      <alignment vertical="center" shrinkToFit="1"/>
      <protection locked="0"/>
    </xf>
    <xf numFmtId="180" fontId="18" fillId="0" borderId="1" xfId="0" applyNumberFormat="1" applyFont="1" applyBorder="1" applyAlignment="1" applyProtection="1">
      <alignment vertical="center" shrinkToFit="1"/>
      <protection locked="0"/>
    </xf>
    <xf numFmtId="180" fontId="18" fillId="0" borderId="3" xfId="0" applyNumberFormat="1" applyFont="1" applyBorder="1" applyAlignment="1" applyProtection="1">
      <alignment vertical="center" shrinkToFit="1"/>
      <protection locked="0"/>
    </xf>
    <xf numFmtId="180" fontId="18" fillId="0" borderId="15" xfId="0" applyNumberFormat="1" applyFont="1" applyBorder="1" applyAlignment="1" applyProtection="1">
      <alignment vertical="center" shrinkToFit="1"/>
      <protection locked="0"/>
    </xf>
    <xf numFmtId="182" fontId="18" fillId="0" borderId="35" xfId="0" applyNumberFormat="1" applyFont="1" applyBorder="1" applyAlignment="1" applyProtection="1">
      <alignment vertical="center" shrinkToFit="1"/>
      <protection locked="0"/>
    </xf>
    <xf numFmtId="182" fontId="18" fillId="0" borderId="17" xfId="0" applyNumberFormat="1" applyFont="1" applyBorder="1" applyAlignment="1" applyProtection="1">
      <alignment vertical="center" shrinkToFit="1"/>
      <protection locked="0"/>
    </xf>
    <xf numFmtId="180" fontId="18" fillId="0" borderId="29" xfId="0" applyNumberFormat="1" applyFont="1" applyBorder="1" applyAlignment="1" applyProtection="1">
      <alignment vertical="center" shrinkToFit="1"/>
      <protection locked="0"/>
    </xf>
    <xf numFmtId="180" fontId="18" fillId="0" borderId="35" xfId="0" applyNumberFormat="1" applyFont="1" applyBorder="1" applyAlignment="1" applyProtection="1">
      <alignment vertical="center" shrinkToFit="1"/>
      <protection locked="0"/>
    </xf>
    <xf numFmtId="180" fontId="18" fillId="0" borderId="38" xfId="2" applyNumberFormat="1" applyFont="1" applyBorder="1" applyAlignment="1" applyProtection="1">
      <alignment vertical="center" shrinkToFit="1"/>
      <protection locked="0"/>
    </xf>
    <xf numFmtId="180" fontId="18" fillId="0" borderId="12" xfId="2" applyNumberFormat="1" applyFont="1" applyBorder="1" applyAlignment="1" applyProtection="1">
      <alignment vertical="center" shrinkToFit="1"/>
      <protection locked="0"/>
    </xf>
    <xf numFmtId="180" fontId="18" fillId="0" borderId="59" xfId="2" applyNumberFormat="1" applyFont="1" applyBorder="1" applyAlignment="1" applyProtection="1">
      <alignment vertical="center" shrinkToFit="1"/>
      <protection locked="0"/>
    </xf>
    <xf numFmtId="180" fontId="18" fillId="0" borderId="18" xfId="2" applyNumberFormat="1" applyFont="1" applyBorder="1" applyAlignment="1" applyProtection="1">
      <alignment vertical="center" shrinkToFit="1"/>
      <protection locked="0"/>
    </xf>
    <xf numFmtId="182" fontId="18" fillId="0" borderId="20" xfId="2" applyNumberFormat="1" applyFont="1" applyBorder="1" applyAlignment="1" applyProtection="1">
      <alignment vertical="center" shrinkToFit="1"/>
      <protection locked="0"/>
    </xf>
    <xf numFmtId="180" fontId="18" fillId="0" borderId="54" xfId="2" applyNumberFormat="1" applyFont="1" applyBorder="1" applyAlignment="1" applyProtection="1">
      <alignment vertical="center" shrinkToFit="1"/>
      <protection locked="0"/>
    </xf>
    <xf numFmtId="182" fontId="18" fillId="0" borderId="41" xfId="2" applyNumberFormat="1" applyFont="1" applyBorder="1" applyAlignment="1" applyProtection="1">
      <alignment vertical="center" shrinkToFit="1"/>
      <protection locked="0"/>
    </xf>
    <xf numFmtId="180" fontId="18" fillId="0" borderId="20" xfId="2" applyNumberFormat="1" applyFont="1" applyBorder="1" applyAlignment="1" applyProtection="1">
      <alignment vertical="center" shrinkToFit="1"/>
      <protection locked="0"/>
    </xf>
    <xf numFmtId="180" fontId="18" fillId="0" borderId="39" xfId="2" applyNumberFormat="1" applyFont="1" applyBorder="1" applyAlignment="1" applyProtection="1">
      <alignment vertical="center" shrinkToFit="1"/>
      <protection locked="0"/>
    </xf>
    <xf numFmtId="180" fontId="18" fillId="0" borderId="13" xfId="2" applyNumberFormat="1" applyFont="1" applyBorder="1" applyAlignment="1" applyProtection="1">
      <alignment vertical="center" shrinkToFit="1"/>
      <protection locked="0"/>
    </xf>
    <xf numFmtId="180" fontId="18" fillId="0" borderId="61" xfId="2" applyNumberFormat="1" applyFont="1" applyBorder="1" applyAlignment="1" applyProtection="1">
      <alignment vertical="center" shrinkToFit="1"/>
      <protection locked="0"/>
    </xf>
    <xf numFmtId="180" fontId="18" fillId="0" borderId="21" xfId="2" applyNumberFormat="1" applyFont="1" applyBorder="1" applyAlignment="1" applyProtection="1">
      <alignment vertical="center" shrinkToFit="1"/>
      <protection locked="0"/>
    </xf>
    <xf numFmtId="181" fontId="18" fillId="0" borderId="23" xfId="2" applyNumberFormat="1" applyFont="1" applyBorder="1" applyAlignment="1" applyProtection="1">
      <alignment vertical="center" shrinkToFit="1"/>
      <protection locked="0"/>
    </xf>
    <xf numFmtId="180" fontId="18" fillId="0" borderId="55" xfId="2" applyNumberFormat="1" applyFont="1" applyBorder="1" applyAlignment="1" applyProtection="1">
      <alignment vertical="center" shrinkToFit="1"/>
      <protection locked="0"/>
    </xf>
    <xf numFmtId="181" fontId="18" fillId="0" borderId="42" xfId="2" applyNumberFormat="1" applyFont="1" applyBorder="1" applyAlignment="1" applyProtection="1">
      <alignment vertical="center" shrinkToFit="1"/>
      <protection locked="0"/>
    </xf>
    <xf numFmtId="180" fontId="18" fillId="0" borderId="39" xfId="0" applyNumberFormat="1" applyFont="1" applyBorder="1" applyAlignment="1" applyProtection="1">
      <alignment vertical="center" shrinkToFit="1"/>
      <protection locked="0"/>
    </xf>
    <xf numFmtId="180" fontId="18" fillId="0" borderId="13" xfId="0" applyNumberFormat="1" applyFont="1" applyBorder="1" applyAlignment="1" applyProtection="1">
      <alignment vertical="center" shrinkToFit="1"/>
      <protection locked="0"/>
    </xf>
    <xf numFmtId="180" fontId="18" fillId="0" borderId="61" xfId="0" applyNumberFormat="1" applyFont="1" applyBorder="1" applyAlignment="1" applyProtection="1">
      <alignment vertical="center" shrinkToFit="1"/>
      <protection locked="0"/>
    </xf>
    <xf numFmtId="180" fontId="18" fillId="0" borderId="21" xfId="0" applyNumberFormat="1" applyFont="1" applyBorder="1" applyAlignment="1" applyProtection="1">
      <alignment vertical="center" shrinkToFit="1"/>
      <protection locked="0"/>
    </xf>
    <xf numFmtId="182" fontId="18" fillId="0" borderId="23" xfId="0" applyNumberFormat="1" applyFont="1" applyBorder="1" applyAlignment="1" applyProtection="1">
      <alignment vertical="center" shrinkToFit="1"/>
      <protection locked="0"/>
    </xf>
    <xf numFmtId="180" fontId="18" fillId="0" borderId="55" xfId="0" applyNumberFormat="1" applyFont="1" applyBorder="1" applyAlignment="1" applyProtection="1">
      <alignment vertical="center" shrinkToFit="1"/>
      <protection locked="0"/>
    </xf>
    <xf numFmtId="182" fontId="18" fillId="0" borderId="42" xfId="0" applyNumberFormat="1" applyFont="1" applyBorder="1" applyAlignment="1" applyProtection="1">
      <alignment vertical="center" shrinkToFit="1"/>
      <protection locked="0"/>
    </xf>
    <xf numFmtId="180" fontId="18" fillId="0" borderId="23" xfId="0" applyNumberFormat="1" applyFont="1" applyBorder="1" applyAlignment="1" applyProtection="1">
      <alignment vertical="center" shrinkToFit="1"/>
      <protection locked="0"/>
    </xf>
    <xf numFmtId="181" fontId="18" fillId="0" borderId="42" xfId="0" applyNumberFormat="1" applyFont="1" applyBorder="1" applyAlignment="1" applyProtection="1">
      <alignment vertical="center" shrinkToFit="1"/>
      <protection locked="0"/>
    </xf>
    <xf numFmtId="180" fontId="18" fillId="0" borderId="39" xfId="5" applyNumberFormat="1" applyFont="1" applyBorder="1" applyAlignment="1" applyProtection="1">
      <alignment vertical="center" shrinkToFit="1"/>
      <protection locked="0"/>
    </xf>
    <xf numFmtId="180" fontId="18" fillId="0" borderId="13" xfId="5" applyNumberFormat="1" applyFont="1" applyBorder="1" applyAlignment="1" applyProtection="1">
      <alignment vertical="center" shrinkToFit="1"/>
      <protection locked="0"/>
    </xf>
    <xf numFmtId="180" fontId="18" fillId="0" borderId="61" xfId="5" applyNumberFormat="1" applyFont="1" applyBorder="1" applyAlignment="1" applyProtection="1">
      <alignment vertical="center" shrinkToFit="1"/>
      <protection locked="0"/>
    </xf>
    <xf numFmtId="180" fontId="18" fillId="0" borderId="21" xfId="5" applyNumberFormat="1" applyFont="1" applyBorder="1" applyAlignment="1" applyProtection="1">
      <alignment vertical="center" shrinkToFit="1"/>
      <protection locked="0"/>
    </xf>
    <xf numFmtId="181" fontId="18" fillId="0" borderId="23" xfId="5" applyNumberFormat="1" applyFont="1" applyBorder="1" applyAlignment="1" applyProtection="1">
      <alignment vertical="center" shrinkToFit="1"/>
      <protection locked="0"/>
    </xf>
    <xf numFmtId="180" fontId="18" fillId="0" borderId="55" xfId="5" applyNumberFormat="1" applyFont="1" applyBorder="1" applyAlignment="1" applyProtection="1">
      <alignment vertical="center" shrinkToFit="1"/>
      <protection locked="0"/>
    </xf>
    <xf numFmtId="181" fontId="18" fillId="0" borderId="42" xfId="5" applyNumberFormat="1" applyFont="1" applyBorder="1" applyAlignment="1" applyProtection="1">
      <alignment vertical="center" shrinkToFit="1"/>
      <protection locked="0"/>
    </xf>
    <xf numFmtId="180" fontId="43" fillId="0" borderId="64" xfId="2" applyNumberFormat="1" applyFont="1" applyBorder="1" applyAlignment="1" applyProtection="1">
      <alignment vertical="center" shrinkToFit="1"/>
      <protection locked="0"/>
    </xf>
    <xf numFmtId="180" fontId="43" fillId="0" borderId="63" xfId="2" applyNumberFormat="1" applyFont="1" applyBorder="1" applyAlignment="1" applyProtection="1">
      <alignment vertical="center" shrinkToFit="1"/>
      <protection locked="0"/>
    </xf>
    <xf numFmtId="180" fontId="43" fillId="0" borderId="72" xfId="2" applyNumberFormat="1" applyFont="1" applyBorder="1" applyAlignment="1" applyProtection="1">
      <alignment vertical="center" shrinkToFit="1"/>
      <protection locked="0"/>
    </xf>
    <xf numFmtId="180" fontId="43" fillId="0" borderId="21" xfId="2" applyNumberFormat="1" applyFont="1" applyBorder="1" applyAlignment="1" applyProtection="1">
      <alignment vertical="center" shrinkToFit="1"/>
      <protection locked="0"/>
    </xf>
    <xf numFmtId="181" fontId="43" fillId="0" borderId="23" xfId="2" applyNumberFormat="1" applyFont="1" applyBorder="1" applyAlignment="1" applyProtection="1">
      <alignment vertical="center" shrinkToFit="1"/>
      <protection locked="0"/>
    </xf>
    <xf numFmtId="180" fontId="43" fillId="0" borderId="94" xfId="2" applyNumberFormat="1" applyFont="1" applyBorder="1" applyAlignment="1" applyProtection="1">
      <alignment vertical="center" shrinkToFit="1"/>
      <protection locked="0"/>
    </xf>
    <xf numFmtId="181" fontId="43" fillId="0" borderId="79" xfId="2" applyNumberFormat="1" applyFont="1" applyBorder="1" applyAlignment="1" applyProtection="1">
      <alignment vertical="center" shrinkToFit="1"/>
      <protection locked="0"/>
    </xf>
    <xf numFmtId="180" fontId="18" fillId="0" borderId="74" xfId="2" applyNumberFormat="1" applyFont="1" applyBorder="1" applyAlignment="1" applyProtection="1">
      <alignment vertical="center" shrinkToFit="1"/>
      <protection locked="0"/>
    </xf>
    <xf numFmtId="181" fontId="18" fillId="0" borderId="75" xfId="2" applyNumberFormat="1" applyFont="1" applyBorder="1" applyAlignment="1" applyProtection="1">
      <alignment vertical="center" shrinkToFit="1"/>
      <protection locked="0"/>
    </xf>
    <xf numFmtId="180" fontId="43" fillId="0" borderId="74" xfId="2" applyNumberFormat="1" applyFont="1" applyBorder="1" applyAlignment="1" applyProtection="1">
      <alignment vertical="center" shrinkToFit="1"/>
      <protection locked="0"/>
    </xf>
    <xf numFmtId="181" fontId="43" fillId="0" borderId="75" xfId="2" applyNumberFormat="1" applyFont="1" applyBorder="1" applyAlignment="1" applyProtection="1">
      <alignment vertical="center" shrinkToFit="1"/>
      <protection locked="0"/>
    </xf>
    <xf numFmtId="180" fontId="18" fillId="0" borderId="63" xfId="2" applyNumberFormat="1" applyFont="1" applyBorder="1" applyAlignment="1" applyProtection="1">
      <alignment vertical="center" shrinkToFit="1"/>
      <protection locked="0"/>
    </xf>
    <xf numFmtId="180" fontId="18" fillId="0" borderId="73" xfId="2" applyNumberFormat="1" applyFont="1" applyBorder="1" applyAlignment="1" applyProtection="1">
      <alignment vertical="center" shrinkToFit="1"/>
      <protection locked="0"/>
    </xf>
    <xf numFmtId="182" fontId="18" fillId="0" borderId="51" xfId="2" applyNumberFormat="1" applyFont="1" applyBorder="1" applyAlignment="1" applyProtection="1">
      <alignment vertical="center" shrinkToFit="1"/>
      <protection locked="0"/>
    </xf>
    <xf numFmtId="181" fontId="43" fillId="0" borderId="42" xfId="2" applyNumberFormat="1" applyFont="1" applyBorder="1" applyAlignment="1" applyProtection="1">
      <alignment vertical="center" shrinkToFit="1"/>
      <protection locked="0"/>
    </xf>
    <xf numFmtId="182" fontId="18" fillId="0" borderId="23" xfId="2" applyNumberFormat="1" applyFont="1" applyBorder="1" applyAlignment="1" applyProtection="1">
      <alignment vertical="center" shrinkToFit="1"/>
      <protection locked="0"/>
    </xf>
    <xf numFmtId="182" fontId="18" fillId="0" borderId="107" xfId="2" applyNumberFormat="1" applyFont="1" applyBorder="1" applyAlignment="1" applyProtection="1">
      <alignment vertical="center" shrinkToFit="1"/>
      <protection locked="0"/>
    </xf>
    <xf numFmtId="180" fontId="18" fillId="0" borderId="92" xfId="2" applyNumberFormat="1" applyFont="1" applyBorder="1" applyAlignment="1" applyProtection="1">
      <alignment vertical="center" shrinkToFit="1"/>
      <protection locked="0"/>
    </xf>
    <xf numFmtId="181" fontId="18" fillId="0" borderId="71" xfId="2" applyNumberFormat="1" applyFont="1" applyBorder="1" applyAlignment="1" applyProtection="1">
      <alignment vertical="center" shrinkToFit="1"/>
      <protection locked="0"/>
    </xf>
    <xf numFmtId="180" fontId="18" fillId="0" borderId="40" xfId="2" applyNumberFormat="1" applyFont="1" applyBorder="1" applyAlignment="1" applyProtection="1">
      <alignment vertical="center" shrinkToFit="1"/>
      <protection locked="0"/>
    </xf>
    <xf numFmtId="180" fontId="18" fillId="0" borderId="14" xfId="2" applyNumberFormat="1" applyFont="1" applyBorder="1" applyAlignment="1" applyProtection="1">
      <alignment vertical="center" shrinkToFit="1"/>
      <protection locked="0"/>
    </xf>
    <xf numFmtId="180" fontId="18" fillId="0" borderId="60" xfId="2" applyNumberFormat="1" applyFont="1" applyBorder="1" applyAlignment="1" applyProtection="1">
      <alignment vertical="center" shrinkToFit="1"/>
      <protection locked="0"/>
    </xf>
    <xf numFmtId="180" fontId="18" fillId="0" borderId="24" xfId="2" applyNumberFormat="1" applyFont="1" applyBorder="1" applyAlignment="1" applyProtection="1">
      <alignment vertical="center" shrinkToFit="1"/>
      <protection locked="0"/>
    </xf>
    <xf numFmtId="182" fontId="18" fillId="0" borderId="26" xfId="2" applyNumberFormat="1" applyFont="1" applyBorder="1" applyAlignment="1" applyProtection="1">
      <alignment vertical="center" shrinkToFit="1"/>
      <protection locked="0"/>
    </xf>
    <xf numFmtId="180" fontId="18" fillId="0" borderId="56" xfId="2" applyNumberFormat="1" applyFont="1" applyBorder="1" applyAlignment="1" applyProtection="1">
      <alignment vertical="center" shrinkToFit="1"/>
      <protection locked="0"/>
    </xf>
    <xf numFmtId="182" fontId="18" fillId="0" borderId="43" xfId="2" applyNumberFormat="1" applyFont="1" applyBorder="1" applyAlignment="1" applyProtection="1">
      <alignment vertical="center" shrinkToFit="1"/>
      <protection locked="0"/>
    </xf>
    <xf numFmtId="180" fontId="18" fillId="0" borderId="26" xfId="2" applyNumberFormat="1" applyFont="1" applyBorder="1" applyAlignment="1" applyProtection="1">
      <alignment vertical="center" shrinkToFit="1"/>
      <protection locked="0"/>
    </xf>
    <xf numFmtId="182" fontId="18" fillId="0" borderId="75" xfId="2" applyNumberFormat="1" applyFont="1" applyBorder="1" applyAlignment="1" applyProtection="1">
      <alignment vertical="center" shrinkToFit="1"/>
      <protection locked="0"/>
    </xf>
    <xf numFmtId="180" fontId="18" fillId="0" borderId="18" xfId="16" applyNumberFormat="1" applyFont="1" applyBorder="1" applyAlignment="1" applyProtection="1">
      <alignment vertical="center" shrinkToFit="1"/>
      <protection locked="0"/>
    </xf>
    <xf numFmtId="181" fontId="18" fillId="0" borderId="20" xfId="16" applyNumberFormat="1" applyFont="1" applyBorder="1" applyAlignment="1" applyProtection="1">
      <alignment vertical="center" shrinkToFit="1"/>
      <protection locked="0"/>
    </xf>
    <xf numFmtId="181" fontId="18" fillId="0" borderId="20" xfId="2" applyNumberFormat="1" applyFont="1" applyBorder="1" applyAlignment="1" applyProtection="1">
      <alignment vertical="center" shrinkToFit="1"/>
      <protection locked="0"/>
    </xf>
    <xf numFmtId="180" fontId="18" fillId="0" borderId="23" xfId="2" applyNumberFormat="1" applyFont="1" applyBorder="1" applyAlignment="1" applyProtection="1">
      <alignment vertical="center" shrinkToFit="1"/>
      <protection locked="0"/>
    </xf>
    <xf numFmtId="184" fontId="18" fillId="0" borderId="13" xfId="2" applyNumberFormat="1" applyFont="1" applyBorder="1" applyAlignment="1" applyProtection="1">
      <alignment vertical="center" shrinkToFit="1"/>
      <protection locked="0"/>
    </xf>
    <xf numFmtId="184" fontId="18" fillId="0" borderId="21" xfId="2" applyNumberFormat="1" applyFont="1" applyBorder="1" applyAlignment="1" applyProtection="1">
      <alignment vertical="center" shrinkToFit="1"/>
      <protection locked="0"/>
    </xf>
    <xf numFmtId="184" fontId="18" fillId="0" borderId="23" xfId="2" applyNumberFormat="1" applyFont="1" applyBorder="1" applyAlignment="1" applyProtection="1">
      <alignment vertical="center" shrinkToFit="1"/>
      <protection locked="0"/>
    </xf>
    <xf numFmtId="180" fontId="18" fillId="0" borderId="14" xfId="5" applyNumberFormat="1" applyFont="1" applyBorder="1" applyAlignment="1" applyProtection="1">
      <alignment vertical="center" shrinkToFit="1"/>
      <protection locked="0"/>
    </xf>
    <xf numFmtId="180" fontId="18" fillId="0" borderId="24" xfId="5" applyNumberFormat="1" applyFont="1" applyBorder="1" applyAlignment="1" applyProtection="1">
      <alignment vertical="center" shrinkToFit="1"/>
      <protection locked="0"/>
    </xf>
    <xf numFmtId="181" fontId="18" fillId="0" borderId="26" xfId="5" applyNumberFormat="1" applyFont="1" applyBorder="1" applyAlignment="1" applyProtection="1">
      <alignment vertical="center" shrinkToFit="1"/>
      <protection locked="0"/>
    </xf>
    <xf numFmtId="0" fontId="45" fillId="0" borderId="40" xfId="0" applyFont="1" applyBorder="1" applyAlignment="1">
      <alignment horizontal="center" vertical="center" shrinkToFit="1"/>
    </xf>
    <xf numFmtId="0" fontId="45" fillId="0" borderId="26" xfId="0" applyFont="1" applyBorder="1" applyAlignment="1">
      <alignment horizontal="center" vertical="center" shrinkToFit="1"/>
    </xf>
    <xf numFmtId="180" fontId="17" fillId="0" borderId="59" xfId="2" applyNumberFormat="1" applyFont="1" applyBorder="1" applyAlignment="1" applyProtection="1">
      <alignment vertical="center" shrinkToFit="1"/>
      <protection locked="0"/>
    </xf>
    <xf numFmtId="180" fontId="17" fillId="0" borderId="54" xfId="2" applyNumberFormat="1" applyFont="1" applyBorder="1" applyAlignment="1" applyProtection="1">
      <alignment horizontal="right" vertical="center" shrinkToFit="1"/>
      <protection locked="0"/>
    </xf>
    <xf numFmtId="180" fontId="17" fillId="0" borderId="13" xfId="79" applyNumberFormat="1" applyFont="1" applyBorder="1" applyAlignment="1" applyProtection="1">
      <alignment vertical="center" shrinkToFit="1"/>
      <protection locked="0"/>
    </xf>
    <xf numFmtId="180" fontId="17" fillId="0" borderId="61" xfId="79" applyNumberFormat="1" applyFont="1" applyBorder="1" applyAlignment="1" applyProtection="1">
      <alignment vertical="center" shrinkToFit="1"/>
      <protection locked="0"/>
    </xf>
    <xf numFmtId="180" fontId="17" fillId="0" borderId="55" xfId="79" applyNumberFormat="1" applyFont="1" applyBorder="1" applyAlignment="1" applyProtection="1">
      <alignment vertical="center" shrinkToFit="1"/>
      <protection locked="0"/>
    </xf>
    <xf numFmtId="182" fontId="17" fillId="0" borderId="42" xfId="79" applyNumberFormat="1" applyFont="1" applyBorder="1" applyAlignment="1" applyProtection="1">
      <alignment vertical="center" shrinkToFit="1"/>
      <protection locked="0"/>
    </xf>
    <xf numFmtId="180" fontId="17" fillId="0" borderId="21" xfId="79" applyNumberFormat="1" applyFont="1" applyBorder="1" applyAlignment="1" applyProtection="1">
      <alignment vertical="center" shrinkToFit="1"/>
      <protection locked="0"/>
    </xf>
    <xf numFmtId="182" fontId="17" fillId="0" borderId="23" xfId="79" applyNumberFormat="1" applyFont="1" applyBorder="1" applyAlignment="1" applyProtection="1">
      <alignment vertical="center" shrinkToFit="1"/>
      <protection locked="0"/>
    </xf>
    <xf numFmtId="182" fontId="17" fillId="0" borderId="42" xfId="2" applyNumberFormat="1" applyFont="1" applyBorder="1" applyAlignment="1" applyProtection="1">
      <alignment vertical="center" shrinkToFit="1"/>
      <protection locked="0"/>
    </xf>
    <xf numFmtId="182" fontId="17" fillId="0" borderId="42" xfId="5" applyNumberFormat="1" applyFont="1" applyBorder="1" applyAlignment="1" applyProtection="1">
      <alignment vertical="center" shrinkToFit="1"/>
      <protection locked="0"/>
    </xf>
    <xf numFmtId="182" fontId="17" fillId="0" borderId="23" xfId="5" applyNumberFormat="1" applyFont="1" applyBorder="1" applyAlignment="1" applyProtection="1">
      <alignment vertical="center" shrinkToFit="1"/>
      <protection locked="0"/>
    </xf>
    <xf numFmtId="180" fontId="17" fillId="0" borderId="42" xfId="2" applyNumberFormat="1" applyFont="1" applyBorder="1" applyAlignment="1" applyProtection="1">
      <alignment vertical="center" shrinkToFit="1"/>
      <protection locked="0"/>
    </xf>
    <xf numFmtId="180" fontId="17" fillId="0" borderId="55" xfId="2" applyNumberFormat="1" applyFont="1" applyBorder="1" applyAlignment="1" applyProtection="1">
      <alignment vertical="center" shrinkToFit="1"/>
      <protection locked="0"/>
    </xf>
    <xf numFmtId="182" fontId="17" fillId="0" borderId="23" xfId="0" applyNumberFormat="1" applyFont="1" applyBorder="1" applyAlignment="1" applyProtection="1">
      <alignment vertical="center" shrinkToFit="1"/>
      <protection locked="0"/>
    </xf>
    <xf numFmtId="180" fontId="17" fillId="0" borderId="42" xfId="5" applyNumberFormat="1" applyFont="1" applyBorder="1" applyAlignment="1" applyProtection="1">
      <alignment vertical="center" shrinkToFit="1"/>
      <protection locked="0"/>
    </xf>
    <xf numFmtId="180" fontId="17" fillId="0" borderId="61" xfId="0" applyNumberFormat="1" applyFont="1" applyBorder="1" applyAlignment="1" applyProtection="1">
      <alignment vertical="center" shrinkToFit="1"/>
      <protection locked="0"/>
    </xf>
    <xf numFmtId="182" fontId="17" fillId="0" borderId="42" xfId="0" applyNumberFormat="1" applyFont="1" applyBorder="1" applyAlignment="1" applyProtection="1">
      <alignment vertical="center" shrinkToFit="1"/>
      <protection locked="0"/>
    </xf>
    <xf numFmtId="180" fontId="17" fillId="0" borderId="63" xfId="0" applyNumberFormat="1" applyFont="1" applyBorder="1" applyAlignment="1" applyProtection="1">
      <alignment vertical="center" shrinkToFit="1"/>
      <protection locked="0"/>
    </xf>
    <xf numFmtId="180" fontId="17" fillId="0" borderId="72" xfId="0" applyNumberFormat="1" applyFont="1" applyBorder="1" applyAlignment="1" applyProtection="1">
      <alignment vertical="center" shrinkToFit="1"/>
      <protection locked="0"/>
    </xf>
    <xf numFmtId="180" fontId="17" fillId="0" borderId="94" xfId="0" applyNumberFormat="1" applyFont="1" applyBorder="1" applyAlignment="1" applyProtection="1">
      <alignment vertical="center" shrinkToFit="1"/>
      <protection locked="0"/>
    </xf>
    <xf numFmtId="182" fontId="17" fillId="0" borderId="79" xfId="0" applyNumberFormat="1" applyFont="1" applyBorder="1" applyAlignment="1" applyProtection="1">
      <alignment vertical="center" shrinkToFit="1"/>
      <protection locked="0"/>
    </xf>
    <xf numFmtId="180" fontId="17" fillId="0" borderId="74" xfId="0" applyNumberFormat="1" applyFont="1" applyBorder="1" applyAlignment="1" applyProtection="1">
      <alignment vertical="center" shrinkToFit="1"/>
      <protection locked="0"/>
    </xf>
    <xf numFmtId="182" fontId="17" fillId="0" borderId="75" xfId="0" applyNumberFormat="1" applyFont="1" applyBorder="1" applyAlignment="1" applyProtection="1">
      <alignment vertical="center" shrinkToFit="1"/>
      <protection locked="0"/>
    </xf>
    <xf numFmtId="180" fontId="17" fillId="0" borderId="12" xfId="2" applyNumberFormat="1" applyFont="1" applyBorder="1" applyAlignment="1" applyProtection="1">
      <alignment vertical="center" shrinkToFit="1"/>
      <protection locked="0"/>
    </xf>
    <xf numFmtId="180" fontId="17" fillId="0" borderId="55" xfId="5" applyNumberFormat="1" applyFont="1" applyBorder="1" applyAlignment="1" applyProtection="1">
      <alignment vertical="center" shrinkToFit="1"/>
      <protection locked="0"/>
    </xf>
    <xf numFmtId="182" fontId="17" fillId="0" borderId="42" xfId="5" applyNumberFormat="1" applyFont="1" applyBorder="1" applyAlignment="1" applyProtection="1">
      <alignment horizontal="right" vertical="center" shrinkToFit="1"/>
      <protection locked="0"/>
    </xf>
    <xf numFmtId="182" fontId="17" fillId="0" borderId="79" xfId="2" applyNumberFormat="1" applyFont="1" applyBorder="1" applyAlignment="1" applyProtection="1">
      <alignment vertical="center" shrinkToFit="1"/>
      <protection locked="0"/>
    </xf>
    <xf numFmtId="180" fontId="17" fillId="0" borderId="52" xfId="2" applyNumberFormat="1" applyFont="1" applyBorder="1" applyAlignment="1" applyProtection="1">
      <alignment vertical="center" shrinkToFit="1"/>
      <protection locked="0"/>
    </xf>
    <xf numFmtId="182" fontId="17" fillId="0" borderId="93" xfId="2" applyNumberFormat="1" applyFont="1" applyBorder="1" applyAlignment="1" applyProtection="1">
      <alignment vertical="center" shrinkToFit="1"/>
      <protection locked="0"/>
    </xf>
    <xf numFmtId="180" fontId="17" fillId="0" borderId="56" xfId="2" applyNumberFormat="1" applyFont="1" applyBorder="1" applyAlignment="1" applyProtection="1">
      <alignment vertical="center" shrinkToFit="1"/>
      <protection locked="0"/>
    </xf>
    <xf numFmtId="180" fontId="17" fillId="0" borderId="9" xfId="0" applyNumberFormat="1" applyFont="1" applyBorder="1" applyAlignment="1" applyProtection="1">
      <alignment vertical="center" shrinkToFit="1"/>
      <protection locked="0"/>
    </xf>
    <xf numFmtId="180" fontId="17" fillId="0" borderId="6" xfId="0" applyNumberFormat="1" applyFont="1" applyBorder="1" applyAlignment="1" applyProtection="1">
      <alignment vertical="center" shrinkToFit="1"/>
      <protection locked="0"/>
    </xf>
    <xf numFmtId="180" fontId="17" fillId="0" borderId="30" xfId="0" applyNumberFormat="1" applyFont="1" applyBorder="1" applyAlignment="1" applyProtection="1">
      <alignment vertical="center" shrinkToFit="1"/>
      <protection locked="0"/>
    </xf>
    <xf numFmtId="180" fontId="17" fillId="0" borderId="1" xfId="0" applyNumberFormat="1" applyFont="1" applyBorder="1" applyAlignment="1" applyProtection="1">
      <alignment vertical="center" shrinkToFit="1"/>
      <protection locked="0"/>
    </xf>
    <xf numFmtId="180" fontId="17" fillId="0" borderId="1" xfId="2" applyNumberFormat="1" applyFont="1" applyBorder="1" applyAlignment="1">
      <alignment vertical="center" shrinkToFit="1"/>
    </xf>
    <xf numFmtId="180" fontId="17" fillId="0" borderId="38" xfId="2" applyNumberFormat="1" applyFont="1" applyBorder="1" applyAlignment="1" applyProtection="1">
      <alignment vertical="center" shrinkToFit="1"/>
      <protection locked="0"/>
    </xf>
    <xf numFmtId="180" fontId="17" fillId="0" borderId="54" xfId="2" applyNumberFormat="1" applyFont="1" applyBorder="1" applyAlignment="1" applyProtection="1">
      <alignment vertical="center" shrinkToFit="1"/>
      <protection locked="0"/>
    </xf>
    <xf numFmtId="180" fontId="17" fillId="0" borderId="18" xfId="2" applyNumberFormat="1" applyFont="1" applyBorder="1" applyAlignment="1" applyProtection="1">
      <alignment vertical="center" shrinkToFit="1"/>
      <protection locked="0"/>
    </xf>
    <xf numFmtId="180" fontId="17" fillId="0" borderId="63" xfId="2" applyNumberFormat="1" applyFont="1" applyBorder="1" applyAlignment="1">
      <alignment vertical="center" shrinkToFit="1"/>
    </xf>
    <xf numFmtId="180" fontId="17" fillId="0" borderId="13" xfId="2" applyNumberFormat="1" applyFont="1" applyBorder="1" applyAlignment="1" applyProtection="1">
      <alignment vertical="center" shrinkToFit="1"/>
      <protection locked="0"/>
    </xf>
    <xf numFmtId="180" fontId="17" fillId="0" borderId="21" xfId="2" applyNumberFormat="1" applyFont="1" applyBorder="1" applyAlignment="1" applyProtection="1">
      <alignment vertical="center" shrinkToFit="1"/>
      <protection locked="0"/>
    </xf>
    <xf numFmtId="180" fontId="17" fillId="0" borderId="13" xfId="2" applyNumberFormat="1" applyFont="1" applyBorder="1" applyAlignment="1">
      <alignment vertical="center" shrinkToFit="1"/>
    </xf>
    <xf numFmtId="180" fontId="17" fillId="0" borderId="39" xfId="0" applyNumberFormat="1" applyFont="1" applyBorder="1" applyAlignment="1" applyProtection="1">
      <alignment vertical="center" shrinkToFit="1"/>
      <protection locked="0"/>
    </xf>
    <xf numFmtId="180" fontId="17" fillId="0" borderId="13" xfId="0" applyNumberFormat="1" applyFont="1" applyBorder="1" applyAlignment="1" applyProtection="1">
      <alignment vertical="center" shrinkToFit="1"/>
      <protection locked="0"/>
    </xf>
    <xf numFmtId="180" fontId="17" fillId="0" borderId="55" xfId="0" applyNumberFormat="1" applyFont="1" applyBorder="1" applyAlignment="1" applyProtection="1">
      <alignment vertical="center" shrinkToFit="1"/>
      <protection locked="0"/>
    </xf>
    <xf numFmtId="180" fontId="17" fillId="0" borderId="21" xfId="0" applyNumberFormat="1" applyFont="1" applyBorder="1" applyAlignment="1" applyProtection="1">
      <alignment vertical="center" shrinkToFit="1"/>
      <protection locked="0"/>
    </xf>
    <xf numFmtId="180" fontId="17" fillId="0" borderId="13" xfId="0" applyNumberFormat="1" applyFont="1" applyBorder="1" applyAlignment="1">
      <alignment vertical="center" shrinkToFit="1"/>
    </xf>
    <xf numFmtId="180" fontId="17" fillId="0" borderId="39" xfId="5" applyNumberFormat="1" applyFont="1" applyBorder="1" applyAlignment="1" applyProtection="1">
      <alignment vertical="center" shrinkToFit="1"/>
      <protection locked="0"/>
    </xf>
    <xf numFmtId="180" fontId="17" fillId="0" borderId="13" xfId="5" applyNumberFormat="1" applyFont="1" applyBorder="1" applyAlignment="1" applyProtection="1">
      <alignment vertical="center" shrinkToFit="1"/>
      <protection locked="0"/>
    </xf>
    <xf numFmtId="180" fontId="17" fillId="0" borderId="21" xfId="5" applyNumberFormat="1" applyFont="1" applyBorder="1" applyAlignment="1" applyProtection="1">
      <alignment vertical="center" shrinkToFit="1"/>
      <protection locked="0"/>
    </xf>
    <xf numFmtId="180" fontId="17" fillId="0" borderId="13" xfId="5" applyNumberFormat="1" applyFont="1" applyBorder="1" applyAlignment="1">
      <alignment vertical="center" shrinkToFit="1"/>
    </xf>
    <xf numFmtId="180" fontId="19" fillId="0" borderId="39" xfId="2" applyNumberFormat="1" applyFont="1" applyBorder="1" applyAlignment="1" applyProtection="1">
      <alignment vertical="center" shrinkToFit="1"/>
      <protection locked="0"/>
    </xf>
    <xf numFmtId="180" fontId="19" fillId="0" borderId="13" xfId="2" applyNumberFormat="1" applyFont="1" applyBorder="1" applyAlignment="1" applyProtection="1">
      <alignment vertical="center" shrinkToFit="1"/>
      <protection locked="0"/>
    </xf>
    <xf numFmtId="180" fontId="19" fillId="0" borderId="55" xfId="2" applyNumberFormat="1" applyFont="1" applyBorder="1" applyAlignment="1" applyProtection="1">
      <alignment vertical="center" shrinkToFit="1"/>
      <protection locked="0"/>
    </xf>
    <xf numFmtId="180" fontId="17" fillId="0" borderId="40" xfId="2" applyNumberFormat="1" applyFont="1" applyBorder="1" applyAlignment="1" applyProtection="1">
      <alignment vertical="center" shrinkToFit="1"/>
      <protection locked="0"/>
    </xf>
    <xf numFmtId="180" fontId="17" fillId="0" borderId="14" xfId="2" applyNumberFormat="1" applyFont="1" applyBorder="1" applyAlignment="1" applyProtection="1">
      <alignment vertical="center" shrinkToFit="1"/>
      <protection locked="0"/>
    </xf>
    <xf numFmtId="180" fontId="17" fillId="0" borderId="24" xfId="2" applyNumberFormat="1" applyFont="1" applyBorder="1" applyAlignment="1" applyProtection="1">
      <alignment vertical="center" shrinkToFit="1"/>
      <protection locked="0"/>
    </xf>
    <xf numFmtId="180" fontId="17" fillId="0" borderId="14" xfId="2" applyNumberFormat="1" applyFont="1" applyBorder="1" applyAlignment="1">
      <alignment vertical="center" shrinkToFit="1"/>
    </xf>
    <xf numFmtId="180" fontId="17" fillId="0" borderId="18" xfId="16" applyNumberFormat="1" applyFont="1" applyBorder="1" applyAlignment="1" applyProtection="1">
      <alignment vertical="center" shrinkToFit="1"/>
      <protection locked="0"/>
    </xf>
    <xf numFmtId="180" fontId="17" fillId="0" borderId="52" xfId="2" applyNumberFormat="1" applyFont="1" applyBorder="1" applyAlignment="1">
      <alignment vertical="center" shrinkToFit="1"/>
    </xf>
    <xf numFmtId="180" fontId="17" fillId="0" borderId="14" xfId="5" applyNumberFormat="1" applyFont="1" applyBorder="1" applyAlignment="1" applyProtection="1">
      <alignment vertical="center" shrinkToFit="1"/>
      <protection locked="0"/>
    </xf>
    <xf numFmtId="180" fontId="17" fillId="0" borderId="24" xfId="5" applyNumberFormat="1" applyFont="1" applyBorder="1" applyAlignment="1" applyProtection="1">
      <alignment vertical="center" shrinkToFit="1"/>
      <protection locked="0"/>
    </xf>
    <xf numFmtId="180" fontId="17" fillId="0" borderId="6" xfId="5" applyNumberFormat="1" applyFont="1" applyBorder="1" applyAlignment="1">
      <alignment vertical="center" shrinkToFit="1"/>
    </xf>
    <xf numFmtId="0" fontId="45" fillId="0" borderId="1" xfId="0" applyFont="1" applyBorder="1" applyAlignment="1">
      <alignment horizontal="center" vertical="center" wrapText="1" shrinkToFit="1"/>
    </xf>
    <xf numFmtId="0" fontId="45" fillId="0" borderId="2" xfId="0" applyFont="1" applyBorder="1" applyAlignment="1">
      <alignment horizontal="center" vertical="center" wrapText="1" shrinkToFit="1"/>
    </xf>
    <xf numFmtId="180" fontId="17" fillId="0" borderId="105" xfId="2" applyNumberFormat="1" applyFont="1" applyBorder="1" applyAlignment="1" applyProtection="1">
      <alignment vertical="center" shrinkToFit="1"/>
      <protection locked="0"/>
    </xf>
    <xf numFmtId="180" fontId="17" fillId="0" borderId="18" xfId="2" applyNumberFormat="1" applyFont="1" applyBorder="1" applyAlignment="1" applyProtection="1">
      <alignment horizontal="right" vertical="center" shrinkToFit="1"/>
      <protection locked="0"/>
    </xf>
    <xf numFmtId="180" fontId="17" fillId="0" borderId="70" xfId="2" applyNumberFormat="1" applyFont="1" applyBorder="1" applyAlignment="1" applyProtection="1">
      <alignment vertical="center" shrinkToFit="1"/>
      <protection locked="0"/>
    </xf>
    <xf numFmtId="180" fontId="17" fillId="0" borderId="12" xfId="2" applyNumberFormat="1" applyFont="1" applyBorder="1" applyAlignment="1">
      <alignment vertical="center" shrinkToFit="1"/>
    </xf>
    <xf numFmtId="180" fontId="17" fillId="0" borderId="61" xfId="2" applyNumberFormat="1" applyFont="1" applyBorder="1" applyAlignment="1" applyProtection="1">
      <alignment vertical="center" shrinkToFit="1"/>
      <protection locked="0"/>
    </xf>
    <xf numFmtId="180" fontId="17" fillId="0" borderId="61" xfId="5" applyNumberFormat="1" applyFont="1" applyBorder="1" applyAlignment="1" applyProtection="1">
      <alignment vertical="center" shrinkToFit="1"/>
      <protection locked="0"/>
    </xf>
    <xf numFmtId="180" fontId="17" fillId="0" borderId="14" xfId="5" applyNumberFormat="1" applyFont="1" applyBorder="1" applyAlignment="1">
      <alignment vertical="center" shrinkToFit="1"/>
    </xf>
    <xf numFmtId="180" fontId="17" fillId="0" borderId="13" xfId="2" applyNumberFormat="1" applyFont="1" applyBorder="1" applyAlignment="1" applyProtection="1">
      <alignment horizontal="right" vertical="center" shrinkToFit="1"/>
      <protection locked="0"/>
    </xf>
    <xf numFmtId="180" fontId="17" fillId="0" borderId="60" xfId="2" applyNumberFormat="1" applyFont="1" applyBorder="1" applyAlignment="1" applyProtection="1">
      <alignment vertical="center" shrinkToFit="1"/>
      <protection locked="0"/>
    </xf>
    <xf numFmtId="184" fontId="17" fillId="0" borderId="21" xfId="2" applyNumberFormat="1" applyFont="1" applyBorder="1" applyAlignment="1" applyProtection="1">
      <alignment horizontal="right" vertical="center" shrinkToFit="1"/>
      <protection locked="0"/>
    </xf>
    <xf numFmtId="184" fontId="17" fillId="0" borderId="13" xfId="2" applyNumberFormat="1" applyFont="1" applyBorder="1" applyAlignment="1" applyProtection="1">
      <alignment horizontal="right" vertical="center" shrinkToFit="1"/>
      <protection locked="0"/>
    </xf>
    <xf numFmtId="184" fontId="17" fillId="0" borderId="55" xfId="2" applyNumberFormat="1" applyFont="1" applyBorder="1" applyAlignment="1" applyProtection="1">
      <alignment horizontal="right" vertical="center" shrinkToFit="1"/>
      <protection locked="0"/>
    </xf>
    <xf numFmtId="184" fontId="17" fillId="0" borderId="55" xfId="2" applyNumberFormat="1" applyFont="1" applyBorder="1" applyAlignment="1">
      <alignment vertical="center"/>
    </xf>
    <xf numFmtId="184" fontId="17" fillId="0" borderId="23" xfId="2" applyNumberFormat="1" applyFont="1" applyBorder="1" applyAlignment="1" applyProtection="1">
      <alignment horizontal="right" vertical="center" shrinkToFit="1"/>
      <protection locked="0"/>
    </xf>
    <xf numFmtId="184" fontId="18" fillId="0" borderId="30" xfId="0" applyNumberFormat="1" applyFont="1" applyBorder="1" applyAlignment="1" applyProtection="1">
      <alignment vertical="center" shrinkToFit="1"/>
      <protection locked="0"/>
    </xf>
    <xf numFmtId="184" fontId="18" fillId="0" borderId="1" xfId="0" applyNumberFormat="1" applyFont="1" applyBorder="1" applyAlignment="1" applyProtection="1">
      <alignment vertical="center" shrinkToFit="1"/>
      <protection locked="0"/>
    </xf>
    <xf numFmtId="184" fontId="18" fillId="0" borderId="6" xfId="0" applyNumberFormat="1" applyFont="1" applyBorder="1" applyAlignment="1" applyProtection="1">
      <alignment vertical="center" shrinkToFit="1"/>
      <protection locked="0"/>
    </xf>
    <xf numFmtId="184" fontId="18" fillId="0" borderId="53" xfId="2" applyNumberFormat="1" applyFont="1" applyBorder="1" applyAlignment="1">
      <alignment horizontal="right" vertical="center" shrinkToFit="1"/>
    </xf>
    <xf numFmtId="184" fontId="18" fillId="0" borderId="32" xfId="0" applyNumberFormat="1" applyFont="1" applyBorder="1" applyAlignment="1" applyProtection="1">
      <alignment vertical="center" shrinkToFit="1"/>
      <protection locked="0"/>
    </xf>
    <xf numFmtId="184" fontId="18" fillId="0" borderId="18" xfId="2" applyNumberFormat="1" applyFont="1" applyBorder="1" applyAlignment="1" applyProtection="1">
      <alignment horizontal="right" vertical="center" shrinkToFit="1"/>
      <protection locked="0"/>
    </xf>
    <xf numFmtId="184" fontId="18" fillId="0" borderId="12" xfId="2" applyNumberFormat="1" applyFont="1" applyBorder="1" applyAlignment="1" applyProtection="1">
      <alignment horizontal="right" vertical="center" shrinkToFit="1"/>
      <protection locked="0"/>
    </xf>
    <xf numFmtId="184" fontId="18" fillId="0" borderId="54" xfId="2" applyNumberFormat="1" applyFont="1" applyBorder="1" applyAlignment="1">
      <alignment horizontal="right" vertical="center" shrinkToFit="1"/>
    </xf>
    <xf numFmtId="184" fontId="18" fillId="0" borderId="20" xfId="2" applyNumberFormat="1" applyFont="1" applyBorder="1" applyAlignment="1" applyProtection="1">
      <alignment horizontal="right" vertical="center" shrinkToFit="1"/>
      <protection locked="0"/>
    </xf>
    <xf numFmtId="184" fontId="18" fillId="0" borderId="21" xfId="2" applyNumberFormat="1" applyFont="1" applyBorder="1" applyAlignment="1" applyProtection="1">
      <alignment horizontal="right" vertical="center" shrinkToFit="1"/>
      <protection locked="0"/>
    </xf>
    <xf numFmtId="184" fontId="18" fillId="0" borderId="13" xfId="2" applyNumberFormat="1" applyFont="1" applyBorder="1" applyAlignment="1" applyProtection="1">
      <alignment horizontal="right" vertical="center" shrinkToFit="1"/>
      <protection locked="0"/>
    </xf>
    <xf numFmtId="184" fontId="18" fillId="0" borderId="55" xfId="2" applyNumberFormat="1" applyFont="1" applyBorder="1" applyAlignment="1">
      <alignment horizontal="right" vertical="center" shrinkToFit="1"/>
    </xf>
    <xf numFmtId="184" fontId="18" fillId="0" borderId="23" xfId="2" applyNumberFormat="1" applyFont="1" applyBorder="1" applyAlignment="1" applyProtection="1">
      <alignment horizontal="right" vertical="center" shrinkToFit="1"/>
      <protection locked="0"/>
    </xf>
    <xf numFmtId="184" fontId="18" fillId="0" borderId="21" xfId="0" applyNumberFormat="1" applyFont="1" applyBorder="1" applyAlignment="1" applyProtection="1">
      <alignment vertical="center" shrinkToFit="1"/>
      <protection locked="0"/>
    </xf>
    <xf numFmtId="184" fontId="18" fillId="0" borderId="13" xfId="0" applyNumberFormat="1" applyFont="1" applyBorder="1" applyAlignment="1" applyProtection="1">
      <alignment vertical="center" shrinkToFit="1"/>
      <protection locked="0"/>
    </xf>
    <xf numFmtId="184" fontId="18" fillId="0" borderId="23" xfId="0" applyNumberFormat="1" applyFont="1" applyBorder="1" applyAlignment="1" applyProtection="1">
      <alignment vertical="center" shrinkToFit="1"/>
      <protection locked="0"/>
    </xf>
    <xf numFmtId="184" fontId="18" fillId="0" borderId="21" xfId="0" applyNumberFormat="1" applyFont="1" applyBorder="1" applyAlignment="1" applyProtection="1">
      <alignment horizontal="right" vertical="center" shrinkToFit="1"/>
      <protection locked="0"/>
    </xf>
    <xf numFmtId="184" fontId="18" fillId="0" borderId="13" xfId="0" applyNumberFormat="1" applyFont="1" applyBorder="1" applyAlignment="1" applyProtection="1">
      <alignment horizontal="right" vertical="center" shrinkToFit="1"/>
      <protection locked="0"/>
    </xf>
    <xf numFmtId="184" fontId="18" fillId="0" borderId="55" xfId="5" applyNumberFormat="1" applyFont="1" applyBorder="1" applyAlignment="1">
      <alignment horizontal="right" vertical="center" shrinkToFit="1"/>
    </xf>
    <xf numFmtId="184" fontId="18" fillId="0" borderId="23" xfId="0" applyNumberFormat="1" applyFont="1" applyBorder="1" applyAlignment="1" applyProtection="1">
      <alignment horizontal="right" vertical="center" shrinkToFit="1"/>
      <protection locked="0"/>
    </xf>
    <xf numFmtId="184" fontId="18" fillId="0" borderId="21" xfId="5" applyNumberFormat="1" applyFont="1" applyBorder="1" applyAlignment="1" applyProtection="1">
      <alignment horizontal="right" vertical="center" shrinkToFit="1"/>
      <protection locked="0"/>
    </xf>
    <xf numFmtId="184" fontId="18" fillId="0" borderId="13" xfId="5" applyNumberFormat="1" applyFont="1" applyBorder="1" applyAlignment="1" applyProtection="1">
      <alignment horizontal="right" vertical="center" shrinkToFit="1"/>
      <protection locked="0"/>
    </xf>
    <xf numFmtId="184" fontId="18" fillId="0" borderId="23" xfId="5" applyNumberFormat="1" applyFont="1" applyBorder="1" applyAlignment="1" applyProtection="1">
      <alignment horizontal="right" vertical="center" shrinkToFit="1"/>
      <protection locked="0"/>
    </xf>
    <xf numFmtId="184" fontId="43" fillId="0" borderId="21" xfId="2" applyNumberFormat="1" applyFont="1" applyBorder="1" applyAlignment="1" applyProtection="1">
      <alignment horizontal="right" vertical="center" shrinkToFit="1"/>
      <protection locked="0"/>
    </xf>
    <xf numFmtId="184" fontId="43" fillId="0" borderId="13" xfId="2" applyNumberFormat="1" applyFont="1" applyBorder="1" applyAlignment="1" applyProtection="1">
      <alignment horizontal="right" vertical="center" shrinkToFit="1"/>
      <protection locked="0"/>
    </xf>
    <xf numFmtId="184" fontId="18" fillId="0" borderId="74" xfId="2" applyNumberFormat="1" applyFont="1" applyBorder="1" applyAlignment="1" applyProtection="1">
      <alignment vertical="center" shrinkToFit="1"/>
      <protection locked="0"/>
    </xf>
    <xf numFmtId="184" fontId="18" fillId="0" borderId="63" xfId="2" applyNumberFormat="1" applyFont="1" applyBorder="1" applyAlignment="1" applyProtection="1">
      <alignment vertical="center" shrinkToFit="1"/>
      <protection locked="0"/>
    </xf>
    <xf numFmtId="184" fontId="18" fillId="0" borderId="94" xfId="2" applyNumberFormat="1" applyFont="1" applyBorder="1" applyAlignment="1">
      <alignment vertical="center"/>
    </xf>
    <xf numFmtId="184" fontId="18" fillId="0" borderId="75" xfId="2" applyNumberFormat="1" applyFont="1" applyBorder="1" applyAlignment="1" applyProtection="1">
      <alignment vertical="center" shrinkToFit="1"/>
      <protection locked="0"/>
    </xf>
    <xf numFmtId="184" fontId="49" fillId="0" borderId="13" xfId="2" applyNumberFormat="1" applyFont="1" applyBorder="1" applyAlignment="1" applyProtection="1">
      <alignment horizontal="right" vertical="center" shrinkToFit="1"/>
      <protection locked="0"/>
    </xf>
    <xf numFmtId="184" fontId="18" fillId="0" borderId="24" xfId="5" applyNumberFormat="1" applyFont="1" applyBorder="1" applyAlignment="1" applyProtection="1">
      <alignment vertical="center" shrinkToFit="1"/>
      <protection locked="0"/>
    </xf>
    <xf numFmtId="184" fontId="18" fillId="0" borderId="14" xfId="5" applyNumberFormat="1" applyFont="1" applyBorder="1" applyAlignment="1" applyProtection="1">
      <alignment vertical="center" shrinkToFit="1"/>
      <protection locked="0"/>
    </xf>
    <xf numFmtId="184" fontId="18" fillId="0" borderId="56" xfId="5" applyNumberFormat="1" applyFont="1" applyBorder="1" applyAlignment="1">
      <alignment vertical="center"/>
    </xf>
    <xf numFmtId="184" fontId="18" fillId="0" borderId="26" xfId="5" applyNumberFormat="1" applyFont="1" applyBorder="1" applyAlignment="1" applyProtection="1">
      <alignment vertical="center" shrinkToFit="1"/>
      <protection locked="0"/>
    </xf>
    <xf numFmtId="0" fontId="17" fillId="0" borderId="11" xfId="0" applyFont="1" applyBorder="1" applyAlignment="1">
      <alignment horizontal="center" vertical="center" shrinkToFit="1"/>
    </xf>
    <xf numFmtId="0" fontId="45" fillId="0" borderId="57" xfId="0" applyFont="1" applyBorder="1" applyAlignment="1">
      <alignment horizontal="center" vertical="center" shrinkToFit="1"/>
    </xf>
    <xf numFmtId="0" fontId="45" fillId="0" borderId="51" xfId="0" applyFont="1" applyBorder="1" applyAlignment="1">
      <alignment horizontal="center" vertical="center" shrinkToFit="1"/>
    </xf>
    <xf numFmtId="184" fontId="17" fillId="0" borderId="54" xfId="2" applyNumberFormat="1" applyFont="1" applyBorder="1" applyAlignment="1" applyProtection="1">
      <alignment horizontal="right" vertical="center" shrinkToFit="1"/>
      <protection locked="0"/>
    </xf>
    <xf numFmtId="184" fontId="17" fillId="0" borderId="21" xfId="79" applyNumberFormat="1" applyFont="1" applyBorder="1" applyAlignment="1" applyProtection="1">
      <alignment horizontal="right" vertical="center" shrinkToFit="1"/>
      <protection locked="0"/>
    </xf>
    <xf numFmtId="184" fontId="17" fillId="0" borderId="13" xfId="79" applyNumberFormat="1" applyFont="1" applyBorder="1" applyAlignment="1" applyProtection="1">
      <alignment horizontal="right" vertical="center" shrinkToFit="1"/>
      <protection locked="0"/>
    </xf>
    <xf numFmtId="184" fontId="17" fillId="0" borderId="55" xfId="79" applyNumberFormat="1" applyFont="1" applyBorder="1" applyAlignment="1" applyProtection="1">
      <alignment horizontal="right" vertical="center" shrinkToFit="1"/>
      <protection locked="0"/>
    </xf>
    <xf numFmtId="184" fontId="17" fillId="0" borderId="55" xfId="79" applyNumberFormat="1" applyFont="1" applyBorder="1" applyAlignment="1">
      <alignment horizontal="right" vertical="center" shrinkToFit="1"/>
    </xf>
    <xf numFmtId="184" fontId="17" fillId="0" borderId="23" xfId="79" applyNumberFormat="1" applyFont="1" applyBorder="1" applyAlignment="1" applyProtection="1">
      <alignment horizontal="right" vertical="center" shrinkToFit="1"/>
      <protection locked="0"/>
    </xf>
    <xf numFmtId="184" fontId="17" fillId="0" borderId="55" xfId="5" applyNumberFormat="1" applyFont="1" applyBorder="1" applyAlignment="1" applyProtection="1">
      <alignment horizontal="right" vertical="center" shrinkToFit="1"/>
      <protection locked="0"/>
    </xf>
    <xf numFmtId="184" fontId="17" fillId="0" borderId="55" xfId="2" applyNumberFormat="1" applyFont="1" applyBorder="1" applyAlignment="1" applyProtection="1">
      <alignment vertical="center" shrinkToFit="1"/>
      <protection locked="0"/>
    </xf>
    <xf numFmtId="184" fontId="17" fillId="0" borderId="21" xfId="0" applyNumberFormat="1" applyFont="1" applyBorder="1" applyAlignment="1" applyProtection="1">
      <alignment vertical="center" shrinkToFit="1"/>
      <protection locked="0"/>
    </xf>
    <xf numFmtId="184" fontId="17" fillId="0" borderId="13" xfId="0" applyNumberFormat="1" applyFont="1" applyBorder="1" applyAlignment="1" applyProtection="1">
      <alignment vertical="center" shrinkToFit="1"/>
      <protection locked="0"/>
    </xf>
    <xf numFmtId="184" fontId="17" fillId="0" borderId="55" xfId="5" applyNumberFormat="1" applyFont="1" applyBorder="1" applyAlignment="1" applyProtection="1">
      <alignment vertical="center" shrinkToFit="1"/>
      <protection locked="0"/>
    </xf>
    <xf numFmtId="184" fontId="17" fillId="0" borderId="23" xfId="0" applyNumberFormat="1" applyFont="1" applyBorder="1" applyAlignment="1" applyProtection="1">
      <alignment vertical="center" shrinkToFit="1"/>
      <protection locked="0"/>
    </xf>
    <xf numFmtId="184" fontId="17" fillId="0" borderId="55" xfId="0" applyNumberFormat="1" applyFont="1" applyBorder="1" applyAlignment="1" applyProtection="1">
      <alignment horizontal="right" vertical="center" shrinkToFit="1"/>
      <protection locked="0"/>
    </xf>
    <xf numFmtId="184" fontId="17" fillId="0" borderId="55" xfId="0" applyNumberFormat="1" applyFont="1" applyBorder="1" applyAlignment="1" applyProtection="1">
      <alignment vertical="center" shrinkToFit="1"/>
      <protection locked="0"/>
    </xf>
    <xf numFmtId="184" fontId="17" fillId="0" borderId="21" xfId="2" applyNumberFormat="1" applyFont="1" applyBorder="1" applyAlignment="1" applyProtection="1">
      <alignment vertical="center" shrinkToFit="1"/>
      <protection locked="0"/>
    </xf>
    <xf numFmtId="184" fontId="17" fillId="0" borderId="74" xfId="0" applyNumberFormat="1" applyFont="1" applyBorder="1" applyAlignment="1" applyProtection="1">
      <alignment vertical="center" shrinkToFit="1"/>
      <protection locked="0"/>
    </xf>
    <xf numFmtId="184" fontId="17" fillId="0" borderId="63" xfId="0" applyNumberFormat="1" applyFont="1" applyBorder="1" applyAlignment="1" applyProtection="1">
      <alignment vertical="center" shrinkToFit="1"/>
      <protection locked="0"/>
    </xf>
    <xf numFmtId="184" fontId="17" fillId="0" borderId="94" xfId="0" applyNumberFormat="1" applyFont="1" applyBorder="1" applyAlignment="1" applyProtection="1">
      <alignment vertical="center" shrinkToFit="1"/>
      <protection locked="0"/>
    </xf>
    <xf numFmtId="184" fontId="17" fillId="0" borderId="94" xfId="0" applyNumberFormat="1" applyFont="1" applyBorder="1" applyAlignment="1">
      <alignment vertical="center"/>
    </xf>
    <xf numFmtId="184" fontId="17" fillId="0" borderId="75" xfId="0" applyNumberFormat="1" applyFont="1" applyBorder="1" applyAlignment="1" applyProtection="1">
      <alignment vertical="center" shrinkToFit="1"/>
      <protection locked="0"/>
    </xf>
    <xf numFmtId="184" fontId="17" fillId="0" borderId="18" xfId="2" applyNumberFormat="1" applyFont="1" applyBorder="1" applyAlignment="1" applyProtection="1">
      <alignment horizontal="right" vertical="center" shrinkToFit="1"/>
      <protection locked="0"/>
    </xf>
    <xf numFmtId="184" fontId="17" fillId="0" borderId="13" xfId="5" applyNumberFormat="1" applyFont="1" applyBorder="1" applyAlignment="1" applyProtection="1">
      <alignment horizontal="right" vertical="center" shrinkToFit="1"/>
      <protection locked="0"/>
    </xf>
    <xf numFmtId="184" fontId="17" fillId="0" borderId="55" xfId="5" applyNumberFormat="1" applyFont="1" applyBorder="1" applyAlignment="1">
      <alignment vertical="center"/>
    </xf>
    <xf numFmtId="184" fontId="17" fillId="0" borderId="21" xfId="5" applyNumberFormat="1" applyFont="1" applyBorder="1" applyAlignment="1" applyProtection="1">
      <alignment vertical="center" shrinkToFit="1"/>
      <protection locked="0"/>
    </xf>
    <xf numFmtId="184" fontId="17" fillId="0" borderId="13" xfId="5" applyNumberFormat="1" applyFont="1" applyBorder="1" applyAlignment="1" applyProtection="1">
      <alignment vertical="center" shrinkToFit="1"/>
      <protection locked="0"/>
    </xf>
    <xf numFmtId="184" fontId="17" fillId="0" borderId="23" xfId="5" applyNumberFormat="1" applyFont="1" applyBorder="1" applyAlignment="1" applyProtection="1">
      <alignment vertical="center" shrinkToFit="1"/>
      <protection locked="0"/>
    </xf>
    <xf numFmtId="184" fontId="17" fillId="0" borderId="24" xfId="2" applyNumberFormat="1" applyFont="1" applyBorder="1" applyAlignment="1" applyProtection="1">
      <alignment horizontal="right" vertical="center" shrinkToFit="1"/>
      <protection locked="0"/>
    </xf>
    <xf numFmtId="184" fontId="17" fillId="0" borderId="14" xfId="2" applyNumberFormat="1" applyFont="1" applyBorder="1" applyAlignment="1" applyProtection="1">
      <alignment horizontal="right" vertical="center" shrinkToFit="1"/>
      <protection locked="0"/>
    </xf>
    <xf numFmtId="184" fontId="17" fillId="0" borderId="56" xfId="2" applyNumberFormat="1" applyFont="1" applyBorder="1" applyAlignment="1" applyProtection="1">
      <alignment horizontal="right" vertical="center" shrinkToFit="1"/>
      <protection locked="0"/>
    </xf>
    <xf numFmtId="184" fontId="17" fillId="0" borderId="56" xfId="2" applyNumberFormat="1" applyFont="1" applyBorder="1" applyAlignment="1">
      <alignment horizontal="right" vertical="center" shrinkToFit="1"/>
    </xf>
    <xf numFmtId="184" fontId="17" fillId="0" borderId="26" xfId="2" applyNumberFormat="1" applyFont="1" applyBorder="1" applyAlignment="1" applyProtection="1">
      <alignment horizontal="right" vertical="center" shrinkToFit="1"/>
      <protection locked="0"/>
    </xf>
    <xf numFmtId="184" fontId="17" fillId="0" borderId="30" xfId="0" applyNumberFormat="1" applyFont="1" applyBorder="1" applyAlignment="1">
      <alignment horizontal="right" vertical="center" shrinkToFit="1"/>
    </xf>
    <xf numFmtId="184" fontId="17" fillId="0" borderId="6" xfId="0" applyNumberFormat="1" applyFont="1" applyBorder="1" applyAlignment="1">
      <alignment horizontal="right" vertical="center" shrinkToFit="1"/>
    </xf>
    <xf numFmtId="184" fontId="17" fillId="0" borderId="53" xfId="0" applyNumberFormat="1" applyFont="1" applyBorder="1" applyAlignment="1">
      <alignment horizontal="right" vertical="center" shrinkToFit="1"/>
    </xf>
    <xf numFmtId="184" fontId="17" fillId="0" borderId="3" xfId="0" applyNumberFormat="1" applyFont="1" applyBorder="1" applyAlignment="1">
      <alignment horizontal="right" vertical="center" shrinkToFit="1"/>
    </xf>
    <xf numFmtId="184" fontId="17" fillId="0" borderId="32" xfId="0" applyNumberFormat="1" applyFont="1" applyBorder="1" applyAlignment="1">
      <alignment horizontal="right" vertical="center" shrinkToFit="1"/>
    </xf>
    <xf numFmtId="183" fontId="17" fillId="0" borderId="0" xfId="0" applyNumberFormat="1" applyFont="1" applyAlignment="1">
      <alignment horizontal="center" vertical="center" shrinkToFit="1"/>
    </xf>
    <xf numFmtId="183" fontId="17" fillId="0" borderId="0" xfId="0" applyNumberFormat="1" applyFont="1" applyAlignment="1">
      <alignment vertical="center" shrinkToFit="1"/>
    </xf>
    <xf numFmtId="184" fontId="17" fillId="0" borderId="0" xfId="0" applyNumberFormat="1" applyFont="1" applyAlignment="1">
      <alignment horizontal="right" vertical="center" shrinkToFit="1"/>
    </xf>
    <xf numFmtId="184" fontId="17" fillId="0" borderId="38" xfId="2" applyNumberFormat="1" applyFont="1" applyBorder="1" applyAlignment="1">
      <alignment horizontal="center" vertical="center" shrinkToFit="1"/>
    </xf>
    <xf numFmtId="184" fontId="17" fillId="0" borderId="39" xfId="2" applyNumberFormat="1" applyFont="1" applyBorder="1" applyAlignment="1">
      <alignment horizontal="center" vertical="center" shrinkToFit="1"/>
    </xf>
    <xf numFmtId="184" fontId="17" fillId="0" borderId="39" xfId="0" applyNumberFormat="1" applyFont="1" applyBorder="1" applyAlignment="1">
      <alignment horizontal="center" vertical="center" shrinkToFit="1"/>
    </xf>
    <xf numFmtId="184" fontId="17" fillId="0" borderId="0" xfId="2" applyNumberFormat="1" applyFont="1" applyAlignment="1">
      <alignment horizontal="right" vertical="center" shrinkToFit="1"/>
    </xf>
    <xf numFmtId="184" fontId="19" fillId="0" borderId="0" xfId="0" applyNumberFormat="1" applyFont="1" applyAlignment="1">
      <alignment horizontal="right" vertical="center" shrinkToFit="1"/>
    </xf>
    <xf numFmtId="184" fontId="17" fillId="0" borderId="40" xfId="2" applyNumberFormat="1" applyFont="1" applyBorder="1" applyAlignment="1">
      <alignment horizontal="center" vertical="center" shrinkToFit="1"/>
    </xf>
    <xf numFmtId="184" fontId="17" fillId="0" borderId="39" xfId="79" applyNumberFormat="1" applyFont="1" applyBorder="1" applyAlignment="1">
      <alignment horizontal="center" vertical="center" shrinkToFit="1"/>
    </xf>
    <xf numFmtId="184" fontId="17" fillId="0" borderId="40" xfId="0" applyNumberFormat="1" applyFont="1" applyBorder="1" applyAlignment="1">
      <alignment horizontal="center" vertical="center" shrinkToFit="1"/>
    </xf>
    <xf numFmtId="184" fontId="17" fillId="0" borderId="13" xfId="2" applyNumberFormat="1" applyFont="1" applyBorder="1" applyAlignment="1">
      <alignment horizontal="center" vertical="center" shrinkToFit="1"/>
    </xf>
    <xf numFmtId="0" fontId="30" fillId="0" borderId="0" xfId="0" applyFont="1" applyAlignment="1">
      <alignment vertical="center"/>
    </xf>
    <xf numFmtId="185" fontId="21" fillId="0" borderId="0" xfId="0" applyNumberFormat="1" applyFont="1" applyAlignment="1">
      <alignment vertical="center"/>
    </xf>
    <xf numFmtId="185" fontId="17" fillId="0" borderId="86" xfId="0" applyNumberFormat="1" applyFont="1" applyBorder="1" applyAlignment="1">
      <alignment horizontal="center" vertical="center" shrinkToFit="1"/>
    </xf>
    <xf numFmtId="185" fontId="17" fillId="0" borderId="87" xfId="0" applyNumberFormat="1" applyFont="1" applyBorder="1" applyAlignment="1">
      <alignment horizontal="center" vertical="center" shrinkToFit="1"/>
    </xf>
    <xf numFmtId="185" fontId="17" fillId="0" borderId="88" xfId="0" applyNumberFormat="1" applyFont="1" applyBorder="1" applyAlignment="1">
      <alignment horizontal="center" vertical="center" shrinkToFit="1"/>
    </xf>
    <xf numFmtId="185" fontId="17" fillId="0" borderId="89" xfId="0" applyNumberFormat="1" applyFont="1" applyBorder="1" applyAlignment="1">
      <alignment horizontal="center" vertical="center" shrinkToFit="1"/>
    </xf>
    <xf numFmtId="185" fontId="17" fillId="0" borderId="90" xfId="0" applyNumberFormat="1" applyFont="1" applyBorder="1" applyAlignment="1">
      <alignment horizontal="center" vertical="center" shrinkToFit="1"/>
    </xf>
    <xf numFmtId="185" fontId="17" fillId="0" borderId="91" xfId="0" applyNumberFormat="1" applyFont="1" applyBorder="1" applyAlignment="1">
      <alignment horizontal="center" vertical="center" shrinkToFit="1"/>
    </xf>
    <xf numFmtId="38" fontId="17" fillId="0" borderId="42" xfId="1" applyFont="1" applyFill="1" applyBorder="1" applyAlignment="1" applyProtection="1">
      <alignment vertical="center" shrinkToFit="1"/>
      <protection locked="0"/>
    </xf>
    <xf numFmtId="185" fontId="23" fillId="0" borderId="0" xfId="0" applyNumberFormat="1" applyFont="1" applyAlignment="1">
      <alignment vertical="center"/>
    </xf>
    <xf numFmtId="185" fontId="23" fillId="0" borderId="0" xfId="0" applyNumberFormat="1" applyFont="1" applyAlignment="1">
      <alignment vertical="center" wrapText="1"/>
    </xf>
    <xf numFmtId="185" fontId="23" fillId="0" borderId="0" xfId="0" applyNumberFormat="1" applyFont="1" applyAlignment="1">
      <alignment horizontal="left" vertical="center" wrapText="1"/>
    </xf>
    <xf numFmtId="185" fontId="22" fillId="0" borderId="0" xfId="0" applyNumberFormat="1" applyFont="1" applyAlignment="1">
      <alignment vertical="center"/>
    </xf>
    <xf numFmtId="185" fontId="23" fillId="0" borderId="0" xfId="0" applyNumberFormat="1" applyFont="1" applyAlignment="1">
      <alignment vertical="top" wrapText="1"/>
    </xf>
    <xf numFmtId="184" fontId="22" fillId="0" borderId="0" xfId="0" applyNumberFormat="1" applyFont="1" applyAlignment="1">
      <alignment vertical="center"/>
    </xf>
    <xf numFmtId="0" fontId="30" fillId="0" borderId="37" xfId="0" applyFont="1" applyBorder="1" applyAlignment="1">
      <alignment vertical="center"/>
    </xf>
    <xf numFmtId="185" fontId="21" fillId="0" borderId="37" xfId="0" applyNumberFormat="1" applyFont="1" applyBorder="1" applyAlignment="1">
      <alignment vertical="center"/>
    </xf>
    <xf numFmtId="185" fontId="17" fillId="0" borderId="15" xfId="0" applyNumberFormat="1" applyFont="1" applyBorder="1" applyAlignment="1">
      <alignment horizontal="center" vertical="center" shrinkToFit="1"/>
    </xf>
    <xf numFmtId="185" fontId="17" fillId="0" borderId="16" xfId="0" applyNumberFormat="1" applyFont="1" applyBorder="1" applyAlignment="1">
      <alignment horizontal="center" vertical="center" shrinkToFit="1"/>
    </xf>
    <xf numFmtId="185" fontId="17" fillId="0" borderId="35" xfId="0" applyNumberFormat="1" applyFont="1" applyBorder="1" applyAlignment="1">
      <alignment horizontal="center" vertical="center" shrinkToFit="1"/>
    </xf>
    <xf numFmtId="185" fontId="17" fillId="0" borderId="17" xfId="0" applyNumberFormat="1" applyFont="1" applyBorder="1" applyAlignment="1">
      <alignment horizontal="center" vertical="center" shrinkToFit="1"/>
    </xf>
    <xf numFmtId="38" fontId="17" fillId="0" borderId="21" xfId="1" applyFont="1" applyFill="1" applyBorder="1" applyAlignment="1" applyProtection="1">
      <alignment horizontal="right" vertical="center" shrinkToFit="1"/>
      <protection locked="0"/>
    </xf>
    <xf numFmtId="38" fontId="17" fillId="0" borderId="22" xfId="1" applyFont="1" applyFill="1" applyBorder="1" applyAlignment="1" applyProtection="1">
      <alignment horizontal="right" vertical="center" shrinkToFit="1"/>
      <protection locked="0"/>
    </xf>
    <xf numFmtId="38" fontId="17" fillId="0" borderId="42" xfId="1" applyFont="1" applyFill="1" applyBorder="1" applyAlignment="1" applyProtection="1">
      <alignment horizontal="right" vertical="center" shrinkToFit="1"/>
      <protection locked="0"/>
    </xf>
    <xf numFmtId="38" fontId="17" fillId="0" borderId="23" xfId="1" applyFont="1" applyFill="1" applyBorder="1" applyAlignment="1" applyProtection="1">
      <alignment horizontal="right" vertical="center" shrinkToFit="1"/>
      <protection locked="0"/>
    </xf>
    <xf numFmtId="38" fontId="17" fillId="0" borderId="55" xfId="1" applyFont="1" applyFill="1" applyBorder="1" applyAlignment="1" applyProtection="1">
      <alignment horizontal="right" vertical="center" shrinkToFit="1"/>
      <protection locked="0"/>
    </xf>
    <xf numFmtId="38" fontId="48" fillId="0" borderId="22" xfId="1" applyFont="1" applyFill="1" applyBorder="1" applyAlignment="1" applyProtection="1">
      <alignment horizontal="right" vertical="center" shrinkToFit="1"/>
      <protection locked="0"/>
    </xf>
    <xf numFmtId="38" fontId="48" fillId="0" borderId="23" xfId="1" applyFont="1" applyFill="1" applyBorder="1" applyAlignment="1" applyProtection="1">
      <alignment horizontal="right" vertical="center" shrinkToFit="1"/>
      <protection locked="0"/>
    </xf>
    <xf numFmtId="38" fontId="17" fillId="0" borderId="74" xfId="1" applyFont="1" applyFill="1" applyBorder="1" applyAlignment="1" applyProtection="1">
      <alignment horizontal="right" vertical="center" shrinkToFit="1"/>
      <protection locked="0"/>
    </xf>
    <xf numFmtId="38" fontId="17" fillId="0" borderId="80" xfId="1" applyFont="1" applyFill="1" applyBorder="1" applyAlignment="1" applyProtection="1">
      <alignment horizontal="right" vertical="center" shrinkToFit="1"/>
      <protection locked="0"/>
    </xf>
    <xf numFmtId="38" fontId="17" fillId="0" borderId="79" xfId="1" applyFont="1" applyFill="1" applyBorder="1" applyAlignment="1" applyProtection="1">
      <alignment horizontal="right" vertical="center" shrinkToFit="1"/>
      <protection locked="0"/>
    </xf>
    <xf numFmtId="38" fontId="17" fillId="0" borderId="75" xfId="1" applyFont="1" applyFill="1" applyBorder="1" applyAlignment="1" applyProtection="1">
      <alignment horizontal="right" vertical="center" shrinkToFit="1"/>
      <protection locked="0"/>
    </xf>
    <xf numFmtId="38" fontId="17" fillId="0" borderId="94" xfId="1" applyFont="1" applyFill="1" applyBorder="1" applyAlignment="1" applyProtection="1">
      <alignment horizontal="right" vertical="center" shrinkToFit="1"/>
      <protection locked="0"/>
    </xf>
    <xf numFmtId="38" fontId="17" fillId="0" borderId="21" xfId="1" applyFont="1" applyFill="1" applyBorder="1" applyAlignment="1" applyProtection="1">
      <alignment horizontal="right" vertical="center"/>
      <protection locked="0"/>
    </xf>
    <xf numFmtId="38" fontId="17" fillId="0" borderId="22" xfId="1" applyFont="1" applyFill="1" applyBorder="1" applyAlignment="1" applyProtection="1">
      <alignment horizontal="right" vertical="center"/>
      <protection locked="0"/>
    </xf>
    <xf numFmtId="0" fontId="17" fillId="0" borderId="13" xfId="2" applyFont="1" applyBorder="1" applyAlignment="1">
      <alignment horizontal="center" vertical="center" shrinkToFit="1"/>
    </xf>
    <xf numFmtId="0" fontId="17" fillId="0" borderId="13" xfId="2" applyFont="1" applyBorder="1" applyAlignment="1">
      <alignment horizontal="left" vertical="center" shrinkToFit="1"/>
    </xf>
    <xf numFmtId="0" fontId="17" fillId="0" borderId="13" xfId="2" applyFont="1" applyBorder="1" applyAlignment="1">
      <alignment horizontal="center" vertical="center" wrapText="1" shrinkToFit="1"/>
    </xf>
    <xf numFmtId="0" fontId="17" fillId="0" borderId="13" xfId="2" applyFont="1" applyBorder="1" applyAlignment="1">
      <alignment vertical="center" shrinkToFit="1"/>
    </xf>
    <xf numFmtId="0" fontId="18" fillId="0" borderId="2"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7" fillId="0" borderId="29" xfId="0" applyFont="1" applyBorder="1" applyAlignment="1" applyProtection="1">
      <alignment horizontal="center" vertical="center" shrinkToFit="1"/>
      <protection locked="0"/>
    </xf>
    <xf numFmtId="0" fontId="17" fillId="0" borderId="1" xfId="2" applyFont="1" applyBorder="1" applyAlignment="1" applyProtection="1">
      <alignment horizontal="left" vertical="center" wrapText="1" shrinkToFit="1"/>
      <protection locked="0"/>
    </xf>
    <xf numFmtId="0" fontId="17" fillId="0" borderId="35" xfId="0" applyFont="1" applyBorder="1" applyAlignment="1" applyProtection="1">
      <alignment horizontal="center" vertical="center" shrinkToFit="1"/>
      <protection locked="0"/>
    </xf>
    <xf numFmtId="0" fontId="17" fillId="0" borderId="1" xfId="2" applyFont="1" applyBorder="1" applyAlignment="1">
      <alignment vertical="center" wrapText="1" shrinkToFit="1"/>
    </xf>
    <xf numFmtId="0" fontId="17" fillId="0" borderId="12" xfId="2" applyFont="1" applyBorder="1" applyAlignment="1">
      <alignment horizontal="center" vertical="center" shrinkToFit="1"/>
    </xf>
    <xf numFmtId="0" fontId="17" fillId="0" borderId="12" xfId="2" applyFont="1" applyBorder="1" applyAlignment="1">
      <alignment horizontal="left" vertical="center" shrinkToFit="1"/>
    </xf>
    <xf numFmtId="0" fontId="17" fillId="0" borderId="12" xfId="2" applyFont="1" applyBorder="1" applyAlignment="1">
      <alignment horizontal="center" vertical="center" wrapText="1" shrinkToFit="1"/>
    </xf>
    <xf numFmtId="0" fontId="17" fillId="0" borderId="12" xfId="2" applyFont="1" applyBorder="1" applyAlignment="1">
      <alignment vertical="center" shrinkToFit="1"/>
    </xf>
    <xf numFmtId="0" fontId="17" fillId="0" borderId="13" xfId="2" applyFont="1" applyBorder="1" applyAlignment="1">
      <alignment horizontal="left" vertical="center" wrapText="1" shrinkToFit="1"/>
    </xf>
    <xf numFmtId="0" fontId="17" fillId="0" borderId="13" xfId="0" applyFont="1" applyBorder="1" applyAlignment="1" applyProtection="1">
      <alignment horizontal="center" vertical="center" shrinkToFit="1"/>
      <protection locked="0"/>
    </xf>
    <xf numFmtId="0" fontId="17" fillId="0" borderId="13" xfId="0" applyFont="1" applyBorder="1" applyAlignment="1" applyProtection="1">
      <alignment horizontal="left" vertical="center" shrinkToFit="1"/>
      <protection locked="0"/>
    </xf>
    <xf numFmtId="0" fontId="17" fillId="0" borderId="13" xfId="0" applyFont="1" applyBorder="1" applyAlignment="1" applyProtection="1">
      <alignment vertical="center" shrinkToFit="1"/>
      <protection locked="0"/>
    </xf>
    <xf numFmtId="0" fontId="17" fillId="0" borderId="13" xfId="0" applyFont="1" applyBorder="1" applyAlignment="1">
      <alignment horizontal="left" vertical="center" shrinkToFit="1"/>
    </xf>
    <xf numFmtId="0" fontId="17" fillId="0" borderId="13" xfId="0" applyFont="1" applyBorder="1" applyAlignment="1">
      <alignment horizontal="center" vertical="center" wrapText="1" shrinkToFit="1"/>
    </xf>
    <xf numFmtId="0" fontId="17" fillId="0" borderId="13" xfId="0" applyFont="1" applyBorder="1" applyAlignment="1">
      <alignment vertical="center" shrinkToFit="1"/>
    </xf>
    <xf numFmtId="0" fontId="17" fillId="0" borderId="13" xfId="5" applyFont="1" applyBorder="1" applyAlignment="1">
      <alignment horizontal="center" vertical="center" shrinkToFit="1"/>
    </xf>
    <xf numFmtId="0" fontId="17" fillId="0" borderId="13" xfId="5" applyFont="1" applyBorder="1" applyAlignment="1">
      <alignment horizontal="left" vertical="center" shrinkToFit="1"/>
    </xf>
    <xf numFmtId="0" fontId="17" fillId="0" borderId="13" xfId="5" applyFont="1" applyBorder="1" applyAlignment="1">
      <alignment horizontal="center" vertical="center" wrapText="1" shrinkToFit="1"/>
    </xf>
    <xf numFmtId="0" fontId="17" fillId="0" borderId="13" xfId="5" applyFont="1" applyBorder="1" applyAlignment="1">
      <alignment vertical="center" shrinkToFit="1"/>
    </xf>
    <xf numFmtId="0" fontId="19" fillId="0" borderId="13" xfId="2" applyFont="1" applyBorder="1" applyAlignment="1">
      <alignment horizontal="center" vertical="center" shrinkToFit="1"/>
    </xf>
    <xf numFmtId="0" fontId="19" fillId="0" borderId="13" xfId="2" applyFont="1" applyBorder="1" applyAlignment="1">
      <alignment horizontal="left" vertical="center" shrinkToFit="1"/>
    </xf>
    <xf numFmtId="0" fontId="19" fillId="0" borderId="13" xfId="2" applyFont="1" applyBorder="1" applyAlignment="1">
      <alignment horizontal="center" vertical="center" wrapText="1" shrinkToFit="1"/>
    </xf>
    <xf numFmtId="0" fontId="19" fillId="0" borderId="13" xfId="2" applyFont="1" applyBorder="1" applyAlignment="1">
      <alignment vertical="center" shrinkToFit="1"/>
    </xf>
    <xf numFmtId="0" fontId="17" fillId="0" borderId="13" xfId="2" applyFont="1" applyBorder="1" applyAlignment="1" applyProtection="1">
      <alignment horizontal="center" vertical="center" shrinkToFit="1"/>
      <protection locked="0"/>
    </xf>
    <xf numFmtId="0" fontId="17" fillId="0" borderId="52" xfId="2" applyFont="1" applyBorder="1" applyAlignment="1">
      <alignment horizontal="center" vertical="center" shrinkToFit="1"/>
    </xf>
    <xf numFmtId="0" fontId="17" fillId="0" borderId="52" xfId="2" applyFont="1" applyBorder="1" applyAlignment="1">
      <alignment horizontal="left" vertical="center" shrinkToFit="1"/>
    </xf>
    <xf numFmtId="0" fontId="17" fillId="0" borderId="52" xfId="2" applyFont="1" applyBorder="1" applyAlignment="1">
      <alignment horizontal="center" vertical="center" wrapText="1" shrinkToFit="1"/>
    </xf>
    <xf numFmtId="0" fontId="17" fillId="0" borderId="52" xfId="2" applyFont="1" applyBorder="1" applyAlignment="1">
      <alignment vertical="center" shrinkToFit="1"/>
    </xf>
    <xf numFmtId="0" fontId="17" fillId="0" borderId="63" xfId="2" applyFont="1" applyBorder="1" applyAlignment="1">
      <alignment horizontal="center" vertical="center" shrinkToFit="1"/>
    </xf>
    <xf numFmtId="0" fontId="17" fillId="0" borderId="63" xfId="2" applyFont="1" applyBorder="1" applyAlignment="1">
      <alignment horizontal="left" vertical="center" shrinkToFit="1"/>
    </xf>
    <xf numFmtId="0" fontId="17" fillId="0" borderId="63" xfId="2" applyFont="1" applyBorder="1" applyAlignment="1" applyProtection="1">
      <alignment horizontal="center" vertical="center" shrinkToFit="1"/>
      <protection locked="0"/>
    </xf>
    <xf numFmtId="0" fontId="17" fillId="0" borderId="63" xfId="2" applyFont="1" applyBorder="1" applyAlignment="1">
      <alignment vertical="center" shrinkToFit="1"/>
    </xf>
    <xf numFmtId="0" fontId="19" fillId="0" borderId="12" xfId="30" applyFont="1" applyBorder="1" applyAlignment="1">
      <alignment horizontal="center" vertical="center" shrinkToFit="1"/>
    </xf>
    <xf numFmtId="0" fontId="19" fillId="0" borderId="12" xfId="30" applyFont="1" applyBorder="1" applyAlignment="1">
      <alignment horizontal="left" vertical="center" shrinkToFit="1"/>
    </xf>
    <xf numFmtId="0" fontId="19" fillId="0" borderId="12" xfId="30" applyFont="1" applyBorder="1" applyAlignment="1">
      <alignment horizontal="center" vertical="center" wrapText="1" shrinkToFit="1"/>
    </xf>
    <xf numFmtId="0" fontId="19" fillId="0" borderId="12" xfId="30" applyFont="1" applyBorder="1" applyAlignment="1">
      <alignment vertical="center" shrinkToFit="1"/>
    </xf>
    <xf numFmtId="0" fontId="17" fillId="0" borderId="13" xfId="2" applyFont="1" applyBorder="1" applyAlignment="1">
      <alignment horizontal="center" vertical="center" wrapText="1"/>
    </xf>
    <xf numFmtId="0" fontId="17" fillId="0" borderId="13" xfId="2" applyFont="1" applyBorder="1" applyAlignment="1">
      <alignment horizontal="left" vertical="center" wrapText="1"/>
    </xf>
    <xf numFmtId="0" fontId="17" fillId="0" borderId="13" xfId="0" applyFont="1" applyBorder="1" applyAlignment="1">
      <alignment vertical="center" wrapText="1" shrinkToFit="1"/>
    </xf>
    <xf numFmtId="0" fontId="17" fillId="0" borderId="63" xfId="5" applyFont="1" applyBorder="1" applyAlignment="1">
      <alignment horizontal="center" vertical="center" shrinkToFit="1"/>
    </xf>
    <xf numFmtId="0" fontId="17" fillId="0" borderId="63" xfId="5" applyFont="1" applyBorder="1" applyAlignment="1">
      <alignment horizontal="left" vertical="center" shrinkToFit="1"/>
    </xf>
    <xf numFmtId="0" fontId="17" fillId="0" borderId="63" xfId="5" applyFont="1" applyBorder="1" applyAlignment="1">
      <alignment horizontal="center" vertical="center" wrapText="1" shrinkToFit="1"/>
    </xf>
    <xf numFmtId="0" fontId="17" fillId="0" borderId="63" xfId="5" applyFont="1" applyBorder="1" applyAlignment="1">
      <alignment vertical="center" shrinkToFit="1"/>
    </xf>
    <xf numFmtId="0" fontId="17" fillId="0" borderId="13" xfId="79" applyFont="1" applyBorder="1" applyAlignment="1">
      <alignment horizontal="center" vertical="center" shrinkToFit="1"/>
    </xf>
    <xf numFmtId="0" fontId="17" fillId="0" borderId="13" xfId="79" applyFont="1" applyBorder="1" applyAlignment="1">
      <alignment horizontal="left" vertical="center" shrinkToFit="1"/>
    </xf>
    <xf numFmtId="0" fontId="17" fillId="0" borderId="13" xfId="79" applyFont="1" applyBorder="1" applyAlignment="1">
      <alignment horizontal="center" vertical="center" wrapText="1" shrinkToFit="1"/>
    </xf>
    <xf numFmtId="0" fontId="17" fillId="0" borderId="13" xfId="79" applyFont="1" applyBorder="1" applyAlignment="1">
      <alignment vertical="center" shrinkToFit="1"/>
    </xf>
    <xf numFmtId="0" fontId="17" fillId="0" borderId="13" xfId="2" applyFont="1" applyBorder="1" applyAlignment="1">
      <alignment vertical="center" wrapText="1" shrinkToFit="1"/>
    </xf>
    <xf numFmtId="0" fontId="17" fillId="0" borderId="14" xfId="0" applyFont="1" applyBorder="1" applyAlignment="1">
      <alignment horizontal="left" vertical="center" shrinkToFit="1"/>
    </xf>
    <xf numFmtId="0" fontId="17" fillId="0" borderId="14" xfId="0" applyFont="1" applyBorder="1" applyAlignment="1">
      <alignment horizontal="center" vertical="center" wrapText="1" shrinkToFit="1"/>
    </xf>
    <xf numFmtId="0" fontId="17" fillId="0" borderId="14" xfId="0" applyFont="1" applyBorder="1" applyAlignment="1">
      <alignment vertical="center" shrinkToFit="1"/>
    </xf>
    <xf numFmtId="0" fontId="17" fillId="0" borderId="13" xfId="5" applyFont="1" applyBorder="1" applyAlignment="1">
      <alignment horizontal="left" vertical="center" wrapText="1" shrinkToFit="1"/>
    </xf>
    <xf numFmtId="0" fontId="17" fillId="0" borderId="14" xfId="2" applyFont="1" applyBorder="1" applyAlignment="1">
      <alignment horizontal="center" vertical="center" shrinkToFit="1"/>
    </xf>
    <xf numFmtId="0" fontId="17" fillId="0" borderId="14" xfId="2" applyFont="1" applyBorder="1" applyAlignment="1">
      <alignment horizontal="left" vertical="center" shrinkToFit="1"/>
    </xf>
    <xf numFmtId="0" fontId="17" fillId="0" borderId="14" xfId="2" applyFont="1" applyBorder="1" applyAlignment="1">
      <alignment horizontal="center" vertical="center" wrapText="1" shrinkToFit="1"/>
    </xf>
    <xf numFmtId="0" fontId="17" fillId="0" borderId="14" xfId="2" applyFont="1" applyBorder="1" applyAlignment="1">
      <alignment vertical="center" shrinkToFit="1"/>
    </xf>
    <xf numFmtId="0" fontId="18" fillId="0" borderId="0" xfId="0" applyFont="1" applyAlignment="1">
      <alignment horizontal="center" vertical="center" shrinkToFit="1"/>
    </xf>
    <xf numFmtId="0" fontId="24" fillId="0" borderId="0" xfId="0" applyFont="1" applyAlignment="1">
      <alignment vertical="center"/>
    </xf>
    <xf numFmtId="0" fontId="17" fillId="0" borderId="21" xfId="2" applyFont="1" applyBorder="1" applyAlignment="1">
      <alignment horizontal="center" vertical="center" shrinkToFit="1"/>
    </xf>
    <xf numFmtId="0" fontId="17" fillId="0" borderId="22" xfId="2" applyFont="1" applyBorder="1" applyAlignment="1">
      <alignment horizontal="center" vertical="center" shrinkToFit="1"/>
    </xf>
    <xf numFmtId="0" fontId="17" fillId="0" borderId="42" xfId="2" applyFont="1" applyBorder="1" applyAlignment="1">
      <alignment horizontal="center" vertical="center" shrinkToFit="1"/>
    </xf>
    <xf numFmtId="184" fontId="17" fillId="0" borderId="13" xfId="2" applyNumberFormat="1" applyFont="1" applyBorder="1" applyAlignment="1">
      <alignment horizontal="right" vertical="center" shrinkToFit="1"/>
    </xf>
    <xf numFmtId="0" fontId="7" fillId="0" borderId="1" xfId="0" applyFont="1" applyBorder="1" applyAlignment="1">
      <alignment horizontal="center" vertical="center" wrapText="1" shrinkToFit="1"/>
    </xf>
    <xf numFmtId="0" fontId="17" fillId="0" borderId="1" xfId="0" applyFont="1" applyBorder="1" applyAlignment="1">
      <alignment horizontal="center" vertical="center" wrapText="1" shrinkToFit="1"/>
    </xf>
    <xf numFmtId="38" fontId="45" fillId="0" borderId="1" xfId="1" applyFont="1" applyFill="1" applyBorder="1" applyAlignment="1">
      <alignment horizontal="center" vertical="center" wrapText="1" shrinkToFit="1"/>
    </xf>
    <xf numFmtId="0" fontId="17" fillId="0" borderId="15" xfId="2" applyFont="1" applyBorder="1" applyAlignment="1">
      <alignment horizontal="center" vertical="center" shrinkToFit="1"/>
    </xf>
    <xf numFmtId="0" fontId="17" fillId="0" borderId="16" xfId="2" applyFont="1" applyBorder="1" applyAlignment="1">
      <alignment horizontal="center" vertical="center" shrinkToFit="1"/>
    </xf>
    <xf numFmtId="184" fontId="17" fillId="0" borderId="1" xfId="2" applyNumberFormat="1" applyFont="1" applyBorder="1" applyAlignment="1">
      <alignment horizontal="right" vertical="center" shrinkToFit="1"/>
    </xf>
    <xf numFmtId="184" fontId="17" fillId="0" borderId="1" xfId="2" applyNumberFormat="1" applyFont="1" applyBorder="1" applyAlignment="1">
      <alignment vertical="center" shrinkToFit="1"/>
    </xf>
    <xf numFmtId="184" fontId="17" fillId="0" borderId="1" xfId="13" applyNumberFormat="1" applyFont="1" applyFill="1" applyBorder="1" applyAlignment="1">
      <alignment vertical="center" shrinkToFit="1"/>
    </xf>
    <xf numFmtId="0" fontId="17" fillId="0" borderId="18" xfId="2" applyFont="1" applyBorder="1" applyAlignment="1">
      <alignment horizontal="center" vertical="center" shrinkToFit="1"/>
    </xf>
    <xf numFmtId="0" fontId="17" fillId="0" borderId="19" xfId="2" applyFont="1" applyBorder="1" applyAlignment="1">
      <alignment horizontal="center" vertical="center" shrinkToFit="1"/>
    </xf>
    <xf numFmtId="0" fontId="17" fillId="0" borderId="41" xfId="2" applyFont="1" applyBorder="1" applyAlignment="1">
      <alignment horizontal="center" vertical="center" shrinkToFit="1"/>
    </xf>
    <xf numFmtId="184" fontId="17" fillId="0" borderId="12" xfId="2" applyNumberFormat="1" applyFont="1" applyBorder="1" applyAlignment="1">
      <alignment horizontal="right" vertical="center" shrinkToFit="1"/>
    </xf>
    <xf numFmtId="184" fontId="17" fillId="0" borderId="12" xfId="13" applyNumberFormat="1" applyFont="1" applyFill="1" applyBorder="1" applyAlignment="1">
      <alignment horizontal="right" vertical="center" shrinkToFit="1"/>
    </xf>
    <xf numFmtId="0" fontId="17" fillId="0" borderId="96" xfId="2" applyFont="1" applyBorder="1" applyAlignment="1">
      <alignment horizontal="center" vertical="center" shrinkToFit="1"/>
    </xf>
    <xf numFmtId="184" fontId="17" fillId="0" borderId="13" xfId="13" applyNumberFormat="1" applyFont="1" applyFill="1" applyBorder="1" applyAlignment="1">
      <alignment horizontal="right" vertical="center" shrinkToFit="1"/>
    </xf>
    <xf numFmtId="184" fontId="17" fillId="0" borderId="13" xfId="1" applyNumberFormat="1" applyFont="1" applyFill="1" applyBorder="1" applyAlignment="1">
      <alignment horizontal="right" vertical="center" shrinkToFit="1"/>
    </xf>
    <xf numFmtId="0" fontId="17" fillId="0" borderId="21" xfId="0" applyFont="1" applyBorder="1" applyAlignment="1" applyProtection="1">
      <alignment horizontal="center" vertical="center" shrinkToFit="1"/>
      <protection locked="0"/>
    </xf>
    <xf numFmtId="0" fontId="17" fillId="0" borderId="22" xfId="0" applyFont="1" applyBorder="1" applyAlignment="1" applyProtection="1">
      <alignment horizontal="center" vertical="center" shrinkToFit="1"/>
      <protection locked="0"/>
    </xf>
    <xf numFmtId="0" fontId="17" fillId="0" borderId="42" xfId="0" applyFont="1" applyBorder="1" applyAlignment="1" applyProtection="1">
      <alignment horizontal="center" vertical="center" shrinkToFit="1"/>
      <protection locked="0"/>
    </xf>
    <xf numFmtId="184" fontId="17" fillId="0" borderId="13" xfId="0" applyNumberFormat="1" applyFont="1" applyBorder="1" applyAlignment="1" applyProtection="1">
      <alignment horizontal="right" vertical="center" shrinkToFit="1"/>
      <protection locked="0"/>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47" fillId="0" borderId="22" xfId="0" applyFont="1" applyBorder="1" applyAlignment="1">
      <alignment horizontal="center" vertical="center" shrinkToFit="1"/>
    </xf>
    <xf numFmtId="0" fontId="17" fillId="0" borderId="42" xfId="0" applyFont="1" applyBorder="1" applyAlignment="1">
      <alignment horizontal="center" vertical="center" shrinkToFit="1"/>
    </xf>
    <xf numFmtId="184" fontId="17" fillId="0" borderId="13" xfId="0" applyNumberFormat="1" applyFont="1" applyBorder="1" applyAlignment="1">
      <alignment horizontal="right" vertical="center" shrinkToFit="1"/>
    </xf>
    <xf numFmtId="184" fontId="17" fillId="0" borderId="13" xfId="0" applyNumberFormat="1" applyFont="1" applyBorder="1" applyAlignment="1">
      <alignment horizontal="center" vertical="center" shrinkToFit="1"/>
    </xf>
    <xf numFmtId="0" fontId="17" fillId="0" borderId="21" xfId="5" applyFont="1" applyBorder="1" applyAlignment="1">
      <alignment horizontal="center" vertical="center" shrinkToFit="1"/>
    </xf>
    <xf numFmtId="0" fontId="17" fillId="0" borderId="22" xfId="5" applyFont="1" applyBorder="1" applyAlignment="1">
      <alignment horizontal="center" vertical="center" shrinkToFit="1"/>
    </xf>
    <xf numFmtId="0" fontId="17" fillId="0" borderId="42" xfId="5" applyFont="1" applyBorder="1" applyAlignment="1">
      <alignment horizontal="center" vertical="center" shrinkToFit="1"/>
    </xf>
    <xf numFmtId="184" fontId="17" fillId="0" borderId="13" xfId="5" applyNumberFormat="1" applyFont="1" applyBorder="1" applyAlignment="1">
      <alignment horizontal="center" vertical="center" shrinkToFit="1"/>
    </xf>
    <xf numFmtId="0" fontId="50" fillId="0" borderId="21" xfId="2" applyFont="1" applyBorder="1" applyAlignment="1">
      <alignment horizontal="center" vertical="center" shrinkToFit="1"/>
    </xf>
    <xf numFmtId="0" fontId="19" fillId="0" borderId="22" xfId="2" applyFont="1" applyBorder="1" applyAlignment="1">
      <alignment horizontal="center" vertical="center" shrinkToFit="1"/>
    </xf>
    <xf numFmtId="0" fontId="19" fillId="0" borderId="42" xfId="2" applyFont="1" applyBorder="1" applyAlignment="1">
      <alignment horizontal="center" vertical="center" shrinkToFit="1"/>
    </xf>
    <xf numFmtId="184" fontId="19" fillId="0" borderId="13" xfId="2" applyNumberFormat="1" applyFont="1" applyBorder="1" applyAlignment="1">
      <alignment horizontal="right" vertical="center" shrinkToFit="1"/>
    </xf>
    <xf numFmtId="184" fontId="19" fillId="0" borderId="13" xfId="2" applyNumberFormat="1" applyFont="1" applyBorder="1" applyAlignment="1">
      <alignment horizontal="center" vertical="center" shrinkToFit="1"/>
    </xf>
    <xf numFmtId="184" fontId="19" fillId="0" borderId="13" xfId="13" applyNumberFormat="1" applyFont="1" applyFill="1" applyBorder="1" applyAlignment="1">
      <alignment horizontal="right" vertical="center" shrinkToFit="1"/>
    </xf>
    <xf numFmtId="0" fontId="17" fillId="0" borderId="74" xfId="2" applyFont="1" applyBorder="1" applyAlignment="1">
      <alignment horizontal="center" vertical="center" shrinkToFit="1"/>
    </xf>
    <xf numFmtId="0" fontId="17" fillId="0" borderId="80" xfId="2" applyFont="1" applyBorder="1" applyAlignment="1">
      <alignment horizontal="center" vertical="center" shrinkToFit="1"/>
    </xf>
    <xf numFmtId="0" fontId="17" fillId="0" borderId="79" xfId="2" applyFont="1" applyBorder="1" applyAlignment="1">
      <alignment horizontal="center" vertical="center" shrinkToFit="1"/>
    </xf>
    <xf numFmtId="184" fontId="17" fillId="0" borderId="63" xfId="2" applyNumberFormat="1" applyFont="1" applyBorder="1" applyAlignment="1">
      <alignment horizontal="right" vertical="center" shrinkToFit="1"/>
    </xf>
    <xf numFmtId="184" fontId="17" fillId="0" borderId="63" xfId="2" applyNumberFormat="1" applyFont="1" applyBorder="1" applyAlignment="1">
      <alignment horizontal="center" vertical="center" shrinkToFit="1"/>
    </xf>
    <xf numFmtId="184" fontId="17" fillId="0" borderId="63" xfId="1" applyNumberFormat="1" applyFont="1" applyFill="1" applyBorder="1" applyAlignment="1">
      <alignment horizontal="right" vertical="center" shrinkToFit="1"/>
    </xf>
    <xf numFmtId="0" fontId="17" fillId="0" borderId="19" xfId="16" applyFont="1" applyBorder="1" applyAlignment="1">
      <alignment horizontal="center" vertical="center" shrinkToFit="1"/>
    </xf>
    <xf numFmtId="0" fontId="17" fillId="0" borderId="34" xfId="16" applyFont="1" applyBorder="1" applyAlignment="1">
      <alignment horizontal="center" vertical="center" shrinkToFit="1"/>
    </xf>
    <xf numFmtId="0" fontId="17" fillId="0" borderId="20" xfId="16" applyFont="1" applyBorder="1" applyAlignment="1">
      <alignment horizontal="center" vertical="center" shrinkToFit="1"/>
    </xf>
    <xf numFmtId="184" fontId="17" fillId="0" borderId="12" xfId="2" applyNumberFormat="1" applyFont="1" applyBorder="1" applyAlignment="1">
      <alignment horizontal="center" vertical="center" shrinkToFit="1"/>
    </xf>
    <xf numFmtId="0" fontId="17" fillId="0" borderId="23" xfId="5" applyFont="1" applyBorder="1" applyAlignment="1">
      <alignment horizontal="center" vertical="center" shrinkToFit="1"/>
    </xf>
    <xf numFmtId="0" fontId="17" fillId="0" borderId="62" xfId="0" applyFont="1" applyBorder="1" applyAlignment="1">
      <alignment horizontal="center" vertical="center" shrinkToFit="1"/>
    </xf>
    <xf numFmtId="184" fontId="17" fillId="0" borderId="13" xfId="5" applyNumberFormat="1" applyFont="1" applyBorder="1" applyAlignment="1">
      <alignment horizontal="right" vertical="center" shrinkToFit="1"/>
    </xf>
    <xf numFmtId="0" fontId="17" fillId="0" borderId="21" xfId="2" applyFont="1" applyBorder="1" applyAlignment="1" applyProtection="1">
      <alignment horizontal="center" vertical="center" shrinkToFit="1"/>
      <protection locked="0"/>
    </xf>
    <xf numFmtId="0" fontId="17" fillId="0" borderId="22" xfId="2" applyFont="1" applyBorder="1" applyAlignment="1" applyProtection="1">
      <alignment horizontal="center" vertical="center" shrinkToFit="1"/>
      <protection locked="0"/>
    </xf>
    <xf numFmtId="0" fontId="17" fillId="0" borderId="42" xfId="2" applyFont="1" applyBorder="1" applyAlignment="1" applyProtection="1">
      <alignment horizontal="center" vertical="center" shrinkToFit="1"/>
      <protection locked="0"/>
    </xf>
    <xf numFmtId="184" fontId="17" fillId="0" borderId="13" xfId="2" applyNumberFormat="1" applyFont="1" applyBorder="1" applyAlignment="1" applyProtection="1">
      <alignment horizontal="center" vertical="center" shrinkToFit="1"/>
      <protection locked="0"/>
    </xf>
    <xf numFmtId="0" fontId="17" fillId="0" borderId="24" xfId="5" applyFont="1" applyBorder="1" applyAlignment="1">
      <alignment horizontal="center" vertical="center" shrinkToFit="1"/>
    </xf>
    <xf numFmtId="0" fontId="17" fillId="0" borderId="25" xfId="5" applyFont="1" applyBorder="1" applyAlignment="1">
      <alignment horizontal="center" vertical="center" shrinkToFit="1"/>
    </xf>
    <xf numFmtId="0" fontId="17" fillId="0" borderId="43" xfId="5" applyFont="1" applyBorder="1" applyAlignment="1">
      <alignment horizontal="center" vertical="center" shrinkToFit="1"/>
    </xf>
    <xf numFmtId="184" fontId="17" fillId="0" borderId="14" xfId="5" applyNumberFormat="1" applyFont="1" applyBorder="1" applyAlignment="1">
      <alignment horizontal="right" vertical="center" shrinkToFit="1"/>
    </xf>
    <xf numFmtId="184" fontId="17" fillId="0" borderId="14" xfId="5" applyNumberFormat="1" applyFont="1" applyBorder="1" applyAlignment="1">
      <alignment horizontal="center" vertical="center" shrinkToFit="1"/>
    </xf>
    <xf numFmtId="0" fontId="17" fillId="0" borderId="92" xfId="2" applyFont="1" applyBorder="1" applyAlignment="1">
      <alignment horizontal="center" vertical="center" shrinkToFit="1"/>
    </xf>
    <xf numFmtId="0" fontId="17" fillId="0" borderId="93" xfId="2" applyFont="1" applyBorder="1" applyAlignment="1">
      <alignment horizontal="center" vertical="center" shrinkToFit="1"/>
    </xf>
    <xf numFmtId="184" fontId="17" fillId="0" borderId="52" xfId="2" applyNumberFormat="1" applyFont="1" applyBorder="1" applyAlignment="1">
      <alignment horizontal="right" vertical="center" shrinkToFit="1"/>
    </xf>
    <xf numFmtId="184" fontId="17" fillId="0" borderId="52" xfId="2" applyNumberFormat="1" applyFont="1" applyBorder="1" applyAlignment="1">
      <alignment horizontal="center" vertical="center" shrinkToFit="1"/>
    </xf>
    <xf numFmtId="184" fontId="17" fillId="0" borderId="52" xfId="13" applyNumberFormat="1" applyFont="1" applyFill="1" applyBorder="1" applyAlignment="1">
      <alignment horizontal="right" vertical="center" shrinkToFit="1"/>
    </xf>
    <xf numFmtId="0" fontId="17" fillId="0" borderId="21" xfId="79" applyFont="1" applyBorder="1" applyAlignment="1">
      <alignment horizontal="center" vertical="center" shrinkToFit="1"/>
    </xf>
    <xf numFmtId="0" fontId="17" fillId="0" borderId="22" xfId="79" applyFont="1" applyBorder="1" applyAlignment="1">
      <alignment horizontal="center" vertical="center" shrinkToFit="1"/>
    </xf>
    <xf numFmtId="0" fontId="17" fillId="0" borderId="42" xfId="79" applyFont="1" applyBorder="1" applyAlignment="1">
      <alignment horizontal="center" vertical="center" shrinkToFit="1"/>
    </xf>
    <xf numFmtId="184" fontId="17" fillId="0" borderId="13" xfId="79" applyNumberFormat="1" applyFont="1" applyBorder="1" applyAlignment="1">
      <alignment horizontal="right" vertical="center" shrinkToFit="1"/>
    </xf>
    <xf numFmtId="184" fontId="17" fillId="0" borderId="13" xfId="79" applyNumberFormat="1" applyFont="1" applyBorder="1" applyAlignment="1">
      <alignment horizontal="center" vertical="center" shrinkToFit="1"/>
    </xf>
    <xf numFmtId="184" fontId="17" fillId="0" borderId="61" xfId="2" applyNumberFormat="1" applyFont="1" applyBorder="1" applyAlignment="1">
      <alignment horizontal="center" vertical="center" shrinkToFit="1"/>
    </xf>
    <xf numFmtId="184" fontId="17" fillId="0" borderId="22" xfId="2" applyNumberFormat="1" applyFont="1" applyBorder="1" applyAlignment="1">
      <alignment horizontal="center" vertical="center" shrinkToFit="1"/>
    </xf>
    <xf numFmtId="184" fontId="17" fillId="0" borderId="23" xfId="2" applyNumberFormat="1" applyFont="1" applyBorder="1" applyAlignment="1">
      <alignment horizontal="center" vertical="center" shrinkToFit="1"/>
    </xf>
    <xf numFmtId="184" fontId="17" fillId="0" borderId="13" xfId="5" applyNumberFormat="1" applyFont="1" applyBorder="1" applyAlignment="1" applyProtection="1">
      <alignment horizontal="center" vertical="center" shrinkToFit="1"/>
      <protection locked="0"/>
    </xf>
    <xf numFmtId="0" fontId="17" fillId="0" borderId="74" xfId="0" applyFont="1" applyBorder="1" applyAlignment="1" applyProtection="1">
      <alignment horizontal="center" vertical="center" shrinkToFit="1"/>
      <protection locked="0"/>
    </xf>
    <xf numFmtId="0" fontId="17" fillId="0" borderId="80" xfId="0" applyFont="1" applyBorder="1" applyAlignment="1" applyProtection="1">
      <alignment horizontal="center" vertical="center" shrinkToFit="1"/>
      <protection locked="0"/>
    </xf>
    <xf numFmtId="0" fontId="17" fillId="0" borderId="79" xfId="0" applyFont="1" applyBorder="1" applyAlignment="1" applyProtection="1">
      <alignment horizontal="center" vertical="center" shrinkToFit="1"/>
      <protection locked="0"/>
    </xf>
    <xf numFmtId="0" fontId="17" fillId="0" borderId="63" xfId="5" applyFont="1" applyBorder="1" applyAlignment="1" applyProtection="1">
      <alignment horizontal="center" vertical="center" shrinkToFit="1"/>
      <protection locked="0"/>
    </xf>
    <xf numFmtId="184" fontId="17" fillId="0" borderId="63" xfId="0" applyNumberFormat="1" applyFont="1" applyBorder="1" applyAlignment="1" applyProtection="1">
      <alignment horizontal="right" vertical="center" shrinkToFit="1"/>
      <protection locked="0"/>
    </xf>
    <xf numFmtId="184" fontId="17" fillId="0" borderId="63" xfId="0" applyNumberFormat="1" applyFont="1" applyBorder="1" applyAlignment="1" applyProtection="1">
      <alignment horizontal="center" vertical="center" shrinkToFit="1"/>
      <protection locked="0"/>
    </xf>
    <xf numFmtId="184" fontId="7" fillId="0" borderId="13" xfId="2" applyNumberFormat="1" applyFont="1" applyBorder="1" applyAlignment="1">
      <alignment horizontal="right" vertical="center" wrapText="1" shrinkToFit="1"/>
    </xf>
    <xf numFmtId="0" fontId="17" fillId="0" borderId="24" xfId="2" applyFont="1" applyBorder="1" applyAlignment="1">
      <alignment horizontal="center" vertical="center" shrinkToFit="1"/>
    </xf>
    <xf numFmtId="0" fontId="17" fillId="0" borderId="25" xfId="2" applyFont="1" applyBorder="1" applyAlignment="1">
      <alignment horizontal="center" vertical="center" shrinkToFit="1"/>
    </xf>
    <xf numFmtId="0" fontId="17" fillId="0" borderId="43" xfId="2" applyFont="1" applyBorder="1" applyAlignment="1">
      <alignment horizontal="center" vertical="center" shrinkToFit="1"/>
    </xf>
    <xf numFmtId="184" fontId="17" fillId="0" borderId="14" xfId="2" applyNumberFormat="1" applyFont="1" applyBorder="1" applyAlignment="1">
      <alignment horizontal="right" vertical="center" shrinkToFit="1"/>
    </xf>
    <xf numFmtId="184" fontId="17" fillId="0" borderId="14" xfId="2" applyNumberFormat="1" applyFont="1" applyBorder="1" applyAlignment="1">
      <alignment horizontal="center" vertical="center" shrinkToFit="1"/>
    </xf>
    <xf numFmtId="184" fontId="17" fillId="0" borderId="14" xfId="13" applyNumberFormat="1" applyFont="1" applyFill="1" applyBorder="1" applyAlignment="1">
      <alignment horizontal="right" vertical="center" shrinkToFit="1"/>
    </xf>
    <xf numFmtId="184" fontId="17" fillId="0" borderId="9" xfId="0" applyNumberFormat="1" applyFont="1" applyBorder="1" applyAlignment="1">
      <alignment horizontal="right" vertical="center" shrinkToFit="1"/>
    </xf>
    <xf numFmtId="184" fontId="17" fillId="0" borderId="16" xfId="0" applyNumberFormat="1" applyFont="1" applyBorder="1" applyAlignment="1">
      <alignment horizontal="right" vertical="center" shrinkToFit="1"/>
    </xf>
    <xf numFmtId="184" fontId="17" fillId="0" borderId="37" xfId="0" applyNumberFormat="1" applyFont="1" applyBorder="1" applyAlignment="1">
      <alignment horizontal="right" vertical="center" shrinkToFit="1"/>
    </xf>
    <xf numFmtId="184" fontId="17" fillId="0" borderId="17" xfId="0" applyNumberFormat="1" applyFont="1" applyBorder="1" applyAlignment="1">
      <alignment horizontal="right" vertical="center" shrinkToFit="1"/>
    </xf>
    <xf numFmtId="184" fontId="17" fillId="0" borderId="1" xfId="0" applyNumberFormat="1" applyFont="1" applyBorder="1" applyAlignment="1">
      <alignment horizontal="right" vertical="center" shrinkToFit="1"/>
    </xf>
    <xf numFmtId="184" fontId="22" fillId="0" borderId="65" xfId="0" applyNumberFormat="1" applyFont="1" applyBorder="1" applyAlignment="1">
      <alignment vertical="center"/>
    </xf>
    <xf numFmtId="184" fontId="17" fillId="0" borderId="6" xfId="0" applyNumberFormat="1" applyFont="1" applyBorder="1" applyAlignment="1">
      <alignment vertical="center" shrinkToFit="1"/>
    </xf>
    <xf numFmtId="184" fontId="17" fillId="0" borderId="6" xfId="1" applyNumberFormat="1" applyFont="1" applyFill="1" applyBorder="1" applyAlignment="1">
      <alignment vertical="center" shrinkToFit="1"/>
    </xf>
    <xf numFmtId="38" fontId="22" fillId="0" borderId="0" xfId="1" applyFont="1" applyFill="1" applyAlignment="1">
      <alignment vertical="center"/>
    </xf>
    <xf numFmtId="0" fontId="17" fillId="0" borderId="0" xfId="2" applyFont="1" applyAlignment="1">
      <alignment vertical="center"/>
    </xf>
    <xf numFmtId="0" fontId="17" fillId="0" borderId="5" xfId="2" applyFont="1" applyBorder="1" applyAlignment="1">
      <alignment horizontal="center" vertical="center" shrinkToFit="1"/>
    </xf>
    <xf numFmtId="0" fontId="17" fillId="0" borderId="4" xfId="2" applyFont="1" applyBorder="1" applyAlignment="1">
      <alignment horizontal="center" vertical="center" shrinkToFit="1"/>
    </xf>
    <xf numFmtId="0" fontId="17" fillId="0" borderId="102" xfId="2" applyFont="1" applyBorder="1" applyAlignment="1">
      <alignment horizontal="center" vertical="center" shrinkToFit="1"/>
    </xf>
    <xf numFmtId="38" fontId="17" fillId="0" borderId="0" xfId="1" applyFont="1" applyFill="1" applyBorder="1" applyAlignment="1">
      <alignment horizontal="center" vertical="center" shrinkToFit="1"/>
    </xf>
    <xf numFmtId="38" fontId="17" fillId="0" borderId="1" xfId="1" applyFont="1" applyFill="1" applyBorder="1" applyAlignment="1">
      <alignment horizontal="center" vertical="center" shrinkToFit="1"/>
    </xf>
    <xf numFmtId="0" fontId="17" fillId="0" borderId="39" xfId="0" applyFont="1" applyBorder="1" applyAlignment="1" applyProtection="1">
      <alignment vertical="center" shrinkToFit="1"/>
      <protection locked="0"/>
    </xf>
    <xf numFmtId="184" fontId="17" fillId="0" borderId="7" xfId="0" applyNumberFormat="1" applyFont="1" applyBorder="1" applyAlignment="1" applyProtection="1">
      <alignment vertical="center" shrinkToFit="1"/>
      <protection locked="0"/>
    </xf>
    <xf numFmtId="184" fontId="17" fillId="0" borderId="39" xfId="0" applyNumberFormat="1" applyFont="1" applyBorder="1" applyAlignment="1" applyProtection="1">
      <alignment vertical="center" shrinkToFit="1"/>
      <protection locked="0"/>
    </xf>
    <xf numFmtId="184" fontId="17" fillId="0" borderId="39" xfId="2" applyNumberFormat="1" applyFont="1" applyBorder="1" applyAlignment="1" applyProtection="1">
      <alignment vertical="center" shrinkToFit="1"/>
      <protection locked="0"/>
    </xf>
    <xf numFmtId="184" fontId="17" fillId="0" borderId="13" xfId="2" applyNumberFormat="1" applyFont="1" applyBorder="1" applyAlignment="1" applyProtection="1">
      <alignment vertical="center" shrinkToFit="1"/>
      <protection locked="0"/>
    </xf>
    <xf numFmtId="184" fontId="17" fillId="0" borderId="5" xfId="2" applyNumberFormat="1" applyFont="1" applyBorder="1" applyAlignment="1">
      <alignment horizontal="right" vertical="center" shrinkToFit="1"/>
    </xf>
    <xf numFmtId="0" fontId="17" fillId="0" borderId="5" xfId="2" applyFont="1" applyBorder="1" applyAlignment="1">
      <alignment vertical="center" shrinkToFit="1"/>
    </xf>
    <xf numFmtId="0" fontId="17" fillId="0" borderId="9" xfId="0" applyFont="1" applyBorder="1" applyAlignment="1" applyProtection="1">
      <alignment vertical="center" shrinkToFit="1"/>
      <protection locked="0"/>
    </xf>
    <xf numFmtId="184" fontId="17" fillId="0" borderId="9" xfId="2" applyNumberFormat="1" applyFont="1" applyBorder="1" applyAlignment="1" applyProtection="1">
      <alignment vertical="center" shrinkToFit="1"/>
      <protection locked="0"/>
    </xf>
    <xf numFmtId="184" fontId="17" fillId="0" borderId="6" xfId="2" applyNumberFormat="1" applyFont="1" applyBorder="1" applyAlignment="1" applyProtection="1">
      <alignment horizontal="right" vertical="center" shrinkToFit="1"/>
      <protection locked="0"/>
    </xf>
    <xf numFmtId="0" fontId="47" fillId="0" borderId="13" xfId="0" applyFont="1" applyBorder="1" applyAlignment="1">
      <alignment vertical="center" shrinkToFit="1"/>
    </xf>
    <xf numFmtId="184" fontId="17" fillId="0" borderId="13" xfId="88" applyNumberFormat="1" applyFont="1" applyFill="1" applyBorder="1" applyAlignment="1">
      <alignment horizontal="right" vertical="center" shrinkToFit="1"/>
    </xf>
    <xf numFmtId="0" fontId="19" fillId="0" borderId="13" xfId="2" applyFont="1" applyBorder="1" applyAlignment="1">
      <alignment vertical="center" wrapText="1" shrinkToFit="1"/>
    </xf>
    <xf numFmtId="184" fontId="17" fillId="0" borderId="14" xfId="1" applyNumberFormat="1" applyFont="1" applyFill="1" applyBorder="1" applyAlignment="1">
      <alignment horizontal="right" vertical="center" shrinkToFit="1"/>
    </xf>
    <xf numFmtId="0" fontId="17" fillId="0" borderId="12" xfId="2" applyFont="1" applyBorder="1" applyAlignment="1">
      <alignment vertical="center" wrapText="1" shrinkToFit="1"/>
    </xf>
    <xf numFmtId="184" fontId="17" fillId="0" borderId="12" xfId="13" applyNumberFormat="1" applyFont="1" applyFill="1" applyBorder="1" applyAlignment="1">
      <alignment horizontal="right" vertical="center" wrapText="1" shrinkToFit="1"/>
    </xf>
    <xf numFmtId="184" fontId="17" fillId="0" borderId="12" xfId="2" applyNumberFormat="1" applyFont="1" applyBorder="1" applyAlignment="1">
      <alignment vertical="center" shrinkToFit="1"/>
    </xf>
    <xf numFmtId="0" fontId="17" fillId="0" borderId="52" xfId="2" applyFont="1" applyBorder="1" applyAlignment="1">
      <alignment vertical="center" wrapText="1" shrinkToFit="1"/>
    </xf>
    <xf numFmtId="184" fontId="17" fillId="0" borderId="52" xfId="13" applyNumberFormat="1" applyFont="1" applyFill="1" applyBorder="1" applyAlignment="1">
      <alignment horizontal="right" vertical="center" wrapText="1" shrinkToFit="1"/>
    </xf>
    <xf numFmtId="184" fontId="17" fillId="0" borderId="52" xfId="2" applyNumberFormat="1" applyFont="1" applyBorder="1" applyAlignment="1">
      <alignment vertical="center" shrinkToFit="1"/>
    </xf>
    <xf numFmtId="184" fontId="17" fillId="0" borderId="13" xfId="2" applyNumberFormat="1" applyFont="1" applyBorder="1" applyAlignment="1">
      <alignment vertical="center" shrinkToFit="1"/>
    </xf>
    <xf numFmtId="184" fontId="17" fillId="0" borderId="13" xfId="250" applyNumberFormat="1" applyFont="1" applyFill="1" applyBorder="1" applyAlignment="1">
      <alignment vertical="center" shrinkToFit="1"/>
    </xf>
    <xf numFmtId="0" fontId="17" fillId="0" borderId="62" xfId="0" applyFont="1" applyBorder="1" applyAlignment="1">
      <alignment vertical="center" shrinkToFit="1"/>
    </xf>
    <xf numFmtId="184" fontId="17" fillId="0" borderId="13" xfId="13" applyNumberFormat="1" applyFont="1" applyFill="1" applyBorder="1" applyAlignment="1">
      <alignment horizontal="right" vertical="center" wrapText="1" shrinkToFit="1"/>
    </xf>
    <xf numFmtId="184" fontId="17" fillId="0" borderId="13" xfId="0" applyNumberFormat="1" applyFont="1" applyBorder="1" applyAlignment="1">
      <alignment vertical="center" shrinkToFit="1"/>
    </xf>
    <xf numFmtId="184" fontId="17" fillId="0" borderId="13" xfId="1" applyNumberFormat="1" applyFont="1" applyFill="1" applyBorder="1" applyAlignment="1">
      <alignment vertical="center" shrinkToFit="1"/>
    </xf>
    <xf numFmtId="0" fontId="17" fillId="0" borderId="63" xfId="2" applyFont="1" applyBorder="1" applyAlignment="1">
      <alignment vertical="center" wrapText="1" shrinkToFit="1"/>
    </xf>
    <xf numFmtId="184" fontId="17" fillId="0" borderId="63" xfId="13" applyNumberFormat="1" applyFont="1" applyFill="1" applyBorder="1" applyAlignment="1">
      <alignment horizontal="right" vertical="center" shrinkToFit="1"/>
    </xf>
    <xf numFmtId="184" fontId="17" fillId="0" borderId="63" xfId="2" applyNumberFormat="1" applyFont="1" applyBorder="1" applyAlignment="1">
      <alignment vertical="center" shrinkToFit="1"/>
    </xf>
    <xf numFmtId="184" fontId="47" fillId="0" borderId="13" xfId="2" applyNumberFormat="1" applyFont="1" applyBorder="1" applyAlignment="1">
      <alignment vertical="center" shrinkToFit="1"/>
    </xf>
    <xf numFmtId="184" fontId="22" fillId="0" borderId="13" xfId="2" applyNumberFormat="1" applyFont="1" applyBorder="1" applyAlignment="1">
      <alignment vertical="center"/>
    </xf>
    <xf numFmtId="184" fontId="17" fillId="0" borderId="13" xfId="2" applyNumberFormat="1" applyFont="1" applyBorder="1" applyAlignment="1" applyProtection="1">
      <alignment horizontal="right" vertical="center" wrapText="1" shrinkToFit="1"/>
      <protection locked="0"/>
    </xf>
    <xf numFmtId="184" fontId="17" fillId="0" borderId="13" xfId="2" applyNumberFormat="1" applyFont="1" applyBorder="1" applyAlignment="1" applyProtection="1">
      <alignment vertical="center" wrapText="1" shrinkToFit="1"/>
      <protection locked="0"/>
    </xf>
    <xf numFmtId="184" fontId="17" fillId="0" borderId="13" xfId="2" applyNumberFormat="1" applyFont="1" applyBorder="1" applyAlignment="1">
      <alignment vertical="center" wrapText="1" shrinkToFit="1"/>
    </xf>
    <xf numFmtId="0" fontId="17" fillId="0" borderId="61" xfId="2" applyFont="1" applyBorder="1" applyAlignment="1">
      <alignment horizontal="center" vertical="center" shrinkToFit="1"/>
    </xf>
    <xf numFmtId="184" fontId="17" fillId="0" borderId="14" xfId="5" applyNumberFormat="1" applyFont="1" applyBorder="1" applyAlignment="1">
      <alignment vertical="center" shrinkToFit="1"/>
    </xf>
    <xf numFmtId="0" fontId="17" fillId="0" borderId="6" xfId="0" applyFont="1" applyBorder="1" applyAlignment="1">
      <alignment vertical="center" shrinkToFit="1"/>
    </xf>
    <xf numFmtId="0" fontId="17" fillId="0" borderId="13" xfId="2" quotePrefix="1" applyFont="1" applyBorder="1" applyAlignment="1">
      <alignment vertical="center" shrinkToFit="1"/>
    </xf>
    <xf numFmtId="0" fontId="17" fillId="0" borderId="14" xfId="2" applyFont="1" applyBorder="1" applyAlignment="1">
      <alignment vertical="center" wrapText="1" shrinkToFit="1"/>
    </xf>
    <xf numFmtId="3" fontId="17" fillId="0" borderId="14" xfId="2" applyNumberFormat="1" applyFont="1" applyBorder="1" applyAlignment="1">
      <alignment horizontal="right" vertical="center" shrinkToFit="1"/>
    </xf>
    <xf numFmtId="0" fontId="17" fillId="0" borderId="0" xfId="0" applyFont="1" applyAlignment="1">
      <alignment wrapText="1"/>
    </xf>
    <xf numFmtId="0" fontId="17" fillId="0" borderId="13" xfId="5" applyFont="1" applyBorder="1" applyAlignment="1">
      <alignment vertical="center" wrapText="1"/>
    </xf>
    <xf numFmtId="184" fontId="17" fillId="0" borderId="12" xfId="2" applyNumberFormat="1" applyFont="1" applyBorder="1" applyAlignment="1">
      <alignment vertical="center" wrapText="1" shrinkToFit="1"/>
    </xf>
    <xf numFmtId="0" fontId="17" fillId="0" borderId="52" xfId="0" applyFont="1" applyBorder="1" applyAlignment="1">
      <alignment vertical="center" wrapText="1" shrinkToFit="1"/>
    </xf>
    <xf numFmtId="0" fontId="17" fillId="0" borderId="14" xfId="5" applyFont="1" applyBorder="1" applyAlignment="1">
      <alignment vertical="center" wrapText="1" shrinkToFit="1"/>
    </xf>
    <xf numFmtId="0" fontId="17" fillId="0" borderId="13" xfId="79" applyFont="1" applyBorder="1" applyAlignment="1">
      <alignment vertical="center" wrapText="1" shrinkToFit="1"/>
    </xf>
    <xf numFmtId="0" fontId="17" fillId="0" borderId="13" xfId="5" applyFont="1" applyBorder="1" applyAlignment="1">
      <alignment vertical="center" wrapText="1" shrinkToFit="1"/>
    </xf>
    <xf numFmtId="184" fontId="17" fillId="0" borderId="30" xfId="2" applyNumberFormat="1" applyFont="1" applyBorder="1" applyAlignment="1">
      <alignment horizontal="center" vertical="center" shrinkToFit="1"/>
    </xf>
    <xf numFmtId="0" fontId="17" fillId="0" borderId="32" xfId="2" applyFont="1" applyBorder="1" applyAlignment="1">
      <alignment horizontal="center" vertical="center" shrinkToFit="1"/>
    </xf>
    <xf numFmtId="184" fontId="17" fillId="0" borderId="15" xfId="2" applyNumberFormat="1" applyFont="1" applyBorder="1" applyAlignment="1">
      <alignment horizontal="right" vertical="center" shrinkToFit="1"/>
    </xf>
    <xf numFmtId="0" fontId="17" fillId="0" borderId="20" xfId="2" applyFont="1" applyBorder="1" applyAlignment="1">
      <alignment horizontal="center" vertical="center" shrinkToFit="1"/>
    </xf>
    <xf numFmtId="184" fontId="17" fillId="0" borderId="18" xfId="2" applyNumberFormat="1" applyFont="1" applyBorder="1" applyAlignment="1">
      <alignment horizontal="right" vertical="center" shrinkToFit="1"/>
    </xf>
    <xf numFmtId="184" fontId="17" fillId="0" borderId="54" xfId="2" applyNumberFormat="1" applyFont="1" applyBorder="1" applyAlignment="1">
      <alignment horizontal="right" vertical="center" shrinkToFit="1"/>
    </xf>
    <xf numFmtId="184" fontId="17" fillId="0" borderId="18" xfId="13" applyNumberFormat="1" applyFont="1" applyFill="1" applyBorder="1" applyAlignment="1">
      <alignment horizontal="right" vertical="center" shrinkToFit="1"/>
    </xf>
    <xf numFmtId="184" fontId="17" fillId="0" borderId="21" xfId="2" applyNumberFormat="1" applyFont="1" applyBorder="1" applyAlignment="1">
      <alignment horizontal="right" vertical="center" shrinkToFit="1"/>
    </xf>
    <xf numFmtId="0" fontId="17" fillId="0" borderId="23" xfId="2" applyFont="1" applyBorder="1" applyAlignment="1">
      <alignment horizontal="center" vertical="center" shrinkToFit="1"/>
    </xf>
    <xf numFmtId="184" fontId="17" fillId="0" borderId="55" xfId="2" applyNumberFormat="1" applyFont="1" applyBorder="1" applyAlignment="1">
      <alignment horizontal="right" vertical="center" shrinkToFit="1"/>
    </xf>
    <xf numFmtId="184" fontId="17" fillId="0" borderId="21" xfId="13" applyNumberFormat="1" applyFont="1" applyFill="1" applyBorder="1" applyAlignment="1">
      <alignment horizontal="right" vertical="center" shrinkToFit="1"/>
    </xf>
    <xf numFmtId="184" fontId="17" fillId="0" borderId="21" xfId="1" applyNumberFormat="1" applyFont="1" applyFill="1" applyBorder="1" applyAlignment="1">
      <alignment horizontal="right" vertical="center" shrinkToFit="1"/>
    </xf>
    <xf numFmtId="184" fontId="17" fillId="0" borderId="21" xfId="0" applyNumberFormat="1" applyFont="1" applyBorder="1" applyAlignment="1" applyProtection="1">
      <alignment horizontal="right" vertical="center" shrinkToFit="1"/>
      <protection locked="0"/>
    </xf>
    <xf numFmtId="184" fontId="17" fillId="0" borderId="21" xfId="0" applyNumberFormat="1" applyFont="1" applyBorder="1" applyAlignment="1">
      <alignment horizontal="right" vertical="center" shrinkToFit="1"/>
    </xf>
    <xf numFmtId="0" fontId="17" fillId="0" borderId="23" xfId="0" applyFont="1" applyBorder="1" applyAlignment="1">
      <alignment horizontal="center" vertical="center" shrinkToFit="1"/>
    </xf>
    <xf numFmtId="184" fontId="17" fillId="0" borderId="55" xfId="5" applyNumberFormat="1" applyFont="1" applyBorder="1" applyAlignment="1">
      <alignment horizontal="right" vertical="center" shrinkToFit="1"/>
    </xf>
    <xf numFmtId="184" fontId="17" fillId="0" borderId="21" xfId="5" applyNumberFormat="1" applyFont="1" applyBorder="1" applyAlignment="1">
      <alignment horizontal="right" vertical="center" shrinkToFit="1"/>
    </xf>
    <xf numFmtId="184" fontId="17" fillId="0" borderId="55" xfId="0" applyNumberFormat="1" applyFont="1" applyBorder="1" applyAlignment="1">
      <alignment horizontal="right" vertical="center" shrinkToFit="1"/>
    </xf>
    <xf numFmtId="184" fontId="17" fillId="0" borderId="39" xfId="0" applyNumberFormat="1" applyFont="1" applyBorder="1" applyAlignment="1">
      <alignment horizontal="right" vertical="center" shrinkToFit="1"/>
    </xf>
    <xf numFmtId="0" fontId="17" fillId="0" borderId="23" xfId="0" applyFont="1" applyBorder="1" applyAlignment="1">
      <alignment horizontal="right" vertical="center" shrinkToFit="1"/>
    </xf>
    <xf numFmtId="184" fontId="17" fillId="0" borderId="21" xfId="88" applyNumberFormat="1" applyFont="1" applyFill="1" applyBorder="1" applyAlignment="1">
      <alignment horizontal="right" vertical="center" shrinkToFit="1"/>
    </xf>
    <xf numFmtId="184" fontId="19" fillId="0" borderId="21" xfId="2" applyNumberFormat="1" applyFont="1" applyBorder="1" applyAlignment="1">
      <alignment horizontal="right" vertical="center" shrinkToFit="1"/>
    </xf>
    <xf numFmtId="0" fontId="19" fillId="0" borderId="23" xfId="2" applyFont="1" applyBorder="1" applyAlignment="1">
      <alignment horizontal="center" vertical="center" shrinkToFit="1"/>
    </xf>
    <xf numFmtId="184" fontId="50" fillId="0" borderId="55" xfId="2" applyNumberFormat="1" applyFont="1" applyBorder="1" applyAlignment="1">
      <alignment horizontal="right" vertical="center" shrinkToFit="1"/>
    </xf>
    <xf numFmtId="0" fontId="50" fillId="0" borderId="42" xfId="2" applyFont="1" applyBorder="1" applyAlignment="1">
      <alignment horizontal="center" vertical="center" shrinkToFit="1"/>
    </xf>
    <xf numFmtId="184" fontId="19" fillId="0" borderId="55" xfId="2" applyNumberFormat="1" applyFont="1" applyBorder="1" applyAlignment="1">
      <alignment horizontal="right" vertical="center" shrinkToFit="1"/>
    </xf>
    <xf numFmtId="184" fontId="19" fillId="0" borderId="21" xfId="13" applyNumberFormat="1" applyFont="1" applyFill="1" applyBorder="1" applyAlignment="1">
      <alignment horizontal="right" vertical="center" shrinkToFit="1"/>
    </xf>
    <xf numFmtId="0" fontId="17" fillId="0" borderId="23" xfId="2" applyFont="1" applyBorder="1" applyAlignment="1" applyProtection="1">
      <alignment horizontal="center" vertical="center" shrinkToFit="1"/>
      <protection locked="0"/>
    </xf>
    <xf numFmtId="184" fontId="17" fillId="0" borderId="92" xfId="2" applyNumberFormat="1" applyFont="1" applyBorder="1" applyAlignment="1">
      <alignment horizontal="right" vertical="center" shrinkToFit="1"/>
    </xf>
    <xf numFmtId="0" fontId="17" fillId="0" borderId="71" xfId="2" applyFont="1" applyBorder="1" applyAlignment="1">
      <alignment horizontal="center" vertical="center" shrinkToFit="1"/>
    </xf>
    <xf numFmtId="184" fontId="17" fillId="0" borderId="70" xfId="2" applyNumberFormat="1" applyFont="1" applyBorder="1" applyAlignment="1">
      <alignment horizontal="right" vertical="center" shrinkToFit="1"/>
    </xf>
    <xf numFmtId="184" fontId="17" fillId="0" borderId="92" xfId="13" applyNumberFormat="1" applyFont="1" applyFill="1" applyBorder="1" applyAlignment="1">
      <alignment horizontal="right" vertical="center" shrinkToFit="1"/>
    </xf>
    <xf numFmtId="0" fontId="17" fillId="0" borderId="43" xfId="2" applyFont="1" applyBorder="1" applyAlignment="1" applyProtection="1">
      <alignment horizontal="center" vertical="center" shrinkToFit="1"/>
      <protection locked="0"/>
    </xf>
    <xf numFmtId="0" fontId="17" fillId="0" borderId="26" xfId="2" applyFont="1" applyBorder="1" applyAlignment="1" applyProtection="1">
      <alignment horizontal="center" vertical="center" shrinkToFit="1"/>
      <protection locked="0"/>
    </xf>
    <xf numFmtId="0" fontId="17" fillId="0" borderId="23" xfId="5" applyFont="1" applyBorder="1" applyAlignment="1" applyProtection="1">
      <alignment horizontal="center" vertical="center" shrinkToFit="1"/>
      <protection locked="0"/>
    </xf>
    <xf numFmtId="184" fontId="17" fillId="0" borderId="21" xfId="2" quotePrefix="1" applyNumberFormat="1" applyFont="1" applyBorder="1" applyAlignment="1">
      <alignment horizontal="right" vertical="center" shrinkToFit="1"/>
    </xf>
    <xf numFmtId="184" fontId="17" fillId="0" borderId="24" xfId="5" applyNumberFormat="1" applyFont="1" applyBorder="1" applyAlignment="1">
      <alignment horizontal="right" vertical="center" shrinkToFit="1"/>
    </xf>
    <xf numFmtId="0" fontId="17" fillId="0" borderId="26" xfId="5" applyFont="1" applyBorder="1" applyAlignment="1">
      <alignment horizontal="center" vertical="center" shrinkToFit="1"/>
    </xf>
    <xf numFmtId="184" fontId="17" fillId="0" borderId="56" xfId="5" applyNumberFormat="1" applyFont="1" applyBorder="1" applyAlignment="1">
      <alignment horizontal="right" vertical="center" shrinkToFit="1"/>
    </xf>
    <xf numFmtId="184" fontId="17" fillId="0" borderId="21" xfId="79" applyNumberFormat="1" applyFont="1" applyBorder="1" applyAlignment="1">
      <alignment horizontal="right" vertical="center" shrinkToFit="1"/>
    </xf>
    <xf numFmtId="0" fontId="17" fillId="0" borderId="23" xfId="79" applyFont="1" applyBorder="1" applyAlignment="1">
      <alignment horizontal="center" vertical="center" shrinkToFit="1"/>
    </xf>
    <xf numFmtId="184" fontId="17" fillId="0" borderId="21" xfId="5" applyNumberFormat="1" applyFont="1" applyBorder="1" applyAlignment="1" applyProtection="1">
      <alignment horizontal="right" vertical="center" shrinkToFit="1"/>
      <protection locked="0"/>
    </xf>
    <xf numFmtId="184" fontId="47" fillId="0" borderId="21" xfId="88" applyNumberFormat="1" applyFont="1" applyFill="1" applyBorder="1" applyAlignment="1">
      <alignment horizontal="right" vertical="center" shrinkToFit="1"/>
    </xf>
    <xf numFmtId="0" fontId="47" fillId="0" borderId="23" xfId="0" applyFont="1" applyBorder="1" applyAlignment="1">
      <alignment horizontal="center" vertical="center" shrinkToFit="1"/>
    </xf>
    <xf numFmtId="184" fontId="17" fillId="0" borderId="24" xfId="2" applyNumberFormat="1" applyFont="1" applyBorder="1" applyAlignment="1">
      <alignment horizontal="right" vertical="center" shrinkToFit="1"/>
    </xf>
    <xf numFmtId="0" fontId="17" fillId="0" borderId="26" xfId="2" applyFont="1" applyBorder="1" applyAlignment="1">
      <alignment horizontal="center" vertical="center" shrinkToFit="1"/>
    </xf>
    <xf numFmtId="184" fontId="17" fillId="0" borderId="24" xfId="13" applyNumberFormat="1" applyFont="1" applyFill="1" applyBorder="1" applyAlignment="1">
      <alignment horizontal="right" vertical="center" shrinkToFit="1"/>
    </xf>
    <xf numFmtId="184" fontId="17" fillId="0" borderId="15" xfId="0" applyNumberFormat="1" applyFont="1" applyBorder="1" applyAlignment="1">
      <alignment horizontal="right" vertical="center" shrinkToFit="1"/>
    </xf>
    <xf numFmtId="184" fontId="17" fillId="0" borderId="35" xfId="0" applyNumberFormat="1" applyFont="1" applyBorder="1" applyAlignment="1">
      <alignment vertical="center" shrinkToFit="1"/>
    </xf>
    <xf numFmtId="184" fontId="17" fillId="0" borderId="17" xfId="0" applyNumberFormat="1" applyFont="1" applyBorder="1" applyAlignment="1">
      <alignment vertical="center" shrinkToFit="1"/>
    </xf>
    <xf numFmtId="184" fontId="17" fillId="0" borderId="29" xfId="0" applyNumberFormat="1" applyFont="1" applyBorder="1" applyAlignment="1">
      <alignment horizontal="right" vertical="center" shrinkToFit="1"/>
    </xf>
    <xf numFmtId="184" fontId="17" fillId="0" borderId="2" xfId="0" applyNumberFormat="1" applyFont="1" applyBorder="1" applyAlignment="1">
      <alignment horizontal="right" vertical="center" shrinkToFit="1"/>
    </xf>
    <xf numFmtId="180" fontId="17" fillId="0" borderId="102" xfId="2" applyNumberFormat="1" applyFont="1" applyBorder="1" applyAlignment="1" applyProtection="1">
      <alignment vertical="center" shrinkToFit="1"/>
      <protection locked="0"/>
    </xf>
    <xf numFmtId="180" fontId="17" fillId="0" borderId="92" xfId="2" applyNumberFormat="1" applyFont="1" applyBorder="1" applyAlignment="1" applyProtection="1">
      <alignment vertical="center" shrinkToFit="1"/>
      <protection locked="0"/>
    </xf>
    <xf numFmtId="184" fontId="18" fillId="0" borderId="52" xfId="2" applyNumberFormat="1" applyFont="1" applyBorder="1" applyAlignment="1" applyProtection="1">
      <alignment horizontal="right" vertical="center" shrinkToFit="1"/>
      <protection locked="0"/>
    </xf>
    <xf numFmtId="184" fontId="43" fillId="0" borderId="63" xfId="2" applyNumberFormat="1" applyFont="1" applyBorder="1" applyAlignment="1" applyProtection="1">
      <alignment horizontal="right" vertical="center" shrinkToFit="1"/>
      <protection locked="0"/>
    </xf>
    <xf numFmtId="184" fontId="18" fillId="0" borderId="94" xfId="2" applyNumberFormat="1" applyFont="1" applyBorder="1" applyAlignment="1">
      <alignment horizontal="right" vertical="center" shrinkToFit="1"/>
    </xf>
    <xf numFmtId="184" fontId="43" fillId="0" borderId="75" xfId="2" applyNumberFormat="1" applyFont="1" applyBorder="1" applyAlignment="1" applyProtection="1">
      <alignment horizontal="right" vertical="center" shrinkToFit="1"/>
      <protection locked="0"/>
    </xf>
    <xf numFmtId="184" fontId="17" fillId="0" borderId="63" xfId="2" applyNumberFormat="1" applyFont="1" applyBorder="1" applyAlignment="1" applyProtection="1">
      <alignment vertical="center" shrinkToFit="1"/>
      <protection locked="0"/>
    </xf>
    <xf numFmtId="184" fontId="17" fillId="0" borderId="73" xfId="2" applyNumberFormat="1" applyFont="1" applyBorder="1" applyAlignment="1" applyProtection="1">
      <alignment vertical="center" shrinkToFit="1"/>
      <protection locked="0"/>
    </xf>
    <xf numFmtId="184" fontId="17" fillId="0" borderId="75" xfId="2" applyNumberFormat="1" applyFont="1" applyBorder="1" applyAlignment="1" applyProtection="1">
      <alignment vertical="center" shrinkToFit="1"/>
      <protection locked="0"/>
    </xf>
    <xf numFmtId="184" fontId="18" fillId="0" borderId="13" xfId="2" applyNumberFormat="1" applyFont="1" applyBorder="1" applyAlignment="1">
      <alignment horizontal="right" vertical="center" shrinkToFit="1"/>
    </xf>
    <xf numFmtId="184" fontId="17" fillId="0" borderId="5" xfId="2" applyNumberFormat="1" applyFont="1" applyBorder="1" applyAlignment="1" applyProtection="1">
      <alignment vertical="center" shrinkToFit="1"/>
      <protection locked="0"/>
    </xf>
    <xf numFmtId="38" fontId="17" fillId="0" borderId="15" xfId="1" applyFont="1" applyBorder="1" applyAlignment="1" applyProtection="1">
      <alignment vertical="center" shrinkToFit="1"/>
      <protection locked="0"/>
    </xf>
    <xf numFmtId="38" fontId="17" fillId="0" borderId="16" xfId="1" applyFont="1" applyBorder="1" applyAlignment="1" applyProtection="1">
      <alignment vertical="center" shrinkToFit="1"/>
      <protection locked="0"/>
    </xf>
    <xf numFmtId="38" fontId="17" fillId="0" borderId="17" xfId="1" applyFont="1" applyBorder="1" applyAlignment="1" applyProtection="1">
      <alignment vertical="center" shrinkToFit="1"/>
      <protection locked="0"/>
    </xf>
    <xf numFmtId="38" fontId="17" fillId="0" borderId="29" xfId="1" applyFont="1" applyBorder="1" applyAlignment="1" applyProtection="1">
      <alignment vertical="center" shrinkToFit="1"/>
      <protection locked="0"/>
    </xf>
    <xf numFmtId="38" fontId="17" fillId="0" borderId="35" xfId="1" applyFont="1" applyBorder="1" applyAlignment="1" applyProtection="1">
      <alignment vertical="center" shrinkToFit="1"/>
      <protection locked="0"/>
    </xf>
    <xf numFmtId="38" fontId="17" fillId="0" borderId="101" xfId="1" applyFont="1" applyBorder="1" applyAlignment="1" applyProtection="1">
      <alignment vertical="center" shrinkToFit="1"/>
      <protection locked="0"/>
    </xf>
    <xf numFmtId="38" fontId="17" fillId="0" borderId="18" xfId="1" applyFont="1" applyBorder="1" applyAlignment="1" applyProtection="1">
      <alignment vertical="center" shrinkToFit="1"/>
      <protection locked="0"/>
    </xf>
    <xf numFmtId="38" fontId="17" fillId="0" borderId="19" xfId="1" applyFont="1" applyBorder="1" applyAlignment="1" applyProtection="1">
      <alignment vertical="center" shrinkToFit="1"/>
      <protection locked="0"/>
    </xf>
    <xf numFmtId="38" fontId="17" fillId="0" borderId="41" xfId="1" applyFont="1" applyBorder="1" applyAlignment="1" applyProtection="1">
      <alignment vertical="center" shrinkToFit="1"/>
      <protection locked="0"/>
    </xf>
    <xf numFmtId="38" fontId="17" fillId="0" borderId="20" xfId="1" applyFont="1" applyBorder="1" applyAlignment="1" applyProtection="1">
      <alignment vertical="center" shrinkToFit="1"/>
      <protection locked="0"/>
    </xf>
    <xf numFmtId="38" fontId="17" fillId="0" borderId="21" xfId="1" applyFont="1" applyBorder="1" applyAlignment="1" applyProtection="1">
      <alignment vertical="center" shrinkToFit="1"/>
      <protection locked="0"/>
    </xf>
    <xf numFmtId="38" fontId="17" fillId="0" borderId="22" xfId="1" applyFont="1" applyBorder="1" applyAlignment="1" applyProtection="1">
      <alignment vertical="center" shrinkToFit="1"/>
      <protection locked="0"/>
    </xf>
    <xf numFmtId="38" fontId="17" fillId="0" borderId="42" xfId="1" applyFont="1" applyBorder="1" applyAlignment="1" applyProtection="1">
      <alignment vertical="center" shrinkToFit="1"/>
      <protection locked="0"/>
    </xf>
    <xf numFmtId="38" fontId="17" fillId="0" borderId="23" xfId="1" applyFont="1" applyBorder="1" applyAlignment="1" applyProtection="1">
      <alignment vertical="center" shrinkToFit="1"/>
      <protection locked="0"/>
    </xf>
    <xf numFmtId="38" fontId="19" fillId="0" borderId="74" xfId="1" applyFont="1" applyBorder="1" applyAlignment="1" applyProtection="1">
      <alignment vertical="center" shrinkToFit="1"/>
      <protection locked="0"/>
    </xf>
    <xf numFmtId="38" fontId="19" fillId="0" borderId="80" xfId="1" applyFont="1" applyBorder="1" applyAlignment="1" applyProtection="1">
      <alignment vertical="center" shrinkToFit="1"/>
      <protection locked="0"/>
    </xf>
    <xf numFmtId="38" fontId="19" fillId="0" borderId="79" xfId="1" applyFont="1" applyBorder="1" applyAlignment="1" applyProtection="1">
      <alignment vertical="center" shrinkToFit="1"/>
      <protection locked="0"/>
    </xf>
    <xf numFmtId="38" fontId="17" fillId="0" borderId="74" xfId="1" applyFont="1" applyBorder="1" applyAlignment="1" applyProtection="1">
      <alignment vertical="center" shrinkToFit="1"/>
      <protection locked="0"/>
    </xf>
    <xf numFmtId="38" fontId="19" fillId="0" borderId="23" xfId="1" applyFont="1" applyBorder="1" applyAlignment="1" applyProtection="1">
      <alignment vertical="center" shrinkToFit="1"/>
      <protection locked="0"/>
    </xf>
    <xf numFmtId="38" fontId="17" fillId="0" borderId="80" xfId="1" applyFont="1" applyBorder="1" applyAlignment="1" applyProtection="1">
      <alignment vertical="center" shrinkToFit="1"/>
      <protection locked="0"/>
    </xf>
    <xf numFmtId="38" fontId="17" fillId="0" borderId="75" xfId="1" applyFont="1" applyBorder="1" applyAlignment="1" applyProtection="1">
      <alignment vertical="center" shrinkToFit="1"/>
      <protection locked="0"/>
    </xf>
    <xf numFmtId="38" fontId="17" fillId="0" borderId="23" xfId="1" applyFont="1" applyBorder="1" applyAlignment="1" applyProtection="1">
      <alignment horizontal="right" vertical="center" shrinkToFit="1"/>
      <protection locked="0"/>
    </xf>
    <xf numFmtId="38" fontId="17" fillId="0" borderId="21" xfId="1" applyFont="1" applyBorder="1" applyAlignment="1" applyProtection="1">
      <alignment horizontal="right" vertical="center" shrinkToFit="1"/>
      <protection locked="0"/>
    </xf>
    <xf numFmtId="38" fontId="17" fillId="0" borderId="22" xfId="1" applyFont="1" applyBorder="1" applyAlignment="1" applyProtection="1">
      <alignment horizontal="right" vertical="center" shrinkToFit="1"/>
      <protection locked="0"/>
    </xf>
    <xf numFmtId="38" fontId="17" fillId="0" borderId="79" xfId="1" applyFont="1" applyBorder="1" applyAlignment="1" applyProtection="1">
      <alignment vertical="center" shrinkToFit="1"/>
      <protection locked="0"/>
    </xf>
    <xf numFmtId="38" fontId="17" fillId="0" borderId="21" xfId="1" quotePrefix="1" applyFont="1" applyBorder="1" applyAlignment="1" applyProtection="1">
      <alignment horizontal="right" vertical="center" shrinkToFit="1"/>
      <protection locked="0"/>
    </xf>
    <xf numFmtId="38" fontId="17" fillId="0" borderId="22" xfId="1" quotePrefix="1" applyFont="1" applyBorder="1" applyAlignment="1" applyProtection="1">
      <alignment horizontal="right" vertical="center" shrinkToFit="1"/>
      <protection locked="0"/>
    </xf>
    <xf numFmtId="38" fontId="17" fillId="0" borderId="23" xfId="1" quotePrefix="1" applyFont="1" applyBorder="1" applyAlignment="1" applyProtection="1">
      <alignment horizontal="right" vertical="center" shrinkToFit="1"/>
      <protection locked="0"/>
    </xf>
    <xf numFmtId="38" fontId="17" fillId="0" borderId="42" xfId="1" applyFont="1" applyBorder="1" applyAlignment="1" applyProtection="1">
      <alignment horizontal="right" vertical="center" shrinkToFit="1"/>
      <protection locked="0"/>
    </xf>
    <xf numFmtId="38" fontId="17" fillId="0" borderId="24" xfId="1" applyFont="1" applyBorder="1" applyAlignment="1" applyProtection="1">
      <alignment vertical="center" shrinkToFit="1"/>
      <protection locked="0"/>
    </xf>
    <xf numFmtId="38" fontId="17" fillId="0" borderId="25" xfId="1" applyFont="1" applyBorder="1" applyAlignment="1" applyProtection="1">
      <alignment vertical="center" shrinkToFit="1"/>
      <protection locked="0"/>
    </xf>
    <xf numFmtId="38" fontId="17" fillId="0" borderId="43" xfId="1" applyFont="1" applyBorder="1" applyAlignment="1" applyProtection="1">
      <alignment vertical="center" shrinkToFit="1"/>
      <protection locked="0"/>
    </xf>
    <xf numFmtId="38" fontId="17" fillId="0" borderId="26" xfId="1" applyFont="1" applyBorder="1" applyAlignment="1" applyProtection="1">
      <alignment vertical="center" shrinkToFit="1"/>
      <protection locked="0"/>
    </xf>
    <xf numFmtId="38" fontId="17" fillId="0" borderId="92" xfId="1" applyFont="1" applyBorder="1" applyAlignment="1" applyProtection="1">
      <alignment vertical="center" shrinkToFit="1"/>
      <protection locked="0"/>
    </xf>
    <xf numFmtId="38" fontId="17" fillId="0" borderId="96" xfId="1" applyFont="1" applyBorder="1" applyAlignment="1" applyProtection="1">
      <alignment vertical="center" shrinkToFit="1"/>
      <protection locked="0"/>
    </xf>
    <xf numFmtId="38" fontId="17" fillId="0" borderId="93" xfId="1" applyFont="1" applyBorder="1" applyAlignment="1" applyProtection="1">
      <alignment vertical="center" shrinkToFit="1"/>
      <protection locked="0"/>
    </xf>
    <xf numFmtId="38" fontId="17" fillId="0" borderId="55" xfId="1" applyFont="1" applyBorder="1" applyAlignment="1" applyProtection="1">
      <alignment vertical="center" shrinkToFit="1"/>
      <protection locked="0"/>
    </xf>
    <xf numFmtId="38" fontId="17" fillId="0" borderId="30" xfId="1" applyFont="1" applyBorder="1" applyAlignment="1">
      <alignment vertical="center" shrinkToFit="1"/>
    </xf>
    <xf numFmtId="38" fontId="17" fillId="0" borderId="31" xfId="1" applyFont="1" applyBorder="1" applyAlignment="1">
      <alignment vertical="center" shrinkToFit="1"/>
    </xf>
    <xf numFmtId="38" fontId="17" fillId="0" borderId="32" xfId="1" applyFont="1" applyBorder="1" applyAlignment="1">
      <alignment vertical="center" shrinkToFit="1"/>
    </xf>
    <xf numFmtId="38" fontId="17" fillId="0" borderId="15" xfId="1" applyFont="1" applyBorder="1" applyAlignment="1">
      <alignment vertical="center" shrinkToFit="1"/>
    </xf>
    <xf numFmtId="38" fontId="17" fillId="0" borderId="53" xfId="1" applyFont="1" applyBorder="1" applyAlignment="1">
      <alignment vertical="center" shrinkToFit="1"/>
    </xf>
    <xf numFmtId="38" fontId="17" fillId="0" borderId="17" xfId="1" applyFont="1" applyBorder="1" applyAlignment="1">
      <alignment vertical="center" shrinkToFit="1"/>
    </xf>
    <xf numFmtId="38" fontId="17" fillId="0" borderId="54" xfId="1" applyFont="1" applyBorder="1" applyAlignment="1" applyProtection="1">
      <alignment vertical="center" shrinkToFit="1"/>
      <protection locked="0"/>
    </xf>
    <xf numFmtId="38" fontId="17" fillId="0" borderId="97" xfId="1" applyFont="1" applyBorder="1" applyAlignment="1" applyProtection="1">
      <alignment vertical="center" shrinkToFit="1"/>
      <protection locked="0"/>
    </xf>
    <xf numFmtId="38" fontId="17" fillId="0" borderId="77" xfId="1" applyFont="1" applyBorder="1" applyAlignment="1" applyProtection="1">
      <alignment vertical="center" shrinkToFit="1"/>
      <protection locked="0"/>
    </xf>
    <xf numFmtId="38" fontId="19" fillId="0" borderId="22" xfId="1" applyFont="1" applyBorder="1" applyAlignment="1" applyProtection="1">
      <alignment vertical="center" shrinkToFit="1"/>
      <protection locked="0"/>
    </xf>
    <xf numFmtId="38" fontId="17" fillId="0" borderId="70" xfId="1" applyFont="1" applyBorder="1" applyAlignment="1" applyProtection="1">
      <alignment vertical="center" shrinkToFit="1"/>
      <protection locked="0"/>
    </xf>
    <xf numFmtId="38" fontId="17" fillId="0" borderId="19" xfId="1" applyFont="1" applyBorder="1" applyAlignment="1" applyProtection="1">
      <alignment horizontal="right" vertical="center" shrinkToFit="1"/>
      <protection locked="0"/>
    </xf>
    <xf numFmtId="38" fontId="17" fillId="0" borderId="44" xfId="1" applyFont="1" applyBorder="1" applyAlignment="1">
      <alignment vertical="center" shrinkToFit="1"/>
    </xf>
    <xf numFmtId="184" fontId="17" fillId="0" borderId="27" xfId="0" applyNumberFormat="1" applyFont="1" applyBorder="1" applyAlignment="1">
      <alignment horizontal="right" vertical="center" shrinkToFit="1"/>
    </xf>
    <xf numFmtId="38" fontId="17" fillId="0" borderId="18" xfId="1" applyFont="1" applyFill="1" applyBorder="1" applyAlignment="1" applyProtection="1">
      <alignment horizontal="right" vertical="center" shrinkToFit="1"/>
      <protection locked="0"/>
    </xf>
    <xf numFmtId="38" fontId="17" fillId="0" borderId="19" xfId="1" applyFont="1" applyFill="1" applyBorder="1" applyAlignment="1" applyProtection="1">
      <alignment horizontal="right" vertical="center" shrinkToFit="1"/>
      <protection locked="0"/>
    </xf>
    <xf numFmtId="38" fontId="17" fillId="0" borderId="41" xfId="1" applyFont="1" applyFill="1" applyBorder="1" applyAlignment="1" applyProtection="1">
      <alignment horizontal="right" vertical="center" shrinkToFit="1"/>
      <protection locked="0"/>
    </xf>
    <xf numFmtId="38" fontId="17" fillId="0" borderId="20" xfId="1" applyFont="1" applyFill="1" applyBorder="1" applyAlignment="1" applyProtection="1">
      <alignment horizontal="right" vertical="center" shrinkToFit="1"/>
      <protection locked="0"/>
    </xf>
    <xf numFmtId="38" fontId="17" fillId="0" borderId="54" xfId="1" applyFont="1" applyFill="1" applyBorder="1" applyAlignment="1" applyProtection="1">
      <alignment horizontal="right" vertical="center" shrinkToFit="1"/>
      <protection locked="0"/>
    </xf>
    <xf numFmtId="38" fontId="17" fillId="0" borderId="55" xfId="1" applyFont="1" applyBorder="1" applyAlignment="1" applyProtection="1">
      <alignment horizontal="right" vertical="center" shrinkToFit="1"/>
      <protection locked="0"/>
    </xf>
    <xf numFmtId="38" fontId="19" fillId="0" borderId="21" xfId="1" applyFont="1" applyFill="1" applyBorder="1" applyAlignment="1" applyProtection="1">
      <alignment horizontal="right" vertical="center" shrinkToFit="1"/>
      <protection locked="0"/>
    </xf>
    <xf numFmtId="38" fontId="19" fillId="0" borderId="22" xfId="1" applyFont="1" applyFill="1" applyBorder="1" applyAlignment="1" applyProtection="1">
      <alignment horizontal="right" vertical="center" shrinkToFit="1"/>
      <protection locked="0"/>
    </xf>
    <xf numFmtId="38" fontId="19" fillId="0" borderId="42" xfId="1" applyFont="1" applyFill="1" applyBorder="1" applyAlignment="1" applyProtection="1">
      <alignment horizontal="right" vertical="center" shrinkToFit="1"/>
      <protection locked="0"/>
    </xf>
    <xf numFmtId="38" fontId="19" fillId="0" borderId="23" xfId="1" applyFont="1" applyFill="1" applyBorder="1" applyAlignment="1" applyProtection="1">
      <alignment horizontal="right" vertical="center" shrinkToFit="1"/>
      <protection locked="0"/>
    </xf>
    <xf numFmtId="38" fontId="19" fillId="0" borderId="55" xfId="1" applyFont="1" applyFill="1" applyBorder="1" applyAlignment="1" applyProtection="1">
      <alignment horizontal="right" vertical="center" shrinkToFit="1"/>
      <protection locked="0"/>
    </xf>
    <xf numFmtId="38" fontId="17" fillId="0" borderId="71" xfId="1" applyFont="1" applyFill="1" applyBorder="1" applyAlignment="1" applyProtection="1">
      <alignment horizontal="right" vertical="center" shrinkToFit="1"/>
      <protection locked="0"/>
    </xf>
    <xf numFmtId="38" fontId="17" fillId="0" borderId="92" xfId="1" applyFont="1" applyFill="1" applyBorder="1" applyAlignment="1" applyProtection="1">
      <alignment horizontal="right" vertical="center" shrinkToFit="1"/>
      <protection locked="0"/>
    </xf>
    <xf numFmtId="38" fontId="17" fillId="0" borderId="96" xfId="1" applyFont="1" applyFill="1" applyBorder="1" applyAlignment="1" applyProtection="1">
      <alignment horizontal="right" vertical="center" shrinkToFit="1"/>
      <protection locked="0"/>
    </xf>
    <xf numFmtId="38" fontId="17" fillId="0" borderId="93" xfId="1" applyFont="1" applyFill="1" applyBorder="1" applyAlignment="1" applyProtection="1">
      <alignment horizontal="right" vertical="center" shrinkToFit="1"/>
      <protection locked="0"/>
    </xf>
    <xf numFmtId="38" fontId="17" fillId="0" borderId="70" xfId="1" applyFont="1" applyFill="1" applyBorder="1" applyAlignment="1" applyProtection="1">
      <alignment horizontal="right" vertical="center" shrinkToFit="1"/>
      <protection locked="0"/>
    </xf>
    <xf numFmtId="38" fontId="17" fillId="0" borderId="21" xfId="1" quotePrefix="1" applyFont="1" applyFill="1" applyBorder="1" applyAlignment="1" applyProtection="1">
      <alignment horizontal="right" vertical="center" shrinkToFit="1"/>
      <protection locked="0"/>
    </xf>
    <xf numFmtId="38" fontId="17" fillId="0" borderId="22" xfId="1" quotePrefix="1" applyFont="1" applyFill="1" applyBorder="1" applyAlignment="1" applyProtection="1">
      <alignment horizontal="right" vertical="center" shrinkToFit="1"/>
      <protection locked="0"/>
    </xf>
    <xf numFmtId="38" fontId="17" fillId="0" borderId="23" xfId="1" quotePrefix="1" applyFont="1" applyFill="1" applyBorder="1" applyAlignment="1" applyProtection="1">
      <alignment horizontal="right" vertical="center" shrinkToFit="1"/>
      <protection locked="0"/>
    </xf>
    <xf numFmtId="38" fontId="17" fillId="0" borderId="55" xfId="1" quotePrefix="1" applyFont="1" applyFill="1" applyBorder="1" applyAlignment="1" applyProtection="1">
      <alignment horizontal="right" vertical="center" shrinkToFit="1"/>
      <protection locked="0"/>
    </xf>
    <xf numFmtId="38" fontId="17" fillId="0" borderId="24" xfId="1" applyFont="1" applyFill="1" applyBorder="1" applyAlignment="1" applyProtection="1">
      <alignment horizontal="right" vertical="center" shrinkToFit="1"/>
      <protection locked="0"/>
    </xf>
    <xf numFmtId="38" fontId="17" fillId="0" borderId="25" xfId="1" applyFont="1" applyFill="1" applyBorder="1" applyAlignment="1" applyProtection="1">
      <alignment horizontal="right" vertical="center" shrinkToFit="1"/>
      <protection locked="0"/>
    </xf>
    <xf numFmtId="38" fontId="17" fillId="0" borderId="43" xfId="1" applyFont="1" applyFill="1" applyBorder="1" applyAlignment="1" applyProtection="1">
      <alignment horizontal="right" vertical="center" shrinkToFit="1"/>
      <protection locked="0"/>
    </xf>
    <xf numFmtId="38" fontId="17" fillId="0" borderId="26" xfId="1" applyFont="1" applyFill="1" applyBorder="1" applyAlignment="1" applyProtection="1">
      <alignment horizontal="right" vertical="center" shrinkToFit="1"/>
      <protection locked="0"/>
    </xf>
    <xf numFmtId="38" fontId="17" fillId="0" borderId="56" xfId="1" applyFont="1" applyFill="1" applyBorder="1" applyAlignment="1" applyProtection="1">
      <alignment horizontal="right" vertical="center" shrinkToFit="1"/>
      <protection locked="0"/>
    </xf>
    <xf numFmtId="38" fontId="17" fillId="0" borderId="30" xfId="1" applyFont="1" applyBorder="1" applyAlignment="1">
      <alignment horizontal="right" vertical="center" shrinkToFit="1"/>
    </xf>
    <xf numFmtId="38" fontId="17" fillId="0" borderId="16" xfId="1" applyFont="1" applyBorder="1" applyAlignment="1">
      <alignment horizontal="right" vertical="center" shrinkToFit="1"/>
    </xf>
    <xf numFmtId="38" fontId="17" fillId="0" borderId="17" xfId="1" applyFont="1" applyBorder="1" applyAlignment="1">
      <alignment horizontal="right" vertical="center" shrinkToFit="1"/>
    </xf>
    <xf numFmtId="38" fontId="17" fillId="0" borderId="15" xfId="1" applyFont="1" applyBorder="1" applyAlignment="1">
      <alignment horizontal="right" vertical="center" shrinkToFit="1"/>
    </xf>
    <xf numFmtId="38" fontId="17" fillId="0" borderId="53" xfId="1" applyFont="1" applyBorder="1" applyAlignment="1">
      <alignment horizontal="right" vertical="center" shrinkToFit="1"/>
    </xf>
    <xf numFmtId="38" fontId="17" fillId="0" borderId="31" xfId="1" applyFont="1" applyBorder="1" applyAlignment="1">
      <alignment horizontal="right" vertical="center" shrinkToFit="1"/>
    </xf>
    <xf numFmtId="38" fontId="17" fillId="0" borderId="15" xfId="1" quotePrefix="1" applyFont="1" applyFill="1" applyBorder="1" applyAlignment="1" applyProtection="1">
      <alignment horizontal="right" vertical="center" shrinkToFit="1"/>
      <protection locked="0"/>
    </xf>
    <xf numFmtId="38" fontId="17" fillId="0" borderId="16" xfId="1" quotePrefix="1" applyFont="1" applyFill="1" applyBorder="1" applyAlignment="1" applyProtection="1">
      <alignment horizontal="right" vertical="center" shrinkToFit="1"/>
      <protection locked="0"/>
    </xf>
    <xf numFmtId="38" fontId="17" fillId="0" borderId="15" xfId="1" applyFont="1" applyFill="1" applyBorder="1" applyAlignment="1" applyProtection="1">
      <alignment horizontal="right" vertical="center" shrinkToFit="1"/>
      <protection locked="0"/>
    </xf>
    <xf numFmtId="38" fontId="17" fillId="0" borderId="16" xfId="1" applyFont="1" applyFill="1" applyBorder="1" applyAlignment="1" applyProtection="1">
      <alignment horizontal="right" vertical="center" shrinkToFit="1"/>
      <protection locked="0"/>
    </xf>
    <xf numFmtId="38" fontId="17" fillId="0" borderId="17" xfId="1" applyFont="1" applyFill="1" applyBorder="1" applyAlignment="1" applyProtection="1">
      <alignment horizontal="right" vertical="center" shrinkToFit="1"/>
      <protection locked="0"/>
    </xf>
    <xf numFmtId="38" fontId="17" fillId="0" borderId="23" xfId="1" applyFont="1" applyBorder="1" applyAlignment="1" applyProtection="1">
      <alignment horizontal="right" vertical="center"/>
      <protection locked="0"/>
    </xf>
    <xf numFmtId="38" fontId="17" fillId="0" borderId="61" xfId="1" applyFont="1" applyFill="1" applyBorder="1" applyAlignment="1" applyProtection="1">
      <alignment horizontal="right" vertical="center" shrinkToFit="1"/>
      <protection locked="0"/>
    </xf>
    <xf numFmtId="38" fontId="17" fillId="0" borderId="39" xfId="1" applyFont="1" applyBorder="1" applyAlignment="1" applyProtection="1">
      <alignment horizontal="right" vertical="center" shrinkToFit="1"/>
      <protection locked="0"/>
    </xf>
    <xf numFmtId="38" fontId="17" fillId="0" borderId="69" xfId="1" applyFont="1" applyFill="1" applyBorder="1" applyAlignment="1" applyProtection="1">
      <alignment horizontal="right" vertical="center" shrinkToFit="1"/>
      <protection locked="0"/>
    </xf>
    <xf numFmtId="38" fontId="17" fillId="0" borderId="32" xfId="1" applyFont="1" applyBorder="1" applyAlignment="1">
      <alignment horizontal="right" vertical="center" shrinkToFit="1"/>
    </xf>
    <xf numFmtId="0" fontId="45" fillId="0" borderId="24" xfId="0" applyFont="1" applyBorder="1" applyAlignment="1">
      <alignment horizontal="center" vertical="center" shrinkToFit="1"/>
    </xf>
    <xf numFmtId="0" fontId="22" fillId="0" borderId="27" xfId="0" applyFont="1" applyBorder="1" applyAlignment="1">
      <alignment vertical="center"/>
    </xf>
    <xf numFmtId="182" fontId="9" fillId="0" borderId="71" xfId="2" applyNumberFormat="1" applyFont="1" applyBorder="1" applyAlignment="1">
      <alignment vertical="center" shrinkToFit="1"/>
    </xf>
    <xf numFmtId="182" fontId="9" fillId="0" borderId="17" xfId="2" applyNumberFormat="1" applyFont="1" applyBorder="1" applyAlignment="1">
      <alignment vertical="center" shrinkToFit="1"/>
    </xf>
    <xf numFmtId="38" fontId="17" fillId="0" borderId="92" xfId="1" applyFont="1" applyBorder="1" applyAlignment="1" applyProtection="1">
      <alignment horizontal="right" vertical="center" shrinkToFit="1"/>
      <protection locked="0"/>
    </xf>
    <xf numFmtId="38" fontId="17" fillId="0" borderId="96" xfId="1" applyFont="1" applyBorder="1" applyAlignment="1" applyProtection="1">
      <alignment horizontal="right" vertical="center" shrinkToFit="1"/>
      <protection locked="0"/>
    </xf>
    <xf numFmtId="38" fontId="17" fillId="0" borderId="71" xfId="1" applyFont="1" applyBorder="1" applyAlignment="1" applyProtection="1">
      <alignment horizontal="right" vertical="center" shrinkToFit="1"/>
      <protection locked="0"/>
    </xf>
    <xf numFmtId="38" fontId="17" fillId="0" borderId="24" xfId="1" applyFont="1" applyBorder="1" applyAlignment="1" applyProtection="1">
      <alignment horizontal="right" vertical="center" shrinkToFit="1"/>
      <protection locked="0"/>
    </xf>
    <xf numFmtId="38" fontId="17" fillId="0" borderId="25" xfId="1" applyFont="1" applyBorder="1" applyAlignment="1" applyProtection="1">
      <alignment horizontal="right" vertical="center" shrinkToFit="1"/>
      <protection locked="0"/>
    </xf>
    <xf numFmtId="38" fontId="17" fillId="0" borderId="26" xfId="1" applyFont="1" applyBorder="1" applyAlignment="1" applyProtection="1">
      <alignment horizontal="right" vertical="center" shrinkToFit="1"/>
      <protection locked="0"/>
    </xf>
    <xf numFmtId="38" fontId="17" fillId="0" borderId="99" xfId="1" applyFont="1" applyBorder="1" applyAlignment="1" applyProtection="1">
      <alignment horizontal="right" vertical="center" shrinkToFit="1"/>
      <protection locked="0"/>
    </xf>
    <xf numFmtId="38" fontId="17" fillId="0" borderId="108" xfId="1" applyFont="1" applyBorder="1" applyAlignment="1" applyProtection="1">
      <alignment horizontal="right" vertical="center" shrinkToFit="1"/>
      <protection locked="0"/>
    </xf>
    <xf numFmtId="38" fontId="17" fillId="0" borderId="109" xfId="1" applyFont="1" applyBorder="1" applyAlignment="1" applyProtection="1">
      <alignment horizontal="right" vertical="center" shrinkToFit="1"/>
      <protection locked="0"/>
    </xf>
    <xf numFmtId="38" fontId="17" fillId="0" borderId="101" xfId="1" applyFont="1" applyBorder="1" applyAlignment="1" applyProtection="1">
      <alignment horizontal="right" vertical="center" shrinkToFit="1"/>
      <protection locked="0"/>
    </xf>
    <xf numFmtId="38" fontId="17" fillId="0" borderId="0" xfId="1" applyFont="1" applyBorder="1" applyAlignment="1">
      <alignment vertical="center" shrinkToFit="1"/>
    </xf>
    <xf numFmtId="38" fontId="17" fillId="0" borderId="48" xfId="1" applyFont="1" applyBorder="1" applyAlignment="1">
      <alignment horizontal="right" vertical="center" shrinkToFit="1"/>
    </xf>
    <xf numFmtId="38" fontId="17" fillId="0" borderId="110" xfId="1" applyFont="1" applyBorder="1" applyAlignment="1">
      <alignment horizontal="right" vertical="center" shrinkToFit="1"/>
    </xf>
    <xf numFmtId="38" fontId="17" fillId="0" borderId="79" xfId="1" applyFont="1" applyBorder="1" applyAlignment="1">
      <alignment horizontal="right" vertical="center" shrinkToFit="1"/>
    </xf>
    <xf numFmtId="38" fontId="17" fillId="0" borderId="75" xfId="1" applyFont="1" applyBorder="1" applyAlignment="1">
      <alignment horizontal="right" vertical="center" shrinkToFit="1"/>
    </xf>
    <xf numFmtId="38" fontId="17" fillId="0" borderId="111" xfId="1" applyFont="1" applyBorder="1" applyAlignment="1">
      <alignment horizontal="right" vertical="center" shrinkToFit="1"/>
    </xf>
    <xf numFmtId="38" fontId="17" fillId="0" borderId="19" xfId="1" applyFont="1" applyBorder="1" applyAlignment="1">
      <alignment horizontal="right" vertical="center" shrinkToFit="1"/>
    </xf>
    <xf numFmtId="38" fontId="17" fillId="0" borderId="20" xfId="1" applyFont="1" applyBorder="1" applyAlignment="1">
      <alignment horizontal="right" vertical="center" shrinkToFit="1"/>
    </xf>
    <xf numFmtId="38" fontId="17" fillId="0" borderId="104" xfId="1" applyFont="1" applyBorder="1" applyAlignment="1">
      <alignment horizontal="right" vertical="center" shrinkToFit="1"/>
    </xf>
    <xf numFmtId="38" fontId="17" fillId="0" borderId="51" xfId="1" applyFont="1" applyBorder="1" applyAlignment="1">
      <alignment horizontal="right" vertical="center" shrinkToFit="1"/>
    </xf>
    <xf numFmtId="38" fontId="17" fillId="0" borderId="26" xfId="1" applyFont="1" applyBorder="1" applyAlignment="1">
      <alignment horizontal="right" vertical="center" shrinkToFit="1"/>
    </xf>
    <xf numFmtId="38" fontId="17" fillId="0" borderId="112" xfId="1" applyFont="1" applyBorder="1" applyAlignment="1">
      <alignment vertical="center" shrinkToFit="1"/>
    </xf>
    <xf numFmtId="38" fontId="17" fillId="0" borderId="25" xfId="1" applyFont="1" applyBorder="1" applyAlignment="1">
      <alignment horizontal="right" vertical="center" shrinkToFit="1"/>
    </xf>
    <xf numFmtId="38" fontId="17" fillId="0" borderId="49" xfId="1" applyFont="1" applyBorder="1" applyAlignment="1">
      <alignment horizontal="right" vertical="center" shrinkToFit="1"/>
    </xf>
    <xf numFmtId="38" fontId="17" fillId="0" borderId="100" xfId="1" applyFont="1" applyBorder="1" applyAlignment="1">
      <alignment horizontal="right" vertical="center" shrinkToFit="1"/>
    </xf>
    <xf numFmtId="38" fontId="17" fillId="0" borderId="47" xfId="1" applyFont="1" applyBorder="1" applyAlignment="1">
      <alignment horizontal="right" vertical="center" shrinkToFit="1"/>
    </xf>
    <xf numFmtId="38" fontId="17" fillId="0" borderId="15" xfId="1" applyFont="1" applyBorder="1" applyAlignment="1" applyProtection="1">
      <alignment horizontal="right" vertical="center" shrinkToFit="1"/>
      <protection locked="0"/>
    </xf>
    <xf numFmtId="38" fontId="17" fillId="0" borderId="16" xfId="1" applyFont="1" applyBorder="1" applyAlignment="1" applyProtection="1">
      <alignment horizontal="right" vertical="center" shrinkToFit="1"/>
      <protection locked="0"/>
    </xf>
    <xf numFmtId="38" fontId="17" fillId="0" borderId="35" xfId="1" applyFont="1" applyBorder="1" applyAlignment="1" applyProtection="1">
      <alignment horizontal="right" vertical="center" shrinkToFit="1"/>
      <protection locked="0"/>
    </xf>
    <xf numFmtId="38" fontId="17" fillId="0" borderId="56" xfId="1" applyFont="1" applyBorder="1" applyAlignment="1" applyProtection="1">
      <alignment horizontal="right" vertical="center" shrinkToFit="1"/>
      <protection locked="0"/>
    </xf>
    <xf numFmtId="38" fontId="17" fillId="0" borderId="43" xfId="1" applyFont="1" applyBorder="1" applyAlignment="1" applyProtection="1">
      <alignment horizontal="right" vertical="center" shrinkToFit="1"/>
      <protection locked="0"/>
    </xf>
    <xf numFmtId="38" fontId="17" fillId="0" borderId="39" xfId="1" applyFont="1" applyFill="1" applyBorder="1" applyAlignment="1" applyProtection="1">
      <alignment horizontal="right" vertical="center"/>
      <protection locked="0"/>
    </xf>
    <xf numFmtId="38" fontId="17" fillId="0" borderId="62" xfId="1" applyFont="1" applyFill="1" applyBorder="1" applyAlignment="1" applyProtection="1">
      <alignment horizontal="right" vertical="center"/>
      <protection locked="0"/>
    </xf>
    <xf numFmtId="38" fontId="17" fillId="0" borderId="23" xfId="1" applyFont="1" applyFill="1" applyBorder="1" applyAlignment="1" applyProtection="1">
      <alignment horizontal="right" vertical="center"/>
      <protection locked="0"/>
    </xf>
    <xf numFmtId="180" fontId="8" fillId="0" borderId="21" xfId="0" applyNumberFormat="1" applyFont="1" applyBorder="1" applyAlignment="1">
      <alignment horizontal="right" vertical="center" shrinkToFit="1"/>
    </xf>
    <xf numFmtId="180" fontId="8" fillId="0" borderId="62" xfId="0" applyNumberFormat="1" applyFont="1" applyBorder="1" applyAlignment="1">
      <alignment horizontal="right" vertical="center" shrinkToFit="1"/>
    </xf>
    <xf numFmtId="182" fontId="17" fillId="0" borderId="42" xfId="2" applyNumberFormat="1" applyFont="1" applyBorder="1" applyAlignment="1" applyProtection="1">
      <alignment horizontal="right" vertical="center" shrinkToFit="1"/>
      <protection locked="0"/>
    </xf>
    <xf numFmtId="185" fontId="17" fillId="0" borderId="2" xfId="0" applyNumberFormat="1" applyFont="1" applyBorder="1" applyAlignment="1">
      <alignment horizontal="center" vertical="center" shrinkToFit="1"/>
    </xf>
    <xf numFmtId="185" fontId="17" fillId="0" borderId="11" xfId="0" applyNumberFormat="1" applyFont="1" applyBorder="1" applyAlignment="1">
      <alignment horizontal="center" vertical="center" shrinkToFit="1"/>
    </xf>
    <xf numFmtId="185" fontId="17" fillId="0" borderId="3" xfId="0" applyNumberFormat="1" applyFont="1" applyBorder="1" applyAlignment="1">
      <alignment horizontal="center" vertical="center" shrinkToFit="1"/>
    </xf>
    <xf numFmtId="0" fontId="17" fillId="0" borderId="1" xfId="2" applyFont="1" applyBorder="1" applyAlignment="1">
      <alignment horizontal="center" vertical="center" shrinkToFit="1"/>
    </xf>
    <xf numFmtId="0" fontId="17" fillId="0" borderId="2" xfId="2"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36"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0" xfId="0" applyFont="1" applyAlignment="1">
      <alignment horizontal="center" vertical="center" shrinkToFit="1"/>
    </xf>
    <xf numFmtId="0" fontId="17" fillId="0" borderId="9" xfId="0" applyFont="1" applyBorder="1" applyAlignment="1">
      <alignment horizontal="center" vertical="center" shrinkToFit="1"/>
    </xf>
    <xf numFmtId="0" fontId="17" fillId="0" borderId="37" xfId="0" applyFont="1" applyBorder="1" applyAlignment="1">
      <alignment horizontal="center" vertical="center" shrinkToFit="1"/>
    </xf>
    <xf numFmtId="185" fontId="17" fillId="0" borderId="7" xfId="0" applyNumberFormat="1" applyFont="1" applyBorder="1" applyAlignment="1">
      <alignment horizontal="center" vertical="center" shrinkToFit="1"/>
    </xf>
    <xf numFmtId="185" fontId="17" fillId="0" borderId="36" xfId="0" applyNumberFormat="1" applyFont="1" applyBorder="1" applyAlignment="1">
      <alignment horizontal="center" vertical="center" shrinkToFit="1"/>
    </xf>
    <xf numFmtId="185" fontId="17" fillId="0" borderId="8" xfId="0" applyNumberFormat="1" applyFont="1" applyBorder="1" applyAlignment="1">
      <alignment horizontal="center" vertical="center" shrinkToFit="1"/>
    </xf>
    <xf numFmtId="185" fontId="17" fillId="0" borderId="9" xfId="0" applyNumberFormat="1" applyFont="1" applyBorder="1" applyAlignment="1">
      <alignment horizontal="center" vertical="center" shrinkToFit="1"/>
    </xf>
    <xf numFmtId="185" fontId="17" fillId="0" borderId="37" xfId="0" applyNumberFormat="1" applyFont="1" applyBorder="1" applyAlignment="1">
      <alignment horizontal="center" vertical="center" shrinkToFit="1"/>
    </xf>
    <xf numFmtId="185" fontId="17" fillId="0" borderId="10" xfId="0" applyNumberFormat="1" applyFont="1" applyBorder="1" applyAlignment="1">
      <alignment horizontal="center" vertical="center" shrinkToFit="1"/>
    </xf>
    <xf numFmtId="184" fontId="17" fillId="0" borderId="9" xfId="0" applyNumberFormat="1" applyFont="1" applyBorder="1" applyAlignment="1">
      <alignment horizontal="center" vertical="center" shrinkToFit="1"/>
    </xf>
    <xf numFmtId="184" fontId="17" fillId="0" borderId="37" xfId="0" applyNumberFormat="1" applyFont="1" applyBorder="1" applyAlignment="1">
      <alignment horizontal="center" vertical="center" shrinkToFit="1"/>
    </xf>
    <xf numFmtId="0" fontId="17" fillId="0" borderId="4" xfId="0" applyFont="1" applyBorder="1" applyAlignment="1">
      <alignment horizontal="center" vertical="center" textRotation="255" shrinkToFit="1"/>
    </xf>
    <xf numFmtId="0" fontId="17" fillId="0" borderId="5" xfId="0" applyFont="1" applyBorder="1" applyAlignment="1">
      <alignment horizontal="center" vertical="center" textRotation="255" shrinkToFit="1"/>
    </xf>
    <xf numFmtId="0" fontId="17" fillId="0" borderId="6" xfId="0" applyFont="1" applyBorder="1" applyAlignment="1">
      <alignment horizontal="center" vertical="center" textRotation="255" shrinkToFit="1"/>
    </xf>
    <xf numFmtId="184" fontId="17" fillId="0" borderId="1" xfId="2" applyNumberFormat="1" applyFont="1" applyBorder="1" applyAlignment="1">
      <alignment horizontal="center" vertical="center" shrinkToFit="1"/>
    </xf>
    <xf numFmtId="184" fontId="17" fillId="0" borderId="2" xfId="2" applyNumberFormat="1" applyFont="1" applyBorder="1" applyAlignment="1">
      <alignment horizontal="center" vertical="center" shrinkToFit="1"/>
    </xf>
    <xf numFmtId="184" fontId="17" fillId="0" borderId="1" xfId="0" applyNumberFormat="1" applyFont="1" applyBorder="1" applyAlignment="1">
      <alignment horizontal="center" vertical="center" textRotation="255" shrinkToFit="1"/>
    </xf>
    <xf numFmtId="184" fontId="17" fillId="0" borderId="4" xfId="0" applyNumberFormat="1" applyFont="1" applyBorder="1" applyAlignment="1">
      <alignment horizontal="center" vertical="center" textRotation="255" shrinkToFit="1"/>
    </xf>
    <xf numFmtId="184" fontId="17" fillId="0" borderId="5" xfId="0" applyNumberFormat="1" applyFont="1" applyBorder="1" applyAlignment="1">
      <alignment horizontal="center" vertical="center" textRotation="255" shrinkToFit="1"/>
    </xf>
    <xf numFmtId="184" fontId="17" fillId="0" borderId="6" xfId="0" applyNumberFormat="1" applyFont="1" applyBorder="1" applyAlignment="1">
      <alignment horizontal="center" vertical="center" textRotation="255" shrinkToFit="1"/>
    </xf>
    <xf numFmtId="0" fontId="17" fillId="0" borderId="1" xfId="0" applyFont="1" applyBorder="1" applyAlignment="1">
      <alignment horizontal="center" vertical="center" textRotation="255" shrinkToFit="1"/>
    </xf>
    <xf numFmtId="0" fontId="17" fillId="0" borderId="8"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3" xfId="2" applyFont="1" applyBorder="1" applyAlignment="1">
      <alignment horizontal="center" vertical="center" shrinkToFit="1"/>
    </xf>
    <xf numFmtId="0" fontId="34" fillId="0" borderId="7" xfId="0" applyFont="1" applyBorder="1" applyAlignment="1">
      <alignment horizontal="center" vertical="center" wrapText="1" shrinkToFit="1"/>
    </xf>
    <xf numFmtId="0" fontId="34" fillId="0" borderId="8" xfId="0" applyFont="1" applyBorder="1" applyAlignment="1">
      <alignment horizontal="center" vertical="center" wrapText="1" shrinkToFit="1"/>
    </xf>
    <xf numFmtId="0" fontId="34" fillId="0" borderId="0" xfId="0" applyFont="1" applyAlignment="1">
      <alignment horizontal="center" vertical="center" wrapText="1" shrinkToFit="1"/>
    </xf>
    <xf numFmtId="0" fontId="34" fillId="0" borderId="28" xfId="0" applyFont="1" applyBorder="1" applyAlignment="1">
      <alignment horizontal="center" vertical="center" wrapText="1" shrinkToFit="1"/>
    </xf>
    <xf numFmtId="0" fontId="44" fillId="0" borderId="2"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3" xfId="0" applyFont="1" applyBorder="1" applyAlignment="1">
      <alignment horizontal="center" vertical="center" shrinkToFit="1"/>
    </xf>
    <xf numFmtId="0" fontId="46" fillId="0" borderId="7" xfId="0" applyFont="1" applyBorder="1" applyAlignment="1">
      <alignment horizontal="center" vertical="center" wrapText="1" shrinkToFit="1"/>
    </xf>
    <xf numFmtId="0" fontId="46" fillId="0" borderId="8" xfId="0" applyFont="1" applyBorder="1" applyAlignment="1">
      <alignment horizontal="center" vertical="center" wrapText="1" shrinkToFit="1"/>
    </xf>
    <xf numFmtId="0" fontId="46" fillId="0" borderId="4" xfId="0" applyFont="1" applyBorder="1" applyAlignment="1">
      <alignment horizontal="center" vertical="center" wrapText="1" shrinkToFit="1"/>
    </xf>
    <xf numFmtId="0" fontId="46" fillId="0" borderId="6" xfId="0" applyFont="1" applyBorder="1" applyAlignment="1">
      <alignment horizontal="center" vertical="center" wrapText="1" shrinkToFit="1"/>
    </xf>
    <xf numFmtId="0" fontId="33" fillId="0" borderId="2" xfId="0" applyFont="1" applyBorder="1" applyAlignment="1">
      <alignment horizontal="center" vertical="center" shrinkToFit="1"/>
    </xf>
    <xf numFmtId="0" fontId="34" fillId="0" borderId="11" xfId="0" applyFont="1" applyBorder="1" applyAlignment="1">
      <alignment horizontal="center" vertical="center" shrinkToFit="1"/>
    </xf>
    <xf numFmtId="0" fontId="34" fillId="0" borderId="3" xfId="0" applyFont="1" applyBorder="1" applyAlignment="1">
      <alignment horizontal="center" vertical="center" shrinkToFit="1"/>
    </xf>
    <xf numFmtId="0" fontId="37" fillId="0" borderId="7" xfId="0" applyFont="1" applyBorder="1" applyAlignment="1">
      <alignment horizontal="center" vertical="center" wrapText="1" shrinkToFit="1"/>
    </xf>
    <xf numFmtId="0" fontId="37" fillId="0" borderId="8" xfId="0" applyFont="1" applyBorder="1" applyAlignment="1">
      <alignment horizontal="center" vertical="center" wrapText="1" shrinkToFit="1"/>
    </xf>
    <xf numFmtId="0" fontId="37" fillId="0" borderId="4" xfId="0" applyFont="1" applyBorder="1" applyAlignment="1">
      <alignment horizontal="center" vertical="center" wrapText="1" shrinkToFit="1"/>
    </xf>
    <xf numFmtId="0" fontId="37" fillId="0" borderId="6" xfId="0" applyFont="1" applyBorder="1" applyAlignment="1">
      <alignment horizontal="center" vertical="center" wrapText="1"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45" fillId="0" borderId="4" xfId="0" applyFont="1" applyBorder="1" applyAlignment="1">
      <alignment horizontal="center" vertical="center" wrapText="1" shrinkToFit="1"/>
    </xf>
    <xf numFmtId="0" fontId="45" fillId="0" borderId="6" xfId="0" applyFont="1" applyBorder="1" applyAlignment="1">
      <alignment horizontal="center" vertical="center" wrapText="1" shrinkToFit="1"/>
    </xf>
    <xf numFmtId="0" fontId="45" fillId="0" borderId="2" xfId="0" applyFont="1" applyBorder="1" applyAlignment="1">
      <alignment horizontal="center" vertical="center" shrinkToFit="1"/>
    </xf>
    <xf numFmtId="0" fontId="17" fillId="0" borderId="1"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1" xfId="0" applyFont="1" applyBorder="1" applyAlignment="1">
      <alignment horizontal="center" vertical="center" wrapText="1" shrinkToFit="1"/>
    </xf>
    <xf numFmtId="0" fontId="34" fillId="0" borderId="1" xfId="0" applyFont="1" applyBorder="1" applyAlignment="1">
      <alignment horizontal="center" vertical="center" wrapText="1" shrinkToFit="1"/>
    </xf>
    <xf numFmtId="0" fontId="37" fillId="0" borderId="1" xfId="0" applyFont="1" applyBorder="1" applyAlignment="1">
      <alignment horizontal="center" vertical="center" wrapText="1" shrinkToFit="1"/>
    </xf>
    <xf numFmtId="0" fontId="17" fillId="0" borderId="9" xfId="2" applyFont="1" applyBorder="1" applyAlignment="1">
      <alignment horizontal="center" vertical="center" shrinkToFit="1"/>
    </xf>
    <xf numFmtId="0" fontId="17" fillId="0" borderId="10" xfId="2" applyFont="1" applyBorder="1" applyAlignment="1">
      <alignment horizontal="center" vertical="center" shrinkToFit="1"/>
    </xf>
    <xf numFmtId="0" fontId="17" fillId="0" borderId="4" xfId="0" applyFont="1" applyBorder="1" applyAlignment="1">
      <alignment horizontal="center" vertical="center" wrapText="1"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wrapText="1" shrinkToFit="1"/>
    </xf>
    <xf numFmtId="0" fontId="17" fillId="0" borderId="27" xfId="0" applyFont="1" applyBorder="1" applyAlignment="1">
      <alignment horizontal="center" vertical="center" wrapText="1" shrinkToFit="1"/>
    </xf>
    <xf numFmtId="0" fontId="17"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17" fillId="0" borderId="11" xfId="0" applyFont="1" applyBorder="1" applyAlignment="1">
      <alignment horizontal="center" vertical="center" shrinkToFit="1"/>
    </xf>
    <xf numFmtId="0" fontId="38" fillId="0" borderId="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4" xfId="0" applyFont="1" applyBorder="1" applyAlignment="1">
      <alignment horizontal="center" vertical="center" shrinkToFit="1"/>
    </xf>
    <xf numFmtId="0" fontId="17" fillId="0" borderId="84" xfId="0" applyFont="1" applyBorder="1" applyAlignment="1">
      <alignment horizontal="center" vertical="center" shrinkToFit="1"/>
    </xf>
    <xf numFmtId="0" fontId="17" fillId="0" borderId="85" xfId="0" applyFont="1" applyBorder="1" applyAlignment="1">
      <alignment horizontal="center" vertical="center" shrinkToFit="1"/>
    </xf>
    <xf numFmtId="185" fontId="17" fillId="0" borderId="45" xfId="0" applyNumberFormat="1" applyFont="1" applyBorder="1" applyAlignment="1">
      <alignment horizontal="center" vertical="center" shrinkToFit="1"/>
    </xf>
    <xf numFmtId="185" fontId="17" fillId="0" borderId="46" xfId="0" applyNumberFormat="1" applyFont="1" applyBorder="1" applyAlignment="1">
      <alignment horizontal="center" vertical="center" shrinkToFit="1"/>
    </xf>
    <xf numFmtId="0" fontId="17" fillId="0" borderId="6" xfId="2" applyFont="1" applyBorder="1" applyAlignment="1">
      <alignment horizontal="center" vertical="center" shrinkToFit="1"/>
    </xf>
    <xf numFmtId="185" fontId="23" fillId="0" borderId="0" xfId="0" applyNumberFormat="1" applyFont="1" applyAlignment="1">
      <alignment horizontal="left" vertical="center" wrapText="1"/>
    </xf>
    <xf numFmtId="183" fontId="17" fillId="0" borderId="7" xfId="0" applyNumberFormat="1" applyFont="1" applyBorder="1" applyAlignment="1">
      <alignment horizontal="center" vertical="center" shrinkToFit="1"/>
    </xf>
    <xf numFmtId="183" fontId="17" fillId="0" borderId="8" xfId="0" applyNumberFormat="1" applyFont="1" applyBorder="1" applyAlignment="1">
      <alignment horizontal="center" vertical="center" shrinkToFit="1"/>
    </xf>
    <xf numFmtId="183" fontId="17" fillId="0" borderId="27" xfId="0" applyNumberFormat="1" applyFont="1" applyBorder="1" applyAlignment="1">
      <alignment horizontal="center" vertical="center" shrinkToFit="1"/>
    </xf>
    <xf numFmtId="183" fontId="17" fillId="0" borderId="28" xfId="0" applyNumberFormat="1" applyFont="1" applyBorder="1" applyAlignment="1">
      <alignment horizontal="center" vertical="center" shrinkToFit="1"/>
    </xf>
    <xf numFmtId="183" fontId="17" fillId="0" borderId="84" xfId="0" applyNumberFormat="1" applyFont="1" applyBorder="1" applyAlignment="1">
      <alignment horizontal="center" vertical="center" shrinkToFit="1"/>
    </xf>
    <xf numFmtId="183" fontId="17" fillId="0" borderId="85" xfId="0" applyNumberFormat="1" applyFont="1" applyBorder="1" applyAlignment="1">
      <alignment horizontal="center" vertical="center" shrinkToFit="1"/>
    </xf>
    <xf numFmtId="185" fontId="17" fillId="0" borderId="83" xfId="0" applyNumberFormat="1" applyFont="1" applyBorder="1" applyAlignment="1">
      <alignment horizontal="center" vertical="center" shrinkToFit="1"/>
    </xf>
    <xf numFmtId="184" fontId="17" fillId="0" borderId="6" xfId="2" applyNumberFormat="1" applyFont="1" applyBorder="1" applyAlignment="1">
      <alignment horizontal="center" vertical="center" shrinkToFit="1"/>
    </xf>
    <xf numFmtId="184" fontId="17" fillId="0" borderId="9" xfId="2" applyNumberFormat="1" applyFont="1" applyBorder="1" applyAlignment="1">
      <alignment horizontal="center" vertical="center" shrinkToFit="1"/>
    </xf>
    <xf numFmtId="185" fontId="23" fillId="0" borderId="36" xfId="0" applyNumberFormat="1" applyFont="1" applyBorder="1" applyAlignment="1">
      <alignment horizontal="left" vertical="center" wrapText="1"/>
    </xf>
    <xf numFmtId="185" fontId="23" fillId="0" borderId="0" xfId="0" applyNumberFormat="1" applyFont="1" applyAlignment="1">
      <alignment horizontal="left" vertical="top" wrapTex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3" xfId="0" applyFont="1" applyBorder="1" applyAlignment="1">
      <alignment horizontal="center" vertical="center" shrinkToFit="1"/>
    </xf>
    <xf numFmtId="0" fontId="17" fillId="0" borderId="2" xfId="2" applyFont="1" applyBorder="1" applyAlignment="1">
      <alignment horizontal="center" vertical="center" wrapText="1" shrinkToFit="1"/>
    </xf>
    <xf numFmtId="0" fontId="17" fillId="0" borderId="3" xfId="2" applyFont="1" applyBorder="1" applyAlignment="1">
      <alignment horizontal="center" vertical="center" wrapText="1" shrinkToFit="1"/>
    </xf>
    <xf numFmtId="0" fontId="40" fillId="0" borderId="4" xfId="0" applyFont="1" applyBorder="1" applyAlignment="1">
      <alignment horizontal="center" vertical="center" wrapText="1" shrinkToFit="1"/>
    </xf>
    <xf numFmtId="0" fontId="40" fillId="0" borderId="6" xfId="0" applyFont="1" applyBorder="1" applyAlignment="1">
      <alignment horizontal="center" vertical="center" wrapText="1"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34" fillId="0" borderId="4" xfId="0" applyFont="1" applyBorder="1" applyAlignment="1">
      <alignment horizontal="center" vertical="center" wrapText="1" shrinkToFit="1"/>
    </xf>
    <xf numFmtId="0" fontId="34" fillId="0" borderId="6" xfId="0" applyFont="1" applyBorder="1" applyAlignment="1">
      <alignment horizontal="center" vertical="center" shrinkToFi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6" xfId="0" applyFont="1" applyBorder="1" applyAlignment="1">
      <alignment horizontal="center" vertical="center" wrapText="1"/>
    </xf>
    <xf numFmtId="0" fontId="17" fillId="0" borderId="50" xfId="0" applyFont="1" applyBorder="1" applyAlignment="1">
      <alignment horizontal="center" vertical="center" wrapText="1" shrinkToFit="1"/>
    </xf>
    <xf numFmtId="0" fontId="17" fillId="0" borderId="32"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45" fillId="0" borderId="1" xfId="0" applyFont="1" applyBorder="1" applyAlignment="1">
      <alignment horizontal="center" vertical="center" wrapText="1" shrinkToFit="1"/>
    </xf>
    <xf numFmtId="184" fontId="22" fillId="0" borderId="66" xfId="0" applyNumberFormat="1" applyFont="1" applyBorder="1" applyAlignment="1">
      <alignment horizontal="center" vertical="center"/>
    </xf>
    <xf numFmtId="184" fontId="22" fillId="0" borderId="67" xfId="0" applyNumberFormat="1" applyFont="1" applyBorder="1" applyAlignment="1">
      <alignment horizontal="center" vertical="center"/>
    </xf>
    <xf numFmtId="184" fontId="22" fillId="0" borderId="68" xfId="0" applyNumberFormat="1" applyFont="1" applyBorder="1" applyAlignment="1">
      <alignment horizontal="center" vertical="center"/>
    </xf>
    <xf numFmtId="0" fontId="45" fillId="0" borderId="37" xfId="0" applyFont="1" applyBorder="1" applyAlignment="1">
      <alignment horizontal="right" shrinkToFit="1"/>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3" xfId="0" applyFont="1" applyBorder="1" applyAlignment="1">
      <alignment horizontal="center" vertical="center" wrapText="1" shrinkToFit="1"/>
    </xf>
    <xf numFmtId="0" fontId="17" fillId="0" borderId="30" xfId="0" applyFont="1" applyBorder="1" applyAlignment="1">
      <alignment horizontal="center" vertical="center" wrapText="1" shrinkToFit="1"/>
    </xf>
    <xf numFmtId="0" fontId="17" fillId="0" borderId="34" xfId="0" applyFont="1" applyBorder="1" applyAlignment="1">
      <alignment horizontal="center" vertical="center" wrapText="1" shrinkToFit="1"/>
    </xf>
    <xf numFmtId="0" fontId="17" fillId="0" borderId="31" xfId="0" applyFont="1" applyBorder="1" applyAlignment="1">
      <alignment horizontal="center" vertical="center" wrapText="1" shrinkToFit="1"/>
    </xf>
    <xf numFmtId="0" fontId="19" fillId="0" borderId="13" xfId="2" applyFont="1" applyBorder="1" applyAlignment="1">
      <alignment horizontal="left" vertical="center" wrapText="1" shrinkToFit="1"/>
    </xf>
    <xf numFmtId="0" fontId="19" fillId="0" borderId="13" xfId="2" applyFont="1" applyBorder="1" applyAlignment="1">
      <alignment horizontal="left" vertical="center" shrinkToFit="1"/>
    </xf>
    <xf numFmtId="184" fontId="19" fillId="0" borderId="13" xfId="2" applyNumberFormat="1" applyFont="1" applyBorder="1" applyAlignment="1">
      <alignment horizontal="right" vertical="center" shrinkToFit="1"/>
    </xf>
    <xf numFmtId="0" fontId="17" fillId="0" borderId="63" xfId="2" applyFont="1" applyBorder="1" applyAlignment="1">
      <alignment horizontal="center" vertical="center" shrinkToFit="1"/>
    </xf>
    <xf numFmtId="0" fontId="17" fillId="0" borderId="52" xfId="2" applyFont="1" applyBorder="1" applyAlignment="1">
      <alignment horizontal="center" vertical="center" shrinkToFit="1"/>
    </xf>
    <xf numFmtId="0" fontId="22" fillId="0" borderId="5" xfId="0" applyFont="1" applyBorder="1" applyAlignment="1">
      <alignment horizontal="center" vertical="center" textRotation="255"/>
    </xf>
    <xf numFmtId="0" fontId="22" fillId="0" borderId="6" xfId="0" applyFont="1" applyBorder="1" applyAlignment="1">
      <alignment horizontal="center" vertical="center" textRotation="255"/>
    </xf>
    <xf numFmtId="0" fontId="17" fillId="0" borderId="6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52" xfId="0" applyFont="1" applyBorder="1" applyAlignment="1">
      <alignment horizontal="center" vertical="center" shrinkToFit="1"/>
    </xf>
    <xf numFmtId="0" fontId="17" fillId="0" borderId="5" xfId="2"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7" fillId="0" borderId="4" xfId="2" applyFont="1" applyBorder="1" applyAlignment="1">
      <alignment horizontal="center" vertical="center" shrinkToFit="1"/>
    </xf>
    <xf numFmtId="0" fontId="22" fillId="0" borderId="4" xfId="0" applyFont="1" applyBorder="1" applyAlignment="1">
      <alignment horizontal="center" vertical="center" textRotation="255"/>
    </xf>
    <xf numFmtId="0" fontId="17" fillId="0" borderId="52" xfId="0" applyFont="1" applyBorder="1" applyAlignment="1">
      <alignment horizontal="center" vertical="center" shrinkToFit="1"/>
    </xf>
    <xf numFmtId="0" fontId="22" fillId="0" borderId="63" xfId="0" applyFont="1" applyBorder="1" applyAlignment="1">
      <alignment horizontal="center" vertical="center" textRotation="255"/>
    </xf>
    <xf numFmtId="0" fontId="17" fillId="0" borderId="6" xfId="0" applyFont="1" applyBorder="1" applyAlignment="1">
      <alignment horizontal="center" vertical="center" wrapText="1" shrinkToFit="1"/>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17" fillId="0" borderId="37" xfId="0" applyFont="1" applyBorder="1" applyAlignment="1">
      <alignment horizontal="right"/>
    </xf>
    <xf numFmtId="0" fontId="7" fillId="0" borderId="15" xfId="0" applyFont="1" applyBorder="1" applyAlignment="1">
      <alignment horizontal="center" vertical="center" wrapText="1" shrinkToFit="1"/>
    </xf>
    <xf numFmtId="0" fontId="7" fillId="0" borderId="17" xfId="0" applyFont="1" applyBorder="1" applyAlignment="1">
      <alignment horizontal="center" vertical="center" shrinkToFit="1"/>
    </xf>
  </cellXfs>
  <cellStyles count="251">
    <cellStyle name="Comma" xfId="11" xr:uid="{00000000-0005-0000-0000-000000000000}"/>
    <cellStyle name="Comma [0]" xfId="12" xr:uid="{00000000-0005-0000-0000-000001000000}"/>
    <cellStyle name="Comma [0] 2" xfId="21" xr:uid="{00000000-0005-0000-0000-000005000000}"/>
    <cellStyle name="Comma [0] 2 2" xfId="141" xr:uid="{00000000-0005-0000-0000-000002000000}"/>
    <cellStyle name="Comma [0] 3" xfId="29" xr:uid="{00000000-0005-0000-0000-000005000000}"/>
    <cellStyle name="Comma [0] 3 2" xfId="149" xr:uid="{00000000-0005-0000-0000-000003000000}"/>
    <cellStyle name="Comma [0] 4" xfId="81" xr:uid="{00000000-0005-0000-0000-000001000000}"/>
    <cellStyle name="Comma [0] 4 2" xfId="200" xr:uid="{00000000-0005-0000-0000-000004000000}"/>
    <cellStyle name="Comma [0] 5" xfId="136" xr:uid="{00000000-0005-0000-0000-000001000000}"/>
    <cellStyle name="Comma 10" xfId="43" xr:uid="{00000000-0005-0000-0000-000004000000}"/>
    <cellStyle name="Comma 10 2" xfId="163" xr:uid="{00000000-0005-0000-0000-000005000000}"/>
    <cellStyle name="Comma 11" xfId="45" xr:uid="{00000000-0005-0000-0000-000004000000}"/>
    <cellStyle name="Comma 11 2" xfId="165" xr:uid="{00000000-0005-0000-0000-000006000000}"/>
    <cellStyle name="Comma 12" xfId="47" xr:uid="{00000000-0005-0000-0000-000004000000}"/>
    <cellStyle name="Comma 12 2" xfId="167" xr:uid="{00000000-0005-0000-0000-000007000000}"/>
    <cellStyle name="Comma 13" xfId="49" xr:uid="{00000000-0005-0000-0000-000004000000}"/>
    <cellStyle name="Comma 13 2" xfId="169" xr:uid="{00000000-0005-0000-0000-000008000000}"/>
    <cellStyle name="Comma 14" xfId="35" xr:uid="{00000000-0005-0000-0000-000004000000}"/>
    <cellStyle name="Comma 14 2" xfId="155" xr:uid="{00000000-0005-0000-0000-000009000000}"/>
    <cellStyle name="Comma 15" xfId="50" xr:uid="{00000000-0005-0000-0000-000004000000}"/>
    <cellStyle name="Comma 15 2" xfId="170" xr:uid="{00000000-0005-0000-0000-00000A000000}"/>
    <cellStyle name="Comma 16" xfId="52" xr:uid="{00000000-0005-0000-0000-000004000000}"/>
    <cellStyle name="Comma 16 2" xfId="172" xr:uid="{00000000-0005-0000-0000-00000B000000}"/>
    <cellStyle name="Comma 17" xfId="54" xr:uid="{00000000-0005-0000-0000-000000000000}"/>
    <cellStyle name="Comma 17 2" xfId="174" xr:uid="{00000000-0005-0000-0000-00000C000000}"/>
    <cellStyle name="Comma 18" xfId="58" xr:uid="{00000000-0005-0000-0000-000000000000}"/>
    <cellStyle name="Comma 18 2" xfId="178" xr:uid="{00000000-0005-0000-0000-00000D000000}"/>
    <cellStyle name="Comma 19" xfId="60" xr:uid="{00000000-0005-0000-0000-000000000000}"/>
    <cellStyle name="Comma 19 2" xfId="180" xr:uid="{00000000-0005-0000-0000-00000E000000}"/>
    <cellStyle name="Comma 2" xfId="20" xr:uid="{00000000-0005-0000-0000-000004000000}"/>
    <cellStyle name="Comma 2 2" xfId="140" xr:uid="{00000000-0005-0000-0000-00000F000000}"/>
    <cellStyle name="Comma 20" xfId="62" xr:uid="{00000000-0005-0000-0000-000000000000}"/>
    <cellStyle name="Comma 20 2" xfId="182" xr:uid="{00000000-0005-0000-0000-000010000000}"/>
    <cellStyle name="Comma 21" xfId="64" xr:uid="{00000000-0005-0000-0000-000000000000}"/>
    <cellStyle name="Comma 21 2" xfId="184" xr:uid="{00000000-0005-0000-0000-000011000000}"/>
    <cellStyle name="Comma 22" xfId="66" xr:uid="{00000000-0005-0000-0000-000000000000}"/>
    <cellStyle name="Comma 22 2" xfId="186" xr:uid="{00000000-0005-0000-0000-000012000000}"/>
    <cellStyle name="Comma 23" xfId="68" xr:uid="{00000000-0005-0000-0000-000000000000}"/>
    <cellStyle name="Comma 23 2" xfId="188" xr:uid="{00000000-0005-0000-0000-000013000000}"/>
    <cellStyle name="Comma 24" xfId="55" xr:uid="{00000000-0005-0000-0000-000000000000}"/>
    <cellStyle name="Comma 24 2" xfId="175" xr:uid="{00000000-0005-0000-0000-000014000000}"/>
    <cellStyle name="Comma 25" xfId="70" xr:uid="{00000000-0005-0000-0000-000000000000}"/>
    <cellStyle name="Comma 25 2" xfId="190" xr:uid="{00000000-0005-0000-0000-000015000000}"/>
    <cellStyle name="Comma 26" xfId="72" xr:uid="{00000000-0005-0000-0000-000000000000}"/>
    <cellStyle name="Comma 26 2" xfId="192" xr:uid="{00000000-0005-0000-0000-000016000000}"/>
    <cellStyle name="Comma 27" xfId="74" xr:uid="{00000000-0005-0000-0000-000000000000}"/>
    <cellStyle name="Comma 27 2" xfId="194" xr:uid="{00000000-0005-0000-0000-000017000000}"/>
    <cellStyle name="Comma 28" xfId="76" xr:uid="{00000000-0005-0000-0000-000000000000}"/>
    <cellStyle name="Comma 28 2" xfId="196" xr:uid="{00000000-0005-0000-0000-000018000000}"/>
    <cellStyle name="Comma 29" xfId="78" xr:uid="{00000000-0005-0000-0000-000000000000}"/>
    <cellStyle name="Comma 29 2" xfId="198" xr:uid="{00000000-0005-0000-0000-000019000000}"/>
    <cellStyle name="Comma 3" xfId="23" xr:uid="{00000000-0005-0000-0000-000004000000}"/>
    <cellStyle name="Comma 3 2" xfId="143" xr:uid="{00000000-0005-0000-0000-00001A000000}"/>
    <cellStyle name="Comma 30" xfId="80" xr:uid="{00000000-0005-0000-0000-000000000000}"/>
    <cellStyle name="Comma 30 2" xfId="199" xr:uid="{00000000-0005-0000-0000-00001B000000}"/>
    <cellStyle name="Comma 31" xfId="86" xr:uid="{00000000-0005-0000-0000-000000000000}"/>
    <cellStyle name="Comma 31 2" xfId="205" xr:uid="{00000000-0005-0000-0000-00001C000000}"/>
    <cellStyle name="Comma 32" xfId="95" xr:uid="{00000000-0005-0000-0000-000000000000}"/>
    <cellStyle name="Comma 32 2" xfId="212" xr:uid="{00000000-0005-0000-0000-00001D000000}"/>
    <cellStyle name="Comma 33" xfId="97" xr:uid="{00000000-0005-0000-0000-000000000000}"/>
    <cellStyle name="Comma 33 2" xfId="214" xr:uid="{00000000-0005-0000-0000-00001E000000}"/>
    <cellStyle name="Comma 34" xfId="99" xr:uid="{00000000-0005-0000-0000-000000000000}"/>
    <cellStyle name="Comma 34 2" xfId="216" xr:uid="{00000000-0005-0000-0000-00001F000000}"/>
    <cellStyle name="Comma 35" xfId="101" xr:uid="{00000000-0005-0000-0000-000000000000}"/>
    <cellStyle name="Comma 35 2" xfId="218" xr:uid="{00000000-0005-0000-0000-000020000000}"/>
    <cellStyle name="Comma 36" xfId="103" xr:uid="{00000000-0005-0000-0000-000000000000}"/>
    <cellStyle name="Comma 36 2" xfId="220" xr:uid="{00000000-0005-0000-0000-000021000000}"/>
    <cellStyle name="Comma 37" xfId="105" xr:uid="{00000000-0005-0000-0000-000000000000}"/>
    <cellStyle name="Comma 37 2" xfId="222" xr:uid="{00000000-0005-0000-0000-000022000000}"/>
    <cellStyle name="Comma 38" xfId="107" xr:uid="{00000000-0005-0000-0000-000000000000}"/>
    <cellStyle name="Comma 38 2" xfId="224" xr:uid="{00000000-0005-0000-0000-000023000000}"/>
    <cellStyle name="Comma 39" xfId="109" xr:uid="{00000000-0005-0000-0000-000000000000}"/>
    <cellStyle name="Comma 39 2" xfId="226" xr:uid="{00000000-0005-0000-0000-000024000000}"/>
    <cellStyle name="Comma 4" xfId="25" xr:uid="{00000000-0005-0000-0000-000004000000}"/>
    <cellStyle name="Comma 4 2" xfId="145" xr:uid="{00000000-0005-0000-0000-000025000000}"/>
    <cellStyle name="Comma 40" xfId="110" xr:uid="{00000000-0005-0000-0000-000000000000}"/>
    <cellStyle name="Comma 40 2" xfId="227" xr:uid="{00000000-0005-0000-0000-000026000000}"/>
    <cellStyle name="Comma 41" xfId="89" xr:uid="{00000000-0005-0000-0000-000000000000}"/>
    <cellStyle name="Comma 41 2" xfId="206" xr:uid="{00000000-0005-0000-0000-000027000000}"/>
    <cellStyle name="Comma 42" xfId="114" xr:uid="{00000000-0005-0000-0000-000000000000}"/>
    <cellStyle name="Comma 42 2" xfId="231" xr:uid="{00000000-0005-0000-0000-000028000000}"/>
    <cellStyle name="Comma 43" xfId="115" xr:uid="{00000000-0005-0000-0000-000000000000}"/>
    <cellStyle name="Comma 43 2" xfId="232" xr:uid="{00000000-0005-0000-0000-000029000000}"/>
    <cellStyle name="Comma 44" xfId="117" xr:uid="{00000000-0005-0000-0000-000000000000}"/>
    <cellStyle name="Comma 44 2" xfId="234" xr:uid="{00000000-0005-0000-0000-00002A000000}"/>
    <cellStyle name="Comma 45" xfId="119" xr:uid="{00000000-0005-0000-0000-000000000000}"/>
    <cellStyle name="Comma 45 2" xfId="236" xr:uid="{00000000-0005-0000-0000-00002B000000}"/>
    <cellStyle name="Comma 46" xfId="121" xr:uid="{00000000-0005-0000-0000-000000000000}"/>
    <cellStyle name="Comma 46 2" xfId="238" xr:uid="{00000000-0005-0000-0000-00002C000000}"/>
    <cellStyle name="Comma 47" xfId="123" xr:uid="{00000000-0005-0000-0000-000000000000}"/>
    <cellStyle name="Comma 47 2" xfId="240" xr:uid="{00000000-0005-0000-0000-00002D000000}"/>
    <cellStyle name="Comma 48" xfId="125" xr:uid="{00000000-0005-0000-0000-000000000000}"/>
    <cellStyle name="Comma 48 2" xfId="242" xr:uid="{00000000-0005-0000-0000-00002E000000}"/>
    <cellStyle name="Comma 49" xfId="127" xr:uid="{00000000-0005-0000-0000-000000000000}"/>
    <cellStyle name="Comma 49 2" xfId="244" xr:uid="{00000000-0005-0000-0000-00002F000000}"/>
    <cellStyle name="Comma 5" xfId="28" xr:uid="{00000000-0005-0000-0000-000004000000}"/>
    <cellStyle name="Comma 5 2" xfId="148" xr:uid="{00000000-0005-0000-0000-000030000000}"/>
    <cellStyle name="Comma 50" xfId="113" xr:uid="{00000000-0005-0000-0000-000000000000}"/>
    <cellStyle name="Comma 50 2" xfId="230" xr:uid="{00000000-0005-0000-0000-000031000000}"/>
    <cellStyle name="Comma 51" xfId="128" xr:uid="{00000000-0005-0000-0000-000000000000}"/>
    <cellStyle name="Comma 51 2" xfId="245" xr:uid="{00000000-0005-0000-0000-000032000000}"/>
    <cellStyle name="Comma 52" xfId="130" xr:uid="{00000000-0005-0000-0000-000000000000}"/>
    <cellStyle name="Comma 52 2" xfId="247" xr:uid="{00000000-0005-0000-0000-000033000000}"/>
    <cellStyle name="Comma 53" xfId="132" xr:uid="{00000000-0005-0000-0000-000000000000}"/>
    <cellStyle name="Comma 53 2" xfId="249" xr:uid="{00000000-0005-0000-0000-000034000000}"/>
    <cellStyle name="Comma 54" xfId="135" xr:uid="{00000000-0005-0000-0000-000000000000}"/>
    <cellStyle name="Comma 6" xfId="32" xr:uid="{00000000-0005-0000-0000-000004000000}"/>
    <cellStyle name="Comma 6 2" xfId="152" xr:uid="{00000000-0005-0000-0000-000035000000}"/>
    <cellStyle name="Comma 7" xfId="37" xr:uid="{00000000-0005-0000-0000-000004000000}"/>
    <cellStyle name="Comma 7 2" xfId="157" xr:uid="{00000000-0005-0000-0000-000036000000}"/>
    <cellStyle name="Comma 8" xfId="39" xr:uid="{00000000-0005-0000-0000-000004000000}"/>
    <cellStyle name="Comma 8 2" xfId="159" xr:uid="{00000000-0005-0000-0000-000037000000}"/>
    <cellStyle name="Comma 9" xfId="41" xr:uid="{00000000-0005-0000-0000-000004000000}"/>
    <cellStyle name="Comma 9 2" xfId="161" xr:uid="{00000000-0005-0000-0000-000038000000}"/>
    <cellStyle name="Currency" xfId="9" xr:uid="{00000000-0005-0000-0000-000002000000}"/>
    <cellStyle name="Currency [0]" xfId="10" xr:uid="{00000000-0005-0000-0000-000003000000}"/>
    <cellStyle name="Currency [0] 2" xfId="19" xr:uid="{00000000-0005-0000-0000-000003000000}"/>
    <cellStyle name="Currency [0] 2 2" xfId="139" xr:uid="{00000000-0005-0000-0000-00003B000000}"/>
    <cellStyle name="Currency [0] 3" xfId="27" xr:uid="{00000000-0005-0000-0000-000003000000}"/>
    <cellStyle name="Currency [0] 3 2" xfId="147" xr:uid="{00000000-0005-0000-0000-00003C000000}"/>
    <cellStyle name="Currency [0] 4" xfId="83" xr:uid="{00000000-0005-0000-0000-000003000000}"/>
    <cellStyle name="Currency [0] 4 2" xfId="202" xr:uid="{00000000-0005-0000-0000-00003D000000}"/>
    <cellStyle name="Currency [0] 5" xfId="134" xr:uid="{00000000-0005-0000-0000-00003A000000}"/>
    <cellStyle name="Currency 10" xfId="42" xr:uid="{00000000-0005-0000-0000-000002000000}"/>
    <cellStyle name="Currency 10 2" xfId="162" xr:uid="{00000000-0005-0000-0000-00003E000000}"/>
    <cellStyle name="Currency 11" xfId="44" xr:uid="{00000000-0005-0000-0000-000002000000}"/>
    <cellStyle name="Currency 11 2" xfId="164" xr:uid="{00000000-0005-0000-0000-00003F000000}"/>
    <cellStyle name="Currency 12" xfId="46" xr:uid="{00000000-0005-0000-0000-000002000000}"/>
    <cellStyle name="Currency 12 2" xfId="166" xr:uid="{00000000-0005-0000-0000-000040000000}"/>
    <cellStyle name="Currency 13" xfId="48" xr:uid="{00000000-0005-0000-0000-000002000000}"/>
    <cellStyle name="Currency 13 2" xfId="168" xr:uid="{00000000-0005-0000-0000-000041000000}"/>
    <cellStyle name="Currency 14" xfId="33" xr:uid="{00000000-0005-0000-0000-000002000000}"/>
    <cellStyle name="Currency 14 2" xfId="153" xr:uid="{00000000-0005-0000-0000-000042000000}"/>
    <cellStyle name="Currency 15" xfId="51" xr:uid="{00000000-0005-0000-0000-000002000000}"/>
    <cellStyle name="Currency 15 2" xfId="171" xr:uid="{00000000-0005-0000-0000-000043000000}"/>
    <cellStyle name="Currency 16" xfId="36" xr:uid="{00000000-0005-0000-0000-000002000000}"/>
    <cellStyle name="Currency 16 2" xfId="156" xr:uid="{00000000-0005-0000-0000-000044000000}"/>
    <cellStyle name="Currency 17" xfId="53" xr:uid="{00000000-0005-0000-0000-000002000000}"/>
    <cellStyle name="Currency 17 2" xfId="173" xr:uid="{00000000-0005-0000-0000-000045000000}"/>
    <cellStyle name="Currency 18" xfId="57" xr:uid="{00000000-0005-0000-0000-000002000000}"/>
    <cellStyle name="Currency 18 2" xfId="177" xr:uid="{00000000-0005-0000-0000-000046000000}"/>
    <cellStyle name="Currency 19" xfId="59" xr:uid="{00000000-0005-0000-0000-000002000000}"/>
    <cellStyle name="Currency 19 2" xfId="179" xr:uid="{00000000-0005-0000-0000-000047000000}"/>
    <cellStyle name="Currency 2" xfId="18" xr:uid="{00000000-0005-0000-0000-000002000000}"/>
    <cellStyle name="Currency 2 2" xfId="138" xr:uid="{00000000-0005-0000-0000-000048000000}"/>
    <cellStyle name="Currency 20" xfId="61" xr:uid="{00000000-0005-0000-0000-000002000000}"/>
    <cellStyle name="Currency 20 2" xfId="181" xr:uid="{00000000-0005-0000-0000-000049000000}"/>
    <cellStyle name="Currency 21" xfId="63" xr:uid="{00000000-0005-0000-0000-000002000000}"/>
    <cellStyle name="Currency 21 2" xfId="183" xr:uid="{00000000-0005-0000-0000-00004A000000}"/>
    <cellStyle name="Currency 22" xfId="65" xr:uid="{00000000-0005-0000-0000-000002000000}"/>
    <cellStyle name="Currency 22 2" xfId="185" xr:uid="{00000000-0005-0000-0000-00004B000000}"/>
    <cellStyle name="Currency 23" xfId="67" xr:uid="{00000000-0005-0000-0000-000002000000}"/>
    <cellStyle name="Currency 23 2" xfId="187" xr:uid="{00000000-0005-0000-0000-00004C000000}"/>
    <cellStyle name="Currency 24" xfId="56" xr:uid="{00000000-0005-0000-0000-000002000000}"/>
    <cellStyle name="Currency 24 2" xfId="176" xr:uid="{00000000-0005-0000-0000-00004D000000}"/>
    <cellStyle name="Currency 25" xfId="69" xr:uid="{00000000-0005-0000-0000-000002000000}"/>
    <cellStyle name="Currency 25 2" xfId="189" xr:uid="{00000000-0005-0000-0000-00004E000000}"/>
    <cellStyle name="Currency 26" xfId="71" xr:uid="{00000000-0005-0000-0000-000002000000}"/>
    <cellStyle name="Currency 26 2" xfId="191" xr:uid="{00000000-0005-0000-0000-00004F000000}"/>
    <cellStyle name="Currency 27" xfId="73" xr:uid="{00000000-0005-0000-0000-000002000000}"/>
    <cellStyle name="Currency 27 2" xfId="193" xr:uid="{00000000-0005-0000-0000-000050000000}"/>
    <cellStyle name="Currency 28" xfId="75" xr:uid="{00000000-0005-0000-0000-000002000000}"/>
    <cellStyle name="Currency 28 2" xfId="195" xr:uid="{00000000-0005-0000-0000-000051000000}"/>
    <cellStyle name="Currency 29" xfId="77" xr:uid="{00000000-0005-0000-0000-000002000000}"/>
    <cellStyle name="Currency 29 2" xfId="197" xr:uid="{00000000-0005-0000-0000-000052000000}"/>
    <cellStyle name="Currency 3" xfId="22" xr:uid="{00000000-0005-0000-0000-000002000000}"/>
    <cellStyle name="Currency 3 2" xfId="142" xr:uid="{00000000-0005-0000-0000-000053000000}"/>
    <cellStyle name="Currency 30" xfId="82" xr:uid="{00000000-0005-0000-0000-000002000000}"/>
    <cellStyle name="Currency 30 2" xfId="201" xr:uid="{00000000-0005-0000-0000-000054000000}"/>
    <cellStyle name="Currency 31" xfId="84" xr:uid="{00000000-0005-0000-0000-000002000000}"/>
    <cellStyle name="Currency 31 2" xfId="203" xr:uid="{00000000-0005-0000-0000-000055000000}"/>
    <cellStyle name="Currency 32" xfId="93" xr:uid="{00000000-0005-0000-0000-000002000000}"/>
    <cellStyle name="Currency 32 2" xfId="210" xr:uid="{00000000-0005-0000-0000-000056000000}"/>
    <cellStyle name="Currency 33" xfId="85" xr:uid="{00000000-0005-0000-0000-000002000000}"/>
    <cellStyle name="Currency 33 2" xfId="204" xr:uid="{00000000-0005-0000-0000-000057000000}"/>
    <cellStyle name="Currency 34" xfId="94" xr:uid="{00000000-0005-0000-0000-000002000000}"/>
    <cellStyle name="Currency 34 2" xfId="211" xr:uid="{00000000-0005-0000-0000-000058000000}"/>
    <cellStyle name="Currency 35" xfId="96" xr:uid="{00000000-0005-0000-0000-000002000000}"/>
    <cellStyle name="Currency 35 2" xfId="213" xr:uid="{00000000-0005-0000-0000-000059000000}"/>
    <cellStyle name="Currency 36" xfId="98" xr:uid="{00000000-0005-0000-0000-000002000000}"/>
    <cellStyle name="Currency 36 2" xfId="215" xr:uid="{00000000-0005-0000-0000-00005A000000}"/>
    <cellStyle name="Currency 37" xfId="100" xr:uid="{00000000-0005-0000-0000-000002000000}"/>
    <cellStyle name="Currency 37 2" xfId="217" xr:uid="{00000000-0005-0000-0000-00005B000000}"/>
    <cellStyle name="Currency 38" xfId="102" xr:uid="{00000000-0005-0000-0000-000002000000}"/>
    <cellStyle name="Currency 38 2" xfId="219" xr:uid="{00000000-0005-0000-0000-00005C000000}"/>
    <cellStyle name="Currency 39" xfId="104" xr:uid="{00000000-0005-0000-0000-000002000000}"/>
    <cellStyle name="Currency 39 2" xfId="221" xr:uid="{00000000-0005-0000-0000-00005D000000}"/>
    <cellStyle name="Currency 4" xfId="24" xr:uid="{00000000-0005-0000-0000-000002000000}"/>
    <cellStyle name="Currency 4 2" xfId="144" xr:uid="{00000000-0005-0000-0000-00005E000000}"/>
    <cellStyle name="Currency 40" xfId="106" xr:uid="{00000000-0005-0000-0000-000002000000}"/>
    <cellStyle name="Currency 40 2" xfId="223" xr:uid="{00000000-0005-0000-0000-00005F000000}"/>
    <cellStyle name="Currency 41" xfId="111" xr:uid="{00000000-0005-0000-0000-000002000000}"/>
    <cellStyle name="Currency 41 2" xfId="228" xr:uid="{00000000-0005-0000-0000-000060000000}"/>
    <cellStyle name="Currency 42" xfId="92" xr:uid="{00000000-0005-0000-0000-000002000000}"/>
    <cellStyle name="Currency 42 2" xfId="209" xr:uid="{00000000-0005-0000-0000-000061000000}"/>
    <cellStyle name="Currency 43" xfId="108" xr:uid="{00000000-0005-0000-0000-000002000000}"/>
    <cellStyle name="Currency 43 2" xfId="225" xr:uid="{00000000-0005-0000-0000-000062000000}"/>
    <cellStyle name="Currency 44" xfId="116" xr:uid="{00000000-0005-0000-0000-000002000000}"/>
    <cellStyle name="Currency 44 2" xfId="233" xr:uid="{00000000-0005-0000-0000-000063000000}"/>
    <cellStyle name="Currency 45" xfId="118" xr:uid="{00000000-0005-0000-0000-000002000000}"/>
    <cellStyle name="Currency 45 2" xfId="235" xr:uid="{00000000-0005-0000-0000-000064000000}"/>
    <cellStyle name="Currency 46" xfId="120" xr:uid="{00000000-0005-0000-0000-000002000000}"/>
    <cellStyle name="Currency 46 2" xfId="237" xr:uid="{00000000-0005-0000-0000-000065000000}"/>
    <cellStyle name="Currency 47" xfId="122" xr:uid="{00000000-0005-0000-0000-000002000000}"/>
    <cellStyle name="Currency 47 2" xfId="239" xr:uid="{00000000-0005-0000-0000-000066000000}"/>
    <cellStyle name="Currency 48" xfId="124" xr:uid="{00000000-0005-0000-0000-000002000000}"/>
    <cellStyle name="Currency 48 2" xfId="241" xr:uid="{00000000-0005-0000-0000-000067000000}"/>
    <cellStyle name="Currency 49" xfId="126" xr:uid="{00000000-0005-0000-0000-000002000000}"/>
    <cellStyle name="Currency 49 2" xfId="243" xr:uid="{00000000-0005-0000-0000-000068000000}"/>
    <cellStyle name="Currency 5" xfId="26" xr:uid="{00000000-0005-0000-0000-000002000000}"/>
    <cellStyle name="Currency 5 2" xfId="146" xr:uid="{00000000-0005-0000-0000-000069000000}"/>
    <cellStyle name="Currency 50" xfId="112" xr:uid="{00000000-0005-0000-0000-000002000000}"/>
    <cellStyle name="Currency 50 2" xfId="229" xr:uid="{00000000-0005-0000-0000-00006A000000}"/>
    <cellStyle name="Currency 51" xfId="90" xr:uid="{00000000-0005-0000-0000-000002000000}"/>
    <cellStyle name="Currency 51 2" xfId="207" xr:uid="{00000000-0005-0000-0000-00006B000000}"/>
    <cellStyle name="Currency 52" xfId="129" xr:uid="{00000000-0005-0000-0000-000002000000}"/>
    <cellStyle name="Currency 52 2" xfId="246" xr:uid="{00000000-0005-0000-0000-00006C000000}"/>
    <cellStyle name="Currency 53" xfId="131" xr:uid="{00000000-0005-0000-0000-000002000000}"/>
    <cellStyle name="Currency 53 2" xfId="248" xr:uid="{00000000-0005-0000-0000-00006D000000}"/>
    <cellStyle name="Currency 54" xfId="133" xr:uid="{00000000-0005-0000-0000-000039000000}"/>
    <cellStyle name="Currency 6" xfId="31" xr:uid="{00000000-0005-0000-0000-000002000000}"/>
    <cellStyle name="Currency 6 2" xfId="151" xr:uid="{00000000-0005-0000-0000-00006E000000}"/>
    <cellStyle name="Currency 7" xfId="34" xr:uid="{00000000-0005-0000-0000-000002000000}"/>
    <cellStyle name="Currency 7 2" xfId="154" xr:uid="{00000000-0005-0000-0000-00006F000000}"/>
    <cellStyle name="Currency 8" xfId="38" xr:uid="{00000000-0005-0000-0000-000002000000}"/>
    <cellStyle name="Currency 8 2" xfId="158" xr:uid="{00000000-0005-0000-0000-000070000000}"/>
    <cellStyle name="Currency 9" xfId="40" xr:uid="{00000000-0005-0000-0000-000002000000}"/>
    <cellStyle name="Currency 9 2" xfId="160" xr:uid="{00000000-0005-0000-0000-000071000000}"/>
    <cellStyle name="Normal" xfId="2" xr:uid="{00000000-0005-0000-0000-000000000000}"/>
    <cellStyle name="Normal 2" xfId="3" xr:uid="{00000000-0005-0000-0000-000001000000}"/>
    <cellStyle name="Normal 2 2" xfId="5" xr:uid="{278320CA-0E8E-4571-90D0-4659E350012A}"/>
    <cellStyle name="Normal 2 2 2" xfId="6" xr:uid="{9DDF4AF4-0BFB-4290-BD4E-AAB23D9E3FEB}"/>
    <cellStyle name="Normal 2 2 2 2" xfId="16" xr:uid="{00000000-0005-0000-0000-000007000000}"/>
    <cellStyle name="Normal 2 2 3" xfId="15" xr:uid="{00000000-0005-0000-0000-000006000000}"/>
    <cellStyle name="Normal 2 3" xfId="7" xr:uid="{F4F0DFC9-520C-4660-A3DD-1C871A4C2AB9}"/>
    <cellStyle name="Normal 2 3 2" xfId="17" xr:uid="{00000000-0005-0000-0000-000008000000}"/>
    <cellStyle name="Normal 2 4" xfId="14" xr:uid="{00000000-0005-0000-0000-000005000000}"/>
    <cellStyle name="Normal 2 4 2" xfId="137" xr:uid="{00000000-0005-0000-0000-00007A000000}"/>
    <cellStyle name="Normal 2 5" xfId="30" xr:uid="{00000000-0005-0000-0000-000007000000}"/>
    <cellStyle name="Normal 2 5 2" xfId="150" xr:uid="{00000000-0005-0000-0000-00007B000000}"/>
    <cellStyle name="Normal 2 6" xfId="91" xr:uid="{00000000-0005-0000-0000-000005000000}"/>
    <cellStyle name="Normal 2 6 2" xfId="208" xr:uid="{00000000-0005-0000-0000-00007C000000}"/>
    <cellStyle name="Percent" xfId="8" xr:uid="{00000000-0005-0000-0000-000009000000}"/>
    <cellStyle name="ハイパーリンク 2" xfId="4" xr:uid="{00000000-0005-0000-0000-000003000000}"/>
    <cellStyle name="ハイパーリンク 2 2" xfId="87" xr:uid="{00000000-0005-0000-0000-000009000000}"/>
    <cellStyle name="桁区切り" xfId="1" builtinId="6"/>
    <cellStyle name="桁区切り 2" xfId="13" xr:uid="{00000000-0005-0000-0000-00000B000000}"/>
    <cellStyle name="桁区切り 2 2" xfId="250" xr:uid="{BA17B5BB-1E06-46E9-91F5-A721AB274058}"/>
    <cellStyle name="桁区切り 3" xfId="88" xr:uid="{00000000-0005-0000-0000-00000A000000}"/>
    <cellStyle name="標準" xfId="0" builtinId="0"/>
    <cellStyle name="標準 2" xfId="79" xr:uid="{00000000-0005-0000-0000-00008200000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Z86"/>
  <sheetViews>
    <sheetView tabSelected="1" view="pageBreakPreview" zoomScaleNormal="100" zoomScaleSheetLayoutView="100" workbookViewId="0">
      <pane xSplit="1" ySplit="6" topLeftCell="B61" activePane="bottomRight" state="frozen"/>
      <selection pane="topRight" activeCell="B1" sqref="B1"/>
      <selection pane="bottomLeft" activeCell="A8" sqref="A8"/>
      <selection pane="bottomRight" activeCell="F54" sqref="F54"/>
    </sheetView>
  </sheetViews>
  <sheetFormatPr defaultColWidth="9" defaultRowHeight="13" outlineLevelCol="1"/>
  <cols>
    <col min="1" max="1" width="1" style="28" customWidth="1"/>
    <col min="2" max="2" width="2.7265625" style="28" customWidth="1"/>
    <col min="3" max="3" width="7.08984375" style="28" customWidth="1"/>
    <col min="4" max="4" width="7" style="79" customWidth="1"/>
    <col min="5" max="6" width="5.7265625" style="79" customWidth="1"/>
    <col min="7" max="7" width="3.7265625" style="79" customWidth="1"/>
    <col min="8" max="8" width="4.81640625" style="79" customWidth="1"/>
    <col min="9" max="20" width="3.7265625" style="79" customWidth="1"/>
    <col min="21" max="21" width="5" style="79" customWidth="1"/>
    <col min="22" max="22" width="5.26953125" style="79" customWidth="1"/>
    <col min="23" max="23" width="1" style="28" customWidth="1"/>
    <col min="24" max="24" width="15.453125" style="28" hidden="1" customWidth="1" outlineLevel="1"/>
    <col min="25" max="25" width="9" style="28" collapsed="1"/>
    <col min="26" max="28" width="9" style="28"/>
    <col min="29" max="29" width="3" style="28" customWidth="1"/>
    <col min="30" max="16384" width="9" style="28"/>
  </cols>
  <sheetData>
    <row r="1" spans="2:24" ht="18" customHeight="1">
      <c r="B1" s="70" t="s">
        <v>68</v>
      </c>
      <c r="C1" s="71"/>
      <c r="D1" s="83"/>
      <c r="E1" s="83"/>
      <c r="F1" s="83"/>
      <c r="G1" s="83"/>
      <c r="H1" s="83"/>
      <c r="I1" s="83"/>
      <c r="J1" s="83"/>
      <c r="K1" s="83"/>
      <c r="L1" s="83"/>
      <c r="M1" s="83"/>
      <c r="N1" s="83"/>
      <c r="O1" s="83"/>
      <c r="P1" s="83"/>
      <c r="Q1" s="83"/>
      <c r="R1" s="83"/>
      <c r="S1" s="83"/>
      <c r="T1" s="83"/>
      <c r="U1" s="83"/>
      <c r="V1" s="84"/>
    </row>
    <row r="2" spans="2:24" ht="10" customHeight="1"/>
    <row r="3" spans="2:24" ht="18" customHeight="1">
      <c r="B3" s="22" t="s">
        <v>534</v>
      </c>
      <c r="C3" s="22"/>
      <c r="D3" s="85"/>
      <c r="E3" s="85"/>
      <c r="F3" s="85"/>
      <c r="G3" s="85"/>
      <c r="H3" s="85"/>
      <c r="I3" s="85"/>
      <c r="J3" s="85"/>
      <c r="K3" s="85"/>
      <c r="L3" s="85"/>
      <c r="M3" s="85"/>
      <c r="N3" s="85"/>
      <c r="O3" s="85"/>
      <c r="P3" s="85"/>
      <c r="Q3" s="85"/>
      <c r="R3" s="85"/>
      <c r="S3" s="85"/>
      <c r="T3" s="85"/>
      <c r="U3" s="85"/>
      <c r="V3" s="85"/>
    </row>
    <row r="4" spans="2:24" ht="18" customHeight="1">
      <c r="B4" s="837"/>
      <c r="C4" s="861"/>
      <c r="D4" s="876" t="s">
        <v>69</v>
      </c>
      <c r="E4" s="877"/>
      <c r="F4" s="878"/>
      <c r="G4" s="876" t="s">
        <v>70</v>
      </c>
      <c r="H4" s="877"/>
      <c r="I4" s="877"/>
      <c r="J4" s="877"/>
      <c r="K4" s="877"/>
      <c r="L4" s="877"/>
      <c r="M4" s="877"/>
      <c r="N4" s="877"/>
      <c r="O4" s="877"/>
      <c r="P4" s="877"/>
      <c r="Q4" s="877"/>
      <c r="R4" s="877"/>
      <c r="S4" s="877"/>
      <c r="T4" s="878"/>
      <c r="U4" s="865" t="s">
        <v>71</v>
      </c>
      <c r="V4" s="866"/>
    </row>
    <row r="5" spans="2:24" ht="31.5" customHeight="1">
      <c r="B5" s="839"/>
      <c r="C5" s="862"/>
      <c r="D5" s="881" t="s">
        <v>136</v>
      </c>
      <c r="E5" s="881" t="s">
        <v>137</v>
      </c>
      <c r="F5" s="881" t="s">
        <v>138</v>
      </c>
      <c r="G5" s="879" t="s">
        <v>72</v>
      </c>
      <c r="H5" s="880"/>
      <c r="I5" s="879" t="s">
        <v>139</v>
      </c>
      <c r="J5" s="880"/>
      <c r="K5" s="879" t="s">
        <v>73</v>
      </c>
      <c r="L5" s="880"/>
      <c r="M5" s="879" t="s">
        <v>488</v>
      </c>
      <c r="N5" s="880"/>
      <c r="O5" s="879" t="s">
        <v>74</v>
      </c>
      <c r="P5" s="880"/>
      <c r="Q5" s="879" t="s">
        <v>75</v>
      </c>
      <c r="R5" s="880"/>
      <c r="S5" s="879" t="s">
        <v>76</v>
      </c>
      <c r="T5" s="880"/>
      <c r="U5" s="867"/>
      <c r="V5" s="868"/>
    </row>
    <row r="6" spans="2:24" ht="18" customHeight="1">
      <c r="B6" s="841"/>
      <c r="C6" s="863"/>
      <c r="D6" s="882"/>
      <c r="E6" s="882"/>
      <c r="F6" s="882"/>
      <c r="G6" s="86"/>
      <c r="H6" s="87" t="s">
        <v>77</v>
      </c>
      <c r="I6" s="86"/>
      <c r="J6" s="87" t="s">
        <v>77</v>
      </c>
      <c r="K6" s="88"/>
      <c r="L6" s="87" t="s">
        <v>77</v>
      </c>
      <c r="M6" s="88"/>
      <c r="N6" s="89" t="s">
        <v>77</v>
      </c>
      <c r="O6" s="86"/>
      <c r="P6" s="87" t="s">
        <v>77</v>
      </c>
      <c r="Q6" s="86"/>
      <c r="R6" s="87" t="s">
        <v>77</v>
      </c>
      <c r="S6" s="86"/>
      <c r="T6" s="87" t="s">
        <v>77</v>
      </c>
      <c r="U6" s="90"/>
      <c r="V6" s="87" t="s">
        <v>77</v>
      </c>
    </row>
    <row r="7" spans="2:24" ht="18" customHeight="1">
      <c r="B7" s="836" t="s">
        <v>0</v>
      </c>
      <c r="C7" s="864"/>
      <c r="D7" s="143">
        <v>2</v>
      </c>
      <c r="E7" s="144">
        <v>0</v>
      </c>
      <c r="F7" s="145">
        <v>34</v>
      </c>
      <c r="G7" s="146">
        <v>104</v>
      </c>
      <c r="H7" s="147">
        <v>0</v>
      </c>
      <c r="I7" s="146">
        <v>0</v>
      </c>
      <c r="J7" s="148">
        <v>0</v>
      </c>
      <c r="K7" s="146">
        <v>162</v>
      </c>
      <c r="L7" s="150">
        <v>11</v>
      </c>
      <c r="M7" s="146">
        <v>74</v>
      </c>
      <c r="N7" s="148">
        <v>3</v>
      </c>
      <c r="O7" s="149">
        <v>13</v>
      </c>
      <c r="P7" s="147">
        <v>0</v>
      </c>
      <c r="Q7" s="146">
        <v>7</v>
      </c>
      <c r="R7" s="148">
        <v>0</v>
      </c>
      <c r="S7" s="149">
        <v>0</v>
      </c>
      <c r="T7" s="148">
        <v>0</v>
      </c>
      <c r="U7" s="123">
        <f>SUM(D7:G7,I7,K7,M7,O7,Q7,S7)</f>
        <v>396</v>
      </c>
      <c r="V7" s="794">
        <f t="shared" ref="V7:V35" si="0">SUM(H7,J7,L7,N7,P7,R7,T7)</f>
        <v>14</v>
      </c>
      <c r="X7" s="75">
        <f>SUM(H7,J7,L7,N7,P7,R7,T7)</f>
        <v>14</v>
      </c>
    </row>
    <row r="8" spans="2:24" ht="18" customHeight="1">
      <c r="B8" s="860" t="s">
        <v>1</v>
      </c>
      <c r="C8" s="68" t="s">
        <v>2</v>
      </c>
      <c r="D8" s="151">
        <v>1</v>
      </c>
      <c r="E8" s="152">
        <v>0</v>
      </c>
      <c r="F8" s="153">
        <v>12</v>
      </c>
      <c r="G8" s="154">
        <v>76</v>
      </c>
      <c r="H8" s="155">
        <v>15</v>
      </c>
      <c r="I8" s="156">
        <v>0</v>
      </c>
      <c r="J8" s="157">
        <v>0</v>
      </c>
      <c r="K8" s="154">
        <v>52</v>
      </c>
      <c r="L8" s="158">
        <v>0</v>
      </c>
      <c r="M8" s="156">
        <v>39</v>
      </c>
      <c r="N8" s="157">
        <v>10</v>
      </c>
      <c r="O8" s="154">
        <v>2</v>
      </c>
      <c r="P8" s="155">
        <v>1</v>
      </c>
      <c r="Q8" s="156">
        <v>0</v>
      </c>
      <c r="R8" s="157">
        <v>0</v>
      </c>
      <c r="S8" s="154">
        <v>0</v>
      </c>
      <c r="T8" s="155">
        <v>0</v>
      </c>
      <c r="U8" s="95">
        <f>SUM(D8:G8,I8,K8,M8,O8,Q8,S8)</f>
        <v>182</v>
      </c>
      <c r="V8" s="793">
        <f t="shared" si="0"/>
        <v>26</v>
      </c>
      <c r="X8" s="28">
        <f t="shared" ref="X8:X41" si="1">SUM(H8,J8,L8,N8,P8,R8,T8)</f>
        <v>26</v>
      </c>
    </row>
    <row r="9" spans="2:24" ht="18" customHeight="1">
      <c r="B9" s="860"/>
      <c r="C9" s="24" t="s">
        <v>3</v>
      </c>
      <c r="D9" s="159">
        <v>0</v>
      </c>
      <c r="E9" s="160">
        <v>0</v>
      </c>
      <c r="F9" s="161">
        <v>8</v>
      </c>
      <c r="G9" s="162">
        <v>5</v>
      </c>
      <c r="H9" s="163">
        <v>33</v>
      </c>
      <c r="I9" s="164">
        <v>0</v>
      </c>
      <c r="J9" s="165">
        <v>0</v>
      </c>
      <c r="K9" s="162">
        <v>0</v>
      </c>
      <c r="L9" s="163">
        <v>0</v>
      </c>
      <c r="M9" s="164">
        <v>0</v>
      </c>
      <c r="N9" s="165">
        <v>0</v>
      </c>
      <c r="O9" s="162">
        <v>0</v>
      </c>
      <c r="P9" s="163">
        <v>0</v>
      </c>
      <c r="Q9" s="164">
        <v>0</v>
      </c>
      <c r="R9" s="165">
        <v>0</v>
      </c>
      <c r="S9" s="162">
        <v>0</v>
      </c>
      <c r="T9" s="163">
        <v>0</v>
      </c>
      <c r="U9" s="82">
        <f t="shared" ref="U9:U42" si="2">SUM(D9:G9,I9,K9,M9,O9,Q9,S9)</f>
        <v>13</v>
      </c>
      <c r="V9" s="91">
        <f t="shared" si="0"/>
        <v>33</v>
      </c>
      <c r="X9" s="28">
        <f t="shared" si="1"/>
        <v>33</v>
      </c>
    </row>
    <row r="10" spans="2:24" ht="18" customHeight="1">
      <c r="B10" s="860"/>
      <c r="C10" s="24" t="s">
        <v>4</v>
      </c>
      <c r="D10" s="159">
        <v>1</v>
      </c>
      <c r="E10" s="160">
        <v>0</v>
      </c>
      <c r="F10" s="161">
        <v>20</v>
      </c>
      <c r="G10" s="162">
        <v>12</v>
      </c>
      <c r="H10" s="163">
        <v>0</v>
      </c>
      <c r="I10" s="164">
        <v>0</v>
      </c>
      <c r="J10" s="165">
        <v>0</v>
      </c>
      <c r="K10" s="162">
        <v>15</v>
      </c>
      <c r="L10" s="163">
        <v>0</v>
      </c>
      <c r="M10" s="164">
        <v>0</v>
      </c>
      <c r="N10" s="165">
        <v>0</v>
      </c>
      <c r="O10" s="162">
        <v>0</v>
      </c>
      <c r="P10" s="163">
        <v>0</v>
      </c>
      <c r="Q10" s="164">
        <v>0</v>
      </c>
      <c r="R10" s="165">
        <v>7</v>
      </c>
      <c r="S10" s="162">
        <v>0</v>
      </c>
      <c r="T10" s="163">
        <v>0</v>
      </c>
      <c r="U10" s="82">
        <f t="shared" si="2"/>
        <v>48</v>
      </c>
      <c r="V10" s="91">
        <f t="shared" si="0"/>
        <v>7</v>
      </c>
      <c r="X10" s="28">
        <f t="shared" si="1"/>
        <v>7</v>
      </c>
    </row>
    <row r="11" spans="2:24" ht="18" customHeight="1">
      <c r="B11" s="860"/>
      <c r="C11" s="24" t="s">
        <v>5</v>
      </c>
      <c r="D11" s="159">
        <v>0</v>
      </c>
      <c r="E11" s="160">
        <v>0</v>
      </c>
      <c r="F11" s="161">
        <v>8</v>
      </c>
      <c r="G11" s="162">
        <v>20</v>
      </c>
      <c r="H11" s="163">
        <v>0</v>
      </c>
      <c r="I11" s="164">
        <v>0</v>
      </c>
      <c r="J11" s="165">
        <v>0</v>
      </c>
      <c r="K11" s="162">
        <v>14</v>
      </c>
      <c r="L11" s="163">
        <v>0</v>
      </c>
      <c r="M11" s="164">
        <v>3</v>
      </c>
      <c r="N11" s="165">
        <v>0</v>
      </c>
      <c r="O11" s="162">
        <v>0</v>
      </c>
      <c r="P11" s="163">
        <v>0</v>
      </c>
      <c r="Q11" s="164">
        <v>0</v>
      </c>
      <c r="R11" s="165">
        <v>0</v>
      </c>
      <c r="S11" s="162">
        <v>0</v>
      </c>
      <c r="T11" s="163">
        <v>0</v>
      </c>
      <c r="U11" s="82">
        <f t="shared" si="2"/>
        <v>45</v>
      </c>
      <c r="V11" s="91">
        <f t="shared" si="0"/>
        <v>0</v>
      </c>
      <c r="X11" s="28">
        <f t="shared" si="1"/>
        <v>0</v>
      </c>
    </row>
    <row r="12" spans="2:24" ht="18" customHeight="1">
      <c r="B12" s="860"/>
      <c r="C12" s="25" t="s">
        <v>6</v>
      </c>
      <c r="D12" s="166">
        <v>1</v>
      </c>
      <c r="E12" s="167">
        <v>0</v>
      </c>
      <c r="F12" s="168">
        <v>9</v>
      </c>
      <c r="G12" s="169">
        <v>3</v>
      </c>
      <c r="H12" s="170">
        <v>20</v>
      </c>
      <c r="I12" s="171">
        <v>0</v>
      </c>
      <c r="J12" s="172">
        <v>0</v>
      </c>
      <c r="K12" s="169">
        <v>9</v>
      </c>
      <c r="L12" s="173">
        <v>0</v>
      </c>
      <c r="M12" s="171">
        <v>3</v>
      </c>
      <c r="N12" s="172">
        <v>0</v>
      </c>
      <c r="O12" s="169">
        <v>0</v>
      </c>
      <c r="P12" s="170">
        <v>0</v>
      </c>
      <c r="Q12" s="171">
        <v>0</v>
      </c>
      <c r="R12" s="172">
        <v>0</v>
      </c>
      <c r="S12" s="169">
        <v>0</v>
      </c>
      <c r="T12" s="170">
        <v>0</v>
      </c>
      <c r="U12" s="82">
        <f t="shared" si="2"/>
        <v>25</v>
      </c>
      <c r="V12" s="91">
        <f t="shared" si="0"/>
        <v>20</v>
      </c>
      <c r="X12" s="28">
        <f t="shared" si="1"/>
        <v>20</v>
      </c>
    </row>
    <row r="13" spans="2:24" ht="18" customHeight="1">
      <c r="B13" s="860"/>
      <c r="C13" s="24" t="s">
        <v>7</v>
      </c>
      <c r="D13" s="159">
        <v>2</v>
      </c>
      <c r="E13" s="160">
        <v>0</v>
      </c>
      <c r="F13" s="161">
        <v>4</v>
      </c>
      <c r="G13" s="162">
        <v>11</v>
      </c>
      <c r="H13" s="163">
        <v>3</v>
      </c>
      <c r="I13" s="164">
        <v>0</v>
      </c>
      <c r="J13" s="165">
        <v>0</v>
      </c>
      <c r="K13" s="162">
        <v>2</v>
      </c>
      <c r="L13" s="163">
        <v>0</v>
      </c>
      <c r="M13" s="164">
        <v>6</v>
      </c>
      <c r="N13" s="165">
        <v>2</v>
      </c>
      <c r="O13" s="162">
        <v>0</v>
      </c>
      <c r="P13" s="163">
        <v>0</v>
      </c>
      <c r="Q13" s="164">
        <v>0</v>
      </c>
      <c r="R13" s="165">
        <v>0</v>
      </c>
      <c r="S13" s="162">
        <v>0</v>
      </c>
      <c r="T13" s="163">
        <v>0</v>
      </c>
      <c r="U13" s="82">
        <f t="shared" si="2"/>
        <v>25</v>
      </c>
      <c r="V13" s="91">
        <f t="shared" si="0"/>
        <v>5</v>
      </c>
      <c r="X13" s="28">
        <f t="shared" si="1"/>
        <v>5</v>
      </c>
    </row>
    <row r="14" spans="2:24" ht="18" customHeight="1">
      <c r="B14" s="860"/>
      <c r="C14" s="25" t="s">
        <v>8</v>
      </c>
      <c r="D14" s="166">
        <v>1</v>
      </c>
      <c r="E14" s="167">
        <v>0</v>
      </c>
      <c r="F14" s="168">
        <v>12</v>
      </c>
      <c r="G14" s="169">
        <v>18</v>
      </c>
      <c r="H14" s="141">
        <v>0</v>
      </c>
      <c r="I14" s="171">
        <v>0</v>
      </c>
      <c r="J14" s="174">
        <v>0</v>
      </c>
      <c r="K14" s="169">
        <v>20</v>
      </c>
      <c r="L14" s="141">
        <v>0</v>
      </c>
      <c r="M14" s="171">
        <v>13</v>
      </c>
      <c r="N14" s="174">
        <v>0</v>
      </c>
      <c r="O14" s="169">
        <v>0</v>
      </c>
      <c r="P14" s="141">
        <v>0</v>
      </c>
      <c r="Q14" s="171">
        <v>0</v>
      </c>
      <c r="R14" s="174">
        <v>0</v>
      </c>
      <c r="S14" s="169">
        <v>4</v>
      </c>
      <c r="T14" s="141">
        <v>0</v>
      </c>
      <c r="U14" s="82">
        <f t="shared" si="2"/>
        <v>68</v>
      </c>
      <c r="V14" s="91">
        <f t="shared" si="0"/>
        <v>0</v>
      </c>
      <c r="X14" s="28">
        <f t="shared" si="1"/>
        <v>0</v>
      </c>
    </row>
    <row r="15" spans="2:24" ht="18" customHeight="1">
      <c r="B15" s="860"/>
      <c r="C15" s="24" t="s">
        <v>9</v>
      </c>
      <c r="D15" s="175">
        <v>1</v>
      </c>
      <c r="E15" s="176">
        <v>0</v>
      </c>
      <c r="F15" s="177">
        <v>12</v>
      </c>
      <c r="G15" s="178">
        <v>5</v>
      </c>
      <c r="H15" s="179">
        <v>5</v>
      </c>
      <c r="I15" s="180">
        <v>0</v>
      </c>
      <c r="J15" s="181">
        <v>0</v>
      </c>
      <c r="K15" s="178">
        <v>8</v>
      </c>
      <c r="L15" s="179">
        <v>4</v>
      </c>
      <c r="M15" s="180">
        <v>0</v>
      </c>
      <c r="N15" s="181">
        <v>1</v>
      </c>
      <c r="O15" s="178">
        <v>0</v>
      </c>
      <c r="P15" s="179">
        <v>0</v>
      </c>
      <c r="Q15" s="180">
        <v>0</v>
      </c>
      <c r="R15" s="181">
        <v>0</v>
      </c>
      <c r="S15" s="178">
        <v>0</v>
      </c>
      <c r="T15" s="179">
        <v>0</v>
      </c>
      <c r="U15" s="82">
        <f t="shared" si="2"/>
        <v>26</v>
      </c>
      <c r="V15" s="91">
        <f t="shared" si="0"/>
        <v>10</v>
      </c>
      <c r="X15" s="28">
        <f t="shared" si="1"/>
        <v>10</v>
      </c>
    </row>
    <row r="16" spans="2:24" ht="18" customHeight="1">
      <c r="B16" s="860"/>
      <c r="C16" s="25" t="s">
        <v>10</v>
      </c>
      <c r="D16" s="166">
        <v>0</v>
      </c>
      <c r="E16" s="167">
        <v>0</v>
      </c>
      <c r="F16" s="168">
        <v>16</v>
      </c>
      <c r="G16" s="169">
        <v>12</v>
      </c>
      <c r="H16" s="141">
        <v>0</v>
      </c>
      <c r="I16" s="171">
        <v>0</v>
      </c>
      <c r="J16" s="174">
        <v>0</v>
      </c>
      <c r="K16" s="169">
        <v>8</v>
      </c>
      <c r="L16" s="141">
        <v>0</v>
      </c>
      <c r="M16" s="171">
        <v>0</v>
      </c>
      <c r="N16" s="174">
        <v>0</v>
      </c>
      <c r="O16" s="169">
        <v>0</v>
      </c>
      <c r="P16" s="141">
        <v>0</v>
      </c>
      <c r="Q16" s="171">
        <v>0</v>
      </c>
      <c r="R16" s="174">
        <v>0</v>
      </c>
      <c r="S16" s="169">
        <v>0</v>
      </c>
      <c r="T16" s="141">
        <v>0</v>
      </c>
      <c r="U16" s="82">
        <f t="shared" si="2"/>
        <v>36</v>
      </c>
      <c r="V16" s="91">
        <f t="shared" si="0"/>
        <v>0</v>
      </c>
      <c r="X16" s="28">
        <f t="shared" si="1"/>
        <v>0</v>
      </c>
    </row>
    <row r="17" spans="2:24" ht="18" customHeight="1">
      <c r="B17" s="860"/>
      <c r="C17" s="24" t="s">
        <v>11</v>
      </c>
      <c r="D17" s="182">
        <v>1</v>
      </c>
      <c r="E17" s="183">
        <v>0</v>
      </c>
      <c r="F17" s="184">
        <v>12</v>
      </c>
      <c r="G17" s="185">
        <v>23</v>
      </c>
      <c r="H17" s="186">
        <v>6</v>
      </c>
      <c r="I17" s="187">
        <v>0</v>
      </c>
      <c r="J17" s="188">
        <v>0</v>
      </c>
      <c r="K17" s="189">
        <v>12</v>
      </c>
      <c r="L17" s="190">
        <v>0</v>
      </c>
      <c r="M17" s="187">
        <v>6</v>
      </c>
      <c r="N17" s="188">
        <v>0</v>
      </c>
      <c r="O17" s="191">
        <v>0</v>
      </c>
      <c r="P17" s="192">
        <v>0</v>
      </c>
      <c r="Q17" s="187">
        <v>0</v>
      </c>
      <c r="R17" s="186">
        <v>0</v>
      </c>
      <c r="S17" s="185">
        <v>0</v>
      </c>
      <c r="T17" s="186">
        <v>0</v>
      </c>
      <c r="U17" s="82">
        <f t="shared" si="2"/>
        <v>54</v>
      </c>
      <c r="V17" s="91">
        <f t="shared" si="0"/>
        <v>6</v>
      </c>
      <c r="X17" s="28">
        <f t="shared" si="1"/>
        <v>6</v>
      </c>
    </row>
    <row r="18" spans="2:24" ht="18" customHeight="1">
      <c r="B18" s="860"/>
      <c r="C18" s="24" t="s">
        <v>12</v>
      </c>
      <c r="D18" s="193">
        <v>1</v>
      </c>
      <c r="E18" s="193">
        <v>0</v>
      </c>
      <c r="F18" s="193">
        <v>14</v>
      </c>
      <c r="G18" s="194">
        <v>13</v>
      </c>
      <c r="H18" s="195">
        <v>2</v>
      </c>
      <c r="I18" s="189">
        <v>0</v>
      </c>
      <c r="J18" s="196">
        <v>0</v>
      </c>
      <c r="K18" s="162">
        <v>0</v>
      </c>
      <c r="L18" s="190">
        <v>0</v>
      </c>
      <c r="M18" s="189">
        <v>1</v>
      </c>
      <c r="N18" s="190">
        <v>5</v>
      </c>
      <c r="O18" s="162">
        <v>0</v>
      </c>
      <c r="P18" s="197">
        <v>0</v>
      </c>
      <c r="Q18" s="189">
        <v>0</v>
      </c>
      <c r="R18" s="198">
        <v>0</v>
      </c>
      <c r="S18" s="194">
        <v>0</v>
      </c>
      <c r="T18" s="197">
        <v>0</v>
      </c>
      <c r="U18" s="82">
        <f t="shared" si="2"/>
        <v>29</v>
      </c>
      <c r="V18" s="91">
        <f t="shared" si="0"/>
        <v>7</v>
      </c>
      <c r="X18" s="28">
        <f t="shared" si="1"/>
        <v>7</v>
      </c>
    </row>
    <row r="19" spans="2:24" ht="18" customHeight="1">
      <c r="B19" s="860"/>
      <c r="C19" s="24" t="s">
        <v>13</v>
      </c>
      <c r="D19" s="160">
        <v>2</v>
      </c>
      <c r="E19" s="160">
        <v>0</v>
      </c>
      <c r="F19" s="160">
        <v>14</v>
      </c>
      <c r="G19" s="162">
        <v>0</v>
      </c>
      <c r="H19" s="163">
        <v>0</v>
      </c>
      <c r="I19" s="162">
        <v>0</v>
      </c>
      <c r="J19" s="163">
        <v>0</v>
      </c>
      <c r="K19" s="162">
        <v>0</v>
      </c>
      <c r="L19" s="163">
        <v>0</v>
      </c>
      <c r="M19" s="162">
        <v>0</v>
      </c>
      <c r="N19" s="163">
        <v>0</v>
      </c>
      <c r="O19" s="199">
        <v>0</v>
      </c>
      <c r="P19" s="200">
        <v>0</v>
      </c>
      <c r="Q19" s="162">
        <v>0</v>
      </c>
      <c r="R19" s="163">
        <v>0</v>
      </c>
      <c r="S19" s="162">
        <v>0</v>
      </c>
      <c r="T19" s="200">
        <v>0</v>
      </c>
      <c r="U19" s="82">
        <f t="shared" si="2"/>
        <v>16</v>
      </c>
      <c r="V19" s="91">
        <f t="shared" si="0"/>
        <v>0</v>
      </c>
      <c r="W19" s="67"/>
      <c r="X19" s="28">
        <f t="shared" si="1"/>
        <v>0</v>
      </c>
    </row>
    <row r="20" spans="2:24" ht="18" customHeight="1">
      <c r="B20" s="860"/>
      <c r="C20" s="27" t="s">
        <v>14</v>
      </c>
      <c r="D20" s="201">
        <v>2</v>
      </c>
      <c r="E20" s="202">
        <v>0</v>
      </c>
      <c r="F20" s="203">
        <v>10</v>
      </c>
      <c r="G20" s="204">
        <v>14</v>
      </c>
      <c r="H20" s="205">
        <v>1</v>
      </c>
      <c r="I20" s="206">
        <v>0</v>
      </c>
      <c r="J20" s="207">
        <v>0</v>
      </c>
      <c r="K20" s="204">
        <v>11</v>
      </c>
      <c r="L20" s="208">
        <v>0</v>
      </c>
      <c r="M20" s="206">
        <v>0</v>
      </c>
      <c r="N20" s="207">
        <v>1</v>
      </c>
      <c r="O20" s="204">
        <v>0</v>
      </c>
      <c r="P20" s="205">
        <v>0</v>
      </c>
      <c r="Q20" s="206">
        <v>0</v>
      </c>
      <c r="R20" s="207">
        <v>0</v>
      </c>
      <c r="S20" s="189">
        <v>21</v>
      </c>
      <c r="T20" s="209">
        <v>0</v>
      </c>
      <c r="U20" s="124">
        <f t="shared" si="2"/>
        <v>58</v>
      </c>
      <c r="V20" s="94">
        <f t="shared" si="0"/>
        <v>2</v>
      </c>
      <c r="X20" s="28">
        <f t="shared" si="1"/>
        <v>2</v>
      </c>
    </row>
    <row r="21" spans="2:24" ht="18" customHeight="1">
      <c r="B21" s="851" t="s">
        <v>15</v>
      </c>
      <c r="C21" s="68" t="s">
        <v>16</v>
      </c>
      <c r="D21" s="152">
        <v>2</v>
      </c>
      <c r="E21" s="152">
        <v>0</v>
      </c>
      <c r="F21" s="152">
        <v>7</v>
      </c>
      <c r="G21" s="210">
        <v>33</v>
      </c>
      <c r="H21" s="211">
        <v>92</v>
      </c>
      <c r="I21" s="154">
        <v>0</v>
      </c>
      <c r="J21" s="212">
        <v>0</v>
      </c>
      <c r="K21" s="154">
        <v>47</v>
      </c>
      <c r="L21" s="212">
        <v>0</v>
      </c>
      <c r="M21" s="154">
        <v>18</v>
      </c>
      <c r="N21" s="212">
        <v>0</v>
      </c>
      <c r="O21" s="154">
        <v>0</v>
      </c>
      <c r="P21" s="212">
        <v>0</v>
      </c>
      <c r="Q21" s="154">
        <v>0</v>
      </c>
      <c r="R21" s="212">
        <v>0</v>
      </c>
      <c r="S21" s="154">
        <v>0</v>
      </c>
      <c r="T21" s="212">
        <v>0</v>
      </c>
      <c r="U21" s="95">
        <f t="shared" si="2"/>
        <v>107</v>
      </c>
      <c r="V21" s="793">
        <f t="shared" si="0"/>
        <v>92</v>
      </c>
      <c r="X21" s="28">
        <f t="shared" si="1"/>
        <v>92</v>
      </c>
    </row>
    <row r="22" spans="2:24" ht="18" customHeight="1">
      <c r="B22" s="852"/>
      <c r="C22" s="24" t="s">
        <v>17</v>
      </c>
      <c r="D22" s="160">
        <v>5</v>
      </c>
      <c r="E22" s="160">
        <v>0</v>
      </c>
      <c r="F22" s="160">
        <v>30</v>
      </c>
      <c r="G22" s="162">
        <v>25</v>
      </c>
      <c r="H22" s="163">
        <v>27</v>
      </c>
      <c r="I22" s="162">
        <v>6</v>
      </c>
      <c r="J22" s="163">
        <v>0</v>
      </c>
      <c r="K22" s="162">
        <v>23</v>
      </c>
      <c r="L22" s="163">
        <v>0</v>
      </c>
      <c r="M22" s="162">
        <v>5</v>
      </c>
      <c r="N22" s="163">
        <v>0</v>
      </c>
      <c r="O22" s="162">
        <v>0</v>
      </c>
      <c r="P22" s="163">
        <v>0</v>
      </c>
      <c r="Q22" s="162">
        <v>2</v>
      </c>
      <c r="R22" s="163">
        <v>0</v>
      </c>
      <c r="S22" s="162">
        <v>0</v>
      </c>
      <c r="T22" s="163">
        <v>0</v>
      </c>
      <c r="U22" s="82">
        <f t="shared" si="2"/>
        <v>96</v>
      </c>
      <c r="V22" s="91">
        <f t="shared" si="0"/>
        <v>27</v>
      </c>
      <c r="X22" s="28">
        <f t="shared" si="1"/>
        <v>27</v>
      </c>
    </row>
    <row r="23" spans="2:24" ht="18" customHeight="1">
      <c r="B23" s="852"/>
      <c r="C23" s="25" t="s">
        <v>18</v>
      </c>
      <c r="D23" s="167">
        <v>1</v>
      </c>
      <c r="E23" s="167">
        <v>0</v>
      </c>
      <c r="F23" s="167">
        <v>14</v>
      </c>
      <c r="G23" s="169">
        <v>0</v>
      </c>
      <c r="H23" s="141">
        <v>30</v>
      </c>
      <c r="I23" s="169">
        <v>0</v>
      </c>
      <c r="J23" s="141">
        <v>0</v>
      </c>
      <c r="K23" s="169">
        <v>10</v>
      </c>
      <c r="L23" s="141">
        <v>2</v>
      </c>
      <c r="M23" s="169">
        <v>4</v>
      </c>
      <c r="N23" s="141">
        <v>0</v>
      </c>
      <c r="O23" s="169">
        <v>0</v>
      </c>
      <c r="P23" s="141">
        <v>0</v>
      </c>
      <c r="Q23" s="169">
        <v>0</v>
      </c>
      <c r="R23" s="141">
        <v>0</v>
      </c>
      <c r="S23" s="169">
        <v>3</v>
      </c>
      <c r="T23" s="141">
        <v>0</v>
      </c>
      <c r="U23" s="82">
        <f t="shared" si="2"/>
        <v>32</v>
      </c>
      <c r="V23" s="91">
        <f t="shared" si="0"/>
        <v>32</v>
      </c>
      <c r="X23" s="28">
        <f t="shared" si="1"/>
        <v>32</v>
      </c>
    </row>
    <row r="24" spans="2:24" ht="18" customHeight="1">
      <c r="B24" s="852"/>
      <c r="C24" s="24" t="s">
        <v>19</v>
      </c>
      <c r="D24" s="160">
        <v>1</v>
      </c>
      <c r="E24" s="160">
        <v>0</v>
      </c>
      <c r="F24" s="160">
        <v>17</v>
      </c>
      <c r="G24" s="162">
        <v>0</v>
      </c>
      <c r="H24" s="197">
        <v>0</v>
      </c>
      <c r="I24" s="162">
        <v>0</v>
      </c>
      <c r="J24" s="197">
        <v>0</v>
      </c>
      <c r="K24" s="162">
        <v>14</v>
      </c>
      <c r="L24" s="213">
        <v>0</v>
      </c>
      <c r="M24" s="162">
        <v>5</v>
      </c>
      <c r="N24" s="197">
        <v>0</v>
      </c>
      <c r="O24" s="162">
        <v>0</v>
      </c>
      <c r="P24" s="197">
        <v>0</v>
      </c>
      <c r="Q24" s="162">
        <v>0</v>
      </c>
      <c r="R24" s="197">
        <v>0</v>
      </c>
      <c r="S24" s="162">
        <v>0</v>
      </c>
      <c r="T24" s="197">
        <v>0</v>
      </c>
      <c r="U24" s="82">
        <f t="shared" si="2"/>
        <v>37</v>
      </c>
      <c r="V24" s="91">
        <f t="shared" si="0"/>
        <v>0</v>
      </c>
      <c r="X24" s="28">
        <f t="shared" si="1"/>
        <v>0</v>
      </c>
    </row>
    <row r="25" spans="2:24" ht="18" customHeight="1">
      <c r="B25" s="852"/>
      <c r="C25" s="24" t="s">
        <v>20</v>
      </c>
      <c r="D25" s="214">
        <v>3</v>
      </c>
      <c r="E25" s="214">
        <v>0</v>
      </c>
      <c r="F25" s="214">
        <v>13</v>
      </c>
      <c r="G25" s="215">
        <v>6</v>
      </c>
      <c r="H25" s="197">
        <v>47</v>
      </c>
      <c r="I25" s="215">
        <v>0</v>
      </c>
      <c r="J25" s="216">
        <v>0</v>
      </c>
      <c r="K25" s="215">
        <v>19</v>
      </c>
      <c r="L25" s="216">
        <v>0</v>
      </c>
      <c r="M25" s="215">
        <v>17</v>
      </c>
      <c r="N25" s="197">
        <v>10</v>
      </c>
      <c r="O25" s="215">
        <v>0</v>
      </c>
      <c r="P25" s="197">
        <v>0</v>
      </c>
      <c r="Q25" s="215">
        <v>3</v>
      </c>
      <c r="R25" s="216">
        <v>0</v>
      </c>
      <c r="S25" s="215">
        <v>2</v>
      </c>
      <c r="T25" s="197">
        <v>0</v>
      </c>
      <c r="U25" s="82">
        <f t="shared" si="2"/>
        <v>63</v>
      </c>
      <c r="V25" s="91">
        <f t="shared" si="0"/>
        <v>57</v>
      </c>
      <c r="X25" s="28">
        <f t="shared" si="1"/>
        <v>57</v>
      </c>
    </row>
    <row r="26" spans="2:24" ht="18" customHeight="1">
      <c r="B26" s="852"/>
      <c r="C26" s="24" t="s">
        <v>21</v>
      </c>
      <c r="D26" s="160">
        <v>2</v>
      </c>
      <c r="E26" s="160">
        <v>0</v>
      </c>
      <c r="F26" s="160">
        <v>6</v>
      </c>
      <c r="G26" s="162">
        <v>0</v>
      </c>
      <c r="H26" s="197">
        <v>46</v>
      </c>
      <c r="I26" s="162">
        <v>0</v>
      </c>
      <c r="J26" s="197">
        <v>0</v>
      </c>
      <c r="K26" s="162">
        <v>11</v>
      </c>
      <c r="L26" s="213">
        <v>0</v>
      </c>
      <c r="M26" s="162">
        <v>10</v>
      </c>
      <c r="N26" s="197">
        <v>0</v>
      </c>
      <c r="O26" s="162">
        <v>3</v>
      </c>
      <c r="P26" s="197">
        <v>0</v>
      </c>
      <c r="Q26" s="162">
        <v>5</v>
      </c>
      <c r="R26" s="197">
        <v>0</v>
      </c>
      <c r="S26" s="162">
        <v>0</v>
      </c>
      <c r="T26" s="197">
        <v>0</v>
      </c>
      <c r="U26" s="82">
        <f t="shared" si="2"/>
        <v>37</v>
      </c>
      <c r="V26" s="91">
        <f t="shared" si="0"/>
        <v>46</v>
      </c>
      <c r="X26" s="28">
        <f t="shared" si="1"/>
        <v>46</v>
      </c>
    </row>
    <row r="27" spans="2:24" ht="18" customHeight="1">
      <c r="B27" s="852"/>
      <c r="C27" s="24" t="s">
        <v>22</v>
      </c>
      <c r="D27" s="160">
        <v>1</v>
      </c>
      <c r="E27" s="160">
        <v>0</v>
      </c>
      <c r="F27" s="160">
        <v>9</v>
      </c>
      <c r="G27" s="162">
        <v>17</v>
      </c>
      <c r="H27" s="163">
        <v>2</v>
      </c>
      <c r="I27" s="162">
        <v>0</v>
      </c>
      <c r="J27" s="163">
        <v>0</v>
      </c>
      <c r="K27" s="162">
        <v>0</v>
      </c>
      <c r="L27" s="163">
        <v>0</v>
      </c>
      <c r="M27" s="162">
        <v>6</v>
      </c>
      <c r="N27" s="163">
        <v>0</v>
      </c>
      <c r="O27" s="162">
        <v>0</v>
      </c>
      <c r="P27" s="163">
        <v>0</v>
      </c>
      <c r="Q27" s="162">
        <v>0</v>
      </c>
      <c r="R27" s="163">
        <v>0</v>
      </c>
      <c r="S27" s="162">
        <v>0</v>
      </c>
      <c r="T27" s="163">
        <v>0</v>
      </c>
      <c r="U27" s="82">
        <f>SUM(D27:G27,I27,K27,M27,O27,Q27,S27)</f>
        <v>33</v>
      </c>
      <c r="V27" s="91">
        <f t="shared" si="0"/>
        <v>2</v>
      </c>
      <c r="X27" s="28">
        <f t="shared" si="1"/>
        <v>2</v>
      </c>
    </row>
    <row r="28" spans="2:24" ht="18" customHeight="1">
      <c r="B28" s="852"/>
      <c r="C28" s="24" t="s">
        <v>23</v>
      </c>
      <c r="D28" s="160">
        <v>1</v>
      </c>
      <c r="E28" s="160">
        <v>0</v>
      </c>
      <c r="F28" s="160">
        <v>6</v>
      </c>
      <c r="G28" s="162">
        <v>0</v>
      </c>
      <c r="H28" s="163">
        <v>0</v>
      </c>
      <c r="I28" s="162">
        <v>29</v>
      </c>
      <c r="J28" s="163">
        <v>0</v>
      </c>
      <c r="K28" s="162">
        <v>10</v>
      </c>
      <c r="L28" s="163">
        <v>0</v>
      </c>
      <c r="M28" s="162">
        <v>5</v>
      </c>
      <c r="N28" s="163">
        <v>1</v>
      </c>
      <c r="O28" s="162">
        <v>0</v>
      </c>
      <c r="P28" s="163">
        <v>0</v>
      </c>
      <c r="Q28" s="162">
        <v>0</v>
      </c>
      <c r="R28" s="163">
        <v>0</v>
      </c>
      <c r="S28" s="162">
        <v>0</v>
      </c>
      <c r="T28" s="163">
        <v>0</v>
      </c>
      <c r="U28" s="82">
        <f>SUM(D28:G28,I28,K28,M28,O28,Q28,S28)</f>
        <v>51</v>
      </c>
      <c r="V28" s="91">
        <f t="shared" si="0"/>
        <v>1</v>
      </c>
      <c r="X28" s="28">
        <f t="shared" si="1"/>
        <v>1</v>
      </c>
    </row>
    <row r="29" spans="2:24" ht="18" customHeight="1">
      <c r="B29" s="852"/>
      <c r="C29" s="24" t="s">
        <v>24</v>
      </c>
      <c r="D29" s="160">
        <v>0</v>
      </c>
      <c r="E29" s="160">
        <v>0</v>
      </c>
      <c r="F29" s="160">
        <v>9</v>
      </c>
      <c r="G29" s="162">
        <v>0</v>
      </c>
      <c r="H29" s="163">
        <v>0</v>
      </c>
      <c r="I29" s="162">
        <v>0</v>
      </c>
      <c r="J29" s="163">
        <v>0</v>
      </c>
      <c r="K29" s="162">
        <v>0</v>
      </c>
      <c r="L29" s="163">
        <v>0</v>
      </c>
      <c r="M29" s="162">
        <v>0</v>
      </c>
      <c r="N29" s="163">
        <v>0</v>
      </c>
      <c r="O29" s="162">
        <v>0</v>
      </c>
      <c r="P29" s="163">
        <v>0</v>
      </c>
      <c r="Q29" s="162">
        <v>2</v>
      </c>
      <c r="R29" s="163">
        <v>1</v>
      </c>
      <c r="S29" s="162">
        <v>0</v>
      </c>
      <c r="T29" s="163">
        <v>0</v>
      </c>
      <c r="U29" s="82">
        <f>SUM(D29:G29,I29,K29,M29,O29,Q29,S29)</f>
        <v>11</v>
      </c>
      <c r="V29" s="91">
        <f t="shared" si="0"/>
        <v>1</v>
      </c>
      <c r="X29" s="28">
        <f t="shared" si="1"/>
        <v>1</v>
      </c>
    </row>
    <row r="30" spans="2:24" ht="18" customHeight="1">
      <c r="B30" s="852"/>
      <c r="C30" s="24" t="s">
        <v>25</v>
      </c>
      <c r="D30" s="160">
        <v>3</v>
      </c>
      <c r="E30" s="160">
        <v>0</v>
      </c>
      <c r="F30" s="160">
        <v>10</v>
      </c>
      <c r="G30" s="162">
        <v>4</v>
      </c>
      <c r="H30" s="163">
        <v>12</v>
      </c>
      <c r="I30" s="162">
        <v>0</v>
      </c>
      <c r="J30" s="163">
        <v>0</v>
      </c>
      <c r="K30" s="162">
        <v>3</v>
      </c>
      <c r="L30" s="163">
        <v>0</v>
      </c>
      <c r="M30" s="162">
        <v>0</v>
      </c>
      <c r="N30" s="163">
        <v>0</v>
      </c>
      <c r="O30" s="162">
        <v>0</v>
      </c>
      <c r="P30" s="163">
        <v>0</v>
      </c>
      <c r="Q30" s="162">
        <v>0</v>
      </c>
      <c r="R30" s="163">
        <v>0</v>
      </c>
      <c r="S30" s="162">
        <v>0</v>
      </c>
      <c r="T30" s="163">
        <v>0</v>
      </c>
      <c r="U30" s="82">
        <f t="shared" si="2"/>
        <v>20</v>
      </c>
      <c r="V30" s="91">
        <f t="shared" si="0"/>
        <v>12</v>
      </c>
      <c r="X30" s="28">
        <f t="shared" si="1"/>
        <v>12</v>
      </c>
    </row>
    <row r="31" spans="2:24" ht="18" customHeight="1">
      <c r="B31" s="852"/>
      <c r="C31" s="24" t="s">
        <v>26</v>
      </c>
      <c r="D31" s="160">
        <v>1</v>
      </c>
      <c r="E31" s="160">
        <v>0</v>
      </c>
      <c r="F31" s="160">
        <v>8</v>
      </c>
      <c r="G31" s="162">
        <v>8</v>
      </c>
      <c r="H31" s="163">
        <v>0</v>
      </c>
      <c r="I31" s="162">
        <v>0</v>
      </c>
      <c r="J31" s="163">
        <v>0</v>
      </c>
      <c r="K31" s="162">
        <v>0</v>
      </c>
      <c r="L31" s="163">
        <v>0</v>
      </c>
      <c r="M31" s="162">
        <v>7</v>
      </c>
      <c r="N31" s="163">
        <v>0</v>
      </c>
      <c r="O31" s="162">
        <v>0</v>
      </c>
      <c r="P31" s="163">
        <v>0</v>
      </c>
      <c r="Q31" s="162">
        <v>0</v>
      </c>
      <c r="R31" s="163">
        <v>0</v>
      </c>
      <c r="S31" s="162">
        <v>0</v>
      </c>
      <c r="T31" s="163">
        <v>0</v>
      </c>
      <c r="U31" s="82">
        <f t="shared" si="2"/>
        <v>24</v>
      </c>
      <c r="V31" s="91">
        <f t="shared" si="0"/>
        <v>0</v>
      </c>
      <c r="X31" s="28">
        <f t="shared" si="1"/>
        <v>0</v>
      </c>
    </row>
    <row r="32" spans="2:24" ht="18" customHeight="1">
      <c r="B32" s="852"/>
      <c r="C32" s="24" t="s">
        <v>27</v>
      </c>
      <c r="D32" s="160">
        <v>1</v>
      </c>
      <c r="E32" s="160">
        <v>0</v>
      </c>
      <c r="F32" s="160">
        <v>2</v>
      </c>
      <c r="G32" s="162">
        <v>6</v>
      </c>
      <c r="H32" s="163">
        <v>1</v>
      </c>
      <c r="I32" s="162">
        <v>0</v>
      </c>
      <c r="J32" s="163">
        <v>0</v>
      </c>
      <c r="K32" s="162">
        <v>7</v>
      </c>
      <c r="L32" s="163">
        <v>0</v>
      </c>
      <c r="M32" s="162">
        <v>5</v>
      </c>
      <c r="N32" s="163">
        <v>0</v>
      </c>
      <c r="O32" s="162">
        <v>0</v>
      </c>
      <c r="P32" s="163">
        <v>0</v>
      </c>
      <c r="Q32" s="162">
        <v>0</v>
      </c>
      <c r="R32" s="163">
        <v>0</v>
      </c>
      <c r="S32" s="162">
        <v>0</v>
      </c>
      <c r="T32" s="163">
        <v>0</v>
      </c>
      <c r="U32" s="82">
        <f t="shared" si="2"/>
        <v>21</v>
      </c>
      <c r="V32" s="91">
        <f t="shared" si="0"/>
        <v>1</v>
      </c>
      <c r="X32" s="28">
        <f t="shared" si="1"/>
        <v>1</v>
      </c>
    </row>
    <row r="33" spans="2:24" ht="18" customHeight="1">
      <c r="B33" s="852"/>
      <c r="C33" s="25" t="s">
        <v>28</v>
      </c>
      <c r="D33" s="176">
        <v>0</v>
      </c>
      <c r="E33" s="176">
        <v>0</v>
      </c>
      <c r="F33" s="176">
        <v>9</v>
      </c>
      <c r="G33" s="178">
        <v>5</v>
      </c>
      <c r="H33" s="179">
        <v>1</v>
      </c>
      <c r="I33" s="178">
        <v>0</v>
      </c>
      <c r="J33" s="179">
        <v>0</v>
      </c>
      <c r="K33" s="178">
        <v>0</v>
      </c>
      <c r="L33" s="179">
        <v>0</v>
      </c>
      <c r="M33" s="178">
        <v>5</v>
      </c>
      <c r="N33" s="179">
        <v>0</v>
      </c>
      <c r="O33" s="178">
        <v>0</v>
      </c>
      <c r="P33" s="179">
        <v>0</v>
      </c>
      <c r="Q33" s="178">
        <v>0</v>
      </c>
      <c r="R33" s="179">
        <v>0</v>
      </c>
      <c r="S33" s="178">
        <v>0</v>
      </c>
      <c r="T33" s="179">
        <v>0</v>
      </c>
      <c r="U33" s="82">
        <f t="shared" si="2"/>
        <v>19</v>
      </c>
      <c r="V33" s="91">
        <f t="shared" si="0"/>
        <v>1</v>
      </c>
      <c r="X33" s="28">
        <f t="shared" si="1"/>
        <v>1</v>
      </c>
    </row>
    <row r="34" spans="2:24" ht="18" customHeight="1">
      <c r="B34" s="852"/>
      <c r="C34" s="24" t="s">
        <v>29</v>
      </c>
      <c r="D34" s="160">
        <v>0</v>
      </c>
      <c r="E34" s="160">
        <v>0</v>
      </c>
      <c r="F34" s="160">
        <v>7</v>
      </c>
      <c r="G34" s="162">
        <v>0</v>
      </c>
      <c r="H34" s="163">
        <v>6</v>
      </c>
      <c r="I34" s="162">
        <v>0</v>
      </c>
      <c r="J34" s="163">
        <v>0</v>
      </c>
      <c r="K34" s="162">
        <v>1</v>
      </c>
      <c r="L34" s="163">
        <v>5</v>
      </c>
      <c r="M34" s="162">
        <v>0</v>
      </c>
      <c r="N34" s="163">
        <v>0</v>
      </c>
      <c r="O34" s="162">
        <v>0</v>
      </c>
      <c r="P34" s="163">
        <v>0</v>
      </c>
      <c r="Q34" s="162">
        <v>0</v>
      </c>
      <c r="R34" s="163">
        <v>0</v>
      </c>
      <c r="S34" s="162">
        <v>0</v>
      </c>
      <c r="T34" s="163">
        <v>0</v>
      </c>
      <c r="U34" s="82">
        <f t="shared" si="2"/>
        <v>8</v>
      </c>
      <c r="V34" s="91">
        <f t="shared" si="0"/>
        <v>11</v>
      </c>
      <c r="X34" s="28">
        <f t="shared" si="1"/>
        <v>11</v>
      </c>
    </row>
    <row r="35" spans="2:24" ht="18" customHeight="1">
      <c r="B35" s="852"/>
      <c r="C35" s="24" t="s">
        <v>30</v>
      </c>
      <c r="D35" s="160">
        <v>0</v>
      </c>
      <c r="E35" s="160">
        <v>0</v>
      </c>
      <c r="F35" s="160">
        <v>4</v>
      </c>
      <c r="G35" s="162">
        <v>0</v>
      </c>
      <c r="H35" s="163">
        <v>1</v>
      </c>
      <c r="I35" s="162">
        <v>0</v>
      </c>
      <c r="J35" s="163">
        <v>0</v>
      </c>
      <c r="K35" s="162">
        <v>3</v>
      </c>
      <c r="L35" s="163">
        <v>0</v>
      </c>
      <c r="M35" s="162">
        <v>5</v>
      </c>
      <c r="N35" s="163">
        <v>1</v>
      </c>
      <c r="O35" s="162">
        <v>0</v>
      </c>
      <c r="P35" s="163">
        <v>0</v>
      </c>
      <c r="Q35" s="162">
        <v>0</v>
      </c>
      <c r="R35" s="163">
        <v>0</v>
      </c>
      <c r="S35" s="162">
        <v>0</v>
      </c>
      <c r="T35" s="163">
        <v>0</v>
      </c>
      <c r="U35" s="82">
        <f t="shared" si="2"/>
        <v>12</v>
      </c>
      <c r="V35" s="91">
        <f t="shared" si="0"/>
        <v>2</v>
      </c>
      <c r="X35" s="28">
        <f t="shared" si="1"/>
        <v>2</v>
      </c>
    </row>
    <row r="36" spans="2:24" ht="18" customHeight="1">
      <c r="B36" s="852"/>
      <c r="C36" s="24" t="s">
        <v>31</v>
      </c>
      <c r="D36" s="160">
        <v>0</v>
      </c>
      <c r="E36" s="160">
        <v>0</v>
      </c>
      <c r="F36" s="160">
        <v>7</v>
      </c>
      <c r="G36" s="162">
        <v>0</v>
      </c>
      <c r="H36" s="197">
        <v>0</v>
      </c>
      <c r="I36" s="162">
        <v>0</v>
      </c>
      <c r="J36" s="197">
        <v>0</v>
      </c>
      <c r="K36" s="162">
        <v>1</v>
      </c>
      <c r="L36" s="213">
        <v>0</v>
      </c>
      <c r="M36" s="162">
        <v>0</v>
      </c>
      <c r="N36" s="197">
        <v>0</v>
      </c>
      <c r="O36" s="162">
        <v>0</v>
      </c>
      <c r="P36" s="197">
        <v>0</v>
      </c>
      <c r="Q36" s="162">
        <v>0</v>
      </c>
      <c r="R36" s="197">
        <v>0</v>
      </c>
      <c r="S36" s="162">
        <v>0</v>
      </c>
      <c r="T36" s="197">
        <v>0</v>
      </c>
      <c r="U36" s="82">
        <f t="shared" si="2"/>
        <v>8</v>
      </c>
      <c r="V36" s="91">
        <f>SUM(H36,J36,L36,N36,P36,R36,T36)</f>
        <v>0</v>
      </c>
      <c r="X36" s="28">
        <f t="shared" si="1"/>
        <v>0</v>
      </c>
    </row>
    <row r="37" spans="2:24" ht="18" customHeight="1">
      <c r="B37" s="852"/>
      <c r="C37" s="24" t="s">
        <v>32</v>
      </c>
      <c r="D37" s="160">
        <v>0</v>
      </c>
      <c r="E37" s="160">
        <v>0</v>
      </c>
      <c r="F37" s="160">
        <v>6</v>
      </c>
      <c r="G37" s="162">
        <v>5</v>
      </c>
      <c r="H37" s="163">
        <v>0</v>
      </c>
      <c r="I37" s="162">
        <v>0</v>
      </c>
      <c r="J37" s="163">
        <v>0</v>
      </c>
      <c r="K37" s="162">
        <v>6</v>
      </c>
      <c r="L37" s="163">
        <v>0</v>
      </c>
      <c r="M37" s="162">
        <v>0</v>
      </c>
      <c r="N37" s="163">
        <v>0</v>
      </c>
      <c r="O37" s="162">
        <v>0</v>
      </c>
      <c r="P37" s="163">
        <v>0</v>
      </c>
      <c r="Q37" s="162">
        <v>0</v>
      </c>
      <c r="R37" s="163">
        <v>0</v>
      </c>
      <c r="S37" s="162">
        <v>1</v>
      </c>
      <c r="T37" s="163">
        <v>0</v>
      </c>
      <c r="U37" s="82">
        <f t="shared" si="2"/>
        <v>18</v>
      </c>
      <c r="V37" s="91">
        <f t="shared" ref="V37:V42" si="3">SUM(H37,J37,L37,N37,P37,R37,T37)</f>
        <v>0</v>
      </c>
      <c r="X37" s="28">
        <f t="shared" si="1"/>
        <v>0</v>
      </c>
    </row>
    <row r="38" spans="2:24" ht="18" customHeight="1">
      <c r="B38" s="852"/>
      <c r="C38" s="24" t="s">
        <v>33</v>
      </c>
      <c r="D38" s="160">
        <v>2</v>
      </c>
      <c r="E38" s="160">
        <v>0</v>
      </c>
      <c r="F38" s="160">
        <v>7</v>
      </c>
      <c r="G38" s="162">
        <v>0</v>
      </c>
      <c r="H38" s="163">
        <v>0</v>
      </c>
      <c r="I38" s="162">
        <v>0</v>
      </c>
      <c r="J38" s="163">
        <v>0</v>
      </c>
      <c r="K38" s="162">
        <v>1</v>
      </c>
      <c r="L38" s="163">
        <v>1</v>
      </c>
      <c r="M38" s="162">
        <v>0</v>
      </c>
      <c r="N38" s="163">
        <v>0</v>
      </c>
      <c r="O38" s="162">
        <v>0</v>
      </c>
      <c r="P38" s="163">
        <v>0</v>
      </c>
      <c r="Q38" s="162">
        <v>0</v>
      </c>
      <c r="R38" s="163">
        <v>0</v>
      </c>
      <c r="S38" s="162">
        <v>0</v>
      </c>
      <c r="T38" s="163">
        <v>0</v>
      </c>
      <c r="U38" s="82">
        <f t="shared" si="2"/>
        <v>10</v>
      </c>
      <c r="V38" s="91">
        <f t="shared" si="3"/>
        <v>1</v>
      </c>
      <c r="X38" s="28">
        <f t="shared" si="1"/>
        <v>1</v>
      </c>
    </row>
    <row r="39" spans="2:24" ht="18" customHeight="1">
      <c r="B39" s="852"/>
      <c r="C39" s="24" t="s">
        <v>34</v>
      </c>
      <c r="D39" s="160">
        <v>0</v>
      </c>
      <c r="E39" s="160">
        <v>0</v>
      </c>
      <c r="F39" s="160">
        <v>6</v>
      </c>
      <c r="G39" s="162">
        <v>2</v>
      </c>
      <c r="H39" s="163">
        <v>0</v>
      </c>
      <c r="I39" s="162">
        <v>0</v>
      </c>
      <c r="J39" s="163">
        <v>0</v>
      </c>
      <c r="K39" s="162">
        <v>2</v>
      </c>
      <c r="L39" s="163">
        <v>1</v>
      </c>
      <c r="M39" s="162">
        <v>3</v>
      </c>
      <c r="N39" s="163">
        <v>0</v>
      </c>
      <c r="O39" s="162">
        <v>0</v>
      </c>
      <c r="P39" s="163">
        <v>0</v>
      </c>
      <c r="Q39" s="162">
        <v>0</v>
      </c>
      <c r="R39" s="163">
        <v>0</v>
      </c>
      <c r="S39" s="162">
        <v>2</v>
      </c>
      <c r="T39" s="163">
        <v>0</v>
      </c>
      <c r="U39" s="82">
        <f t="shared" si="2"/>
        <v>15</v>
      </c>
      <c r="V39" s="91">
        <f t="shared" si="3"/>
        <v>1</v>
      </c>
      <c r="X39" s="28">
        <f t="shared" si="1"/>
        <v>1</v>
      </c>
    </row>
    <row r="40" spans="2:24" ht="18" customHeight="1">
      <c r="B40" s="852"/>
      <c r="C40" s="24" t="s">
        <v>35</v>
      </c>
      <c r="D40" s="176">
        <v>0</v>
      </c>
      <c r="E40" s="176">
        <v>0</v>
      </c>
      <c r="F40" s="176">
        <v>5</v>
      </c>
      <c r="G40" s="178">
        <v>0</v>
      </c>
      <c r="H40" s="179">
        <v>1</v>
      </c>
      <c r="I40" s="178">
        <v>0</v>
      </c>
      <c r="J40" s="179">
        <v>0</v>
      </c>
      <c r="K40" s="178">
        <v>3</v>
      </c>
      <c r="L40" s="179">
        <v>0</v>
      </c>
      <c r="M40" s="178">
        <v>3</v>
      </c>
      <c r="N40" s="179">
        <v>0</v>
      </c>
      <c r="O40" s="178">
        <v>0</v>
      </c>
      <c r="P40" s="179">
        <v>0</v>
      </c>
      <c r="Q40" s="178">
        <v>0</v>
      </c>
      <c r="R40" s="179">
        <v>0</v>
      </c>
      <c r="S40" s="178">
        <v>0</v>
      </c>
      <c r="T40" s="179">
        <v>1</v>
      </c>
      <c r="U40" s="82">
        <f t="shared" si="2"/>
        <v>11</v>
      </c>
      <c r="V40" s="91">
        <f t="shared" si="3"/>
        <v>2</v>
      </c>
      <c r="X40" s="28">
        <f t="shared" si="1"/>
        <v>2</v>
      </c>
    </row>
    <row r="41" spans="2:24" ht="18" customHeight="1">
      <c r="B41" s="852"/>
      <c r="C41" s="24" t="s">
        <v>36</v>
      </c>
      <c r="D41" s="160">
        <v>0</v>
      </c>
      <c r="E41" s="160">
        <v>0</v>
      </c>
      <c r="F41" s="160">
        <v>8</v>
      </c>
      <c r="G41" s="162">
        <v>4</v>
      </c>
      <c r="H41" s="163">
        <v>3</v>
      </c>
      <c r="I41" s="162">
        <v>0</v>
      </c>
      <c r="J41" s="163">
        <v>0</v>
      </c>
      <c r="K41" s="162">
        <v>0</v>
      </c>
      <c r="L41" s="163">
        <v>9</v>
      </c>
      <c r="M41" s="162">
        <v>0</v>
      </c>
      <c r="N41" s="163">
        <v>0</v>
      </c>
      <c r="O41" s="162">
        <v>0</v>
      </c>
      <c r="P41" s="163">
        <v>0</v>
      </c>
      <c r="Q41" s="162">
        <v>0</v>
      </c>
      <c r="R41" s="163">
        <v>0</v>
      </c>
      <c r="S41" s="162">
        <v>0</v>
      </c>
      <c r="T41" s="163">
        <v>9</v>
      </c>
      <c r="U41" s="82">
        <f t="shared" si="2"/>
        <v>12</v>
      </c>
      <c r="V41" s="91">
        <f t="shared" si="3"/>
        <v>21</v>
      </c>
      <c r="X41" s="28">
        <f t="shared" si="1"/>
        <v>21</v>
      </c>
    </row>
    <row r="42" spans="2:24" ht="18" customHeight="1">
      <c r="B42" s="853"/>
      <c r="C42" s="69" t="s">
        <v>37</v>
      </c>
      <c r="D42" s="217">
        <v>0</v>
      </c>
      <c r="E42" s="217">
        <v>0</v>
      </c>
      <c r="F42" s="217">
        <v>3</v>
      </c>
      <c r="G42" s="218">
        <v>0</v>
      </c>
      <c r="H42" s="219">
        <v>1</v>
      </c>
      <c r="I42" s="218">
        <v>0</v>
      </c>
      <c r="J42" s="219">
        <v>0</v>
      </c>
      <c r="K42" s="218">
        <v>0</v>
      </c>
      <c r="L42" s="219">
        <v>3</v>
      </c>
      <c r="M42" s="218">
        <v>0</v>
      </c>
      <c r="N42" s="219">
        <v>0</v>
      </c>
      <c r="O42" s="218">
        <v>0</v>
      </c>
      <c r="P42" s="219">
        <v>0</v>
      </c>
      <c r="Q42" s="218">
        <v>0</v>
      </c>
      <c r="R42" s="219">
        <v>0</v>
      </c>
      <c r="S42" s="218">
        <v>0</v>
      </c>
      <c r="T42" s="219">
        <v>0</v>
      </c>
      <c r="U42" s="93">
        <f t="shared" si="2"/>
        <v>3</v>
      </c>
      <c r="V42" s="94">
        <f t="shared" si="3"/>
        <v>4</v>
      </c>
      <c r="X42" s="76">
        <f>SUM(H42,J42,L42,N42,P42,R42,T42)</f>
        <v>4</v>
      </c>
    </row>
    <row r="43" spans="2:24" ht="6" customHeight="1">
      <c r="D43" s="135"/>
      <c r="E43" s="135"/>
      <c r="F43" s="135"/>
      <c r="G43" s="135"/>
      <c r="H43" s="135"/>
      <c r="I43" s="135"/>
      <c r="J43" s="135"/>
      <c r="K43" s="135"/>
      <c r="L43" s="135"/>
      <c r="M43" s="135"/>
      <c r="N43" s="135"/>
      <c r="O43" s="135"/>
      <c r="P43" s="135"/>
      <c r="Q43" s="135"/>
      <c r="R43" s="135"/>
      <c r="S43" s="135"/>
      <c r="T43" s="135"/>
    </row>
    <row r="44" spans="2:24" ht="6" customHeight="1">
      <c r="D44" s="135"/>
      <c r="E44" s="135"/>
      <c r="F44" s="135"/>
      <c r="G44" s="135"/>
      <c r="H44" s="135"/>
      <c r="I44" s="135"/>
      <c r="J44" s="135"/>
      <c r="K44" s="135"/>
      <c r="L44" s="135"/>
      <c r="M44" s="135"/>
      <c r="N44" s="135"/>
      <c r="O44" s="135"/>
      <c r="P44" s="135"/>
      <c r="Q44" s="135"/>
      <c r="R44" s="135"/>
      <c r="S44" s="135"/>
      <c r="T44" s="135"/>
    </row>
    <row r="45" spans="2:24" ht="18" customHeight="1">
      <c r="B45" s="837"/>
      <c r="C45" s="838"/>
      <c r="D45" s="869" t="s">
        <v>69</v>
      </c>
      <c r="E45" s="870"/>
      <c r="F45" s="871"/>
      <c r="G45" s="869" t="s">
        <v>70</v>
      </c>
      <c r="H45" s="870"/>
      <c r="I45" s="870"/>
      <c r="J45" s="870"/>
      <c r="K45" s="870"/>
      <c r="L45" s="870"/>
      <c r="M45" s="870"/>
      <c r="N45" s="870"/>
      <c r="O45" s="870"/>
      <c r="P45" s="870"/>
      <c r="Q45" s="870"/>
      <c r="R45" s="870"/>
      <c r="S45" s="870"/>
      <c r="T45" s="871"/>
      <c r="U45" s="865" t="s">
        <v>71</v>
      </c>
      <c r="V45" s="866"/>
    </row>
    <row r="46" spans="2:24" ht="31.5" customHeight="1">
      <c r="B46" s="839"/>
      <c r="C46" s="840"/>
      <c r="D46" s="874" t="s">
        <v>136</v>
      </c>
      <c r="E46" s="874" t="s">
        <v>137</v>
      </c>
      <c r="F46" s="874" t="s">
        <v>138</v>
      </c>
      <c r="G46" s="872" t="s">
        <v>72</v>
      </c>
      <c r="H46" s="873"/>
      <c r="I46" s="872" t="s">
        <v>139</v>
      </c>
      <c r="J46" s="873"/>
      <c r="K46" s="872" t="s">
        <v>73</v>
      </c>
      <c r="L46" s="873"/>
      <c r="M46" s="872" t="s">
        <v>488</v>
      </c>
      <c r="N46" s="873"/>
      <c r="O46" s="872" t="s">
        <v>74</v>
      </c>
      <c r="P46" s="873"/>
      <c r="Q46" s="872" t="s">
        <v>75</v>
      </c>
      <c r="R46" s="873"/>
      <c r="S46" s="872" t="s">
        <v>76</v>
      </c>
      <c r="T46" s="873"/>
      <c r="U46" s="867"/>
      <c r="V46" s="868"/>
    </row>
    <row r="47" spans="2:24" ht="18" customHeight="1">
      <c r="B47" s="841"/>
      <c r="C47" s="842"/>
      <c r="D47" s="875"/>
      <c r="E47" s="875"/>
      <c r="F47" s="875"/>
      <c r="G47" s="220"/>
      <c r="H47" s="221" t="s">
        <v>77</v>
      </c>
      <c r="I47" s="220"/>
      <c r="J47" s="221" t="s">
        <v>77</v>
      </c>
      <c r="K47" s="791"/>
      <c r="L47" s="221" t="s">
        <v>77</v>
      </c>
      <c r="M47" s="220"/>
      <c r="N47" s="221" t="s">
        <v>77</v>
      </c>
      <c r="O47" s="220"/>
      <c r="P47" s="221" t="s">
        <v>77</v>
      </c>
      <c r="Q47" s="220"/>
      <c r="R47" s="221" t="s">
        <v>77</v>
      </c>
      <c r="S47" s="220"/>
      <c r="T47" s="221" t="s">
        <v>77</v>
      </c>
      <c r="U47" s="125"/>
      <c r="V47" s="87" t="s">
        <v>77</v>
      </c>
    </row>
    <row r="48" spans="2:24" ht="18" customHeight="1">
      <c r="B48" s="851" t="s">
        <v>38</v>
      </c>
      <c r="C48" s="68" t="s">
        <v>39</v>
      </c>
      <c r="D48" s="152">
        <v>1</v>
      </c>
      <c r="E48" s="222">
        <v>0</v>
      </c>
      <c r="F48" s="152">
        <v>15</v>
      </c>
      <c r="G48" s="223">
        <v>7</v>
      </c>
      <c r="H48" s="157">
        <v>1</v>
      </c>
      <c r="I48" s="154">
        <v>0</v>
      </c>
      <c r="J48" s="155">
        <v>0</v>
      </c>
      <c r="K48" s="154">
        <v>8</v>
      </c>
      <c r="L48" s="157">
        <v>1</v>
      </c>
      <c r="M48" s="154">
        <v>3</v>
      </c>
      <c r="N48" s="155">
        <v>6</v>
      </c>
      <c r="O48" s="156">
        <v>0</v>
      </c>
      <c r="P48" s="157">
        <v>0</v>
      </c>
      <c r="Q48" s="154">
        <v>0</v>
      </c>
      <c r="R48" s="155">
        <v>0</v>
      </c>
      <c r="S48" s="156">
        <v>1</v>
      </c>
      <c r="T48" s="157">
        <v>1</v>
      </c>
      <c r="U48" s="95">
        <f t="shared" ref="U48:U74" si="4">SUM(D48:G48,I48,K48,M48,O48,Q48,S48)</f>
        <v>35</v>
      </c>
      <c r="V48" s="793">
        <f t="shared" ref="V48:V74" si="5">SUM(H48,J48,L48,N48,P48,R48,T48)</f>
        <v>9</v>
      </c>
      <c r="X48" s="77">
        <f>SUM(H48,J48,L48,N48,P48,R48,T48)</f>
        <v>9</v>
      </c>
    </row>
    <row r="49" spans="2:24" ht="18" customHeight="1">
      <c r="B49" s="852"/>
      <c r="C49" s="72" t="s">
        <v>458</v>
      </c>
      <c r="D49" s="224">
        <v>0</v>
      </c>
      <c r="E49" s="225">
        <v>0</v>
      </c>
      <c r="F49" s="224">
        <v>20</v>
      </c>
      <c r="G49" s="226">
        <v>3</v>
      </c>
      <c r="H49" s="227">
        <v>0</v>
      </c>
      <c r="I49" s="228">
        <v>0</v>
      </c>
      <c r="J49" s="229">
        <v>0</v>
      </c>
      <c r="K49" s="228">
        <v>10</v>
      </c>
      <c r="L49" s="227">
        <v>0</v>
      </c>
      <c r="M49" s="228">
        <v>5</v>
      </c>
      <c r="N49" s="229">
        <v>1</v>
      </c>
      <c r="O49" s="226">
        <v>0</v>
      </c>
      <c r="P49" s="227">
        <v>0</v>
      </c>
      <c r="Q49" s="228">
        <v>0</v>
      </c>
      <c r="R49" s="229">
        <v>0</v>
      </c>
      <c r="S49" s="226">
        <v>3</v>
      </c>
      <c r="T49" s="227">
        <v>1</v>
      </c>
      <c r="U49" s="92">
        <f t="shared" si="4"/>
        <v>41</v>
      </c>
      <c r="V49" s="793">
        <f t="shared" si="5"/>
        <v>2</v>
      </c>
      <c r="X49" s="77">
        <f t="shared" ref="X49:X74" si="6">SUM(H49,J49,L49,N49,P49,R49,T49)</f>
        <v>2</v>
      </c>
    </row>
    <row r="50" spans="2:24" ht="18" customHeight="1">
      <c r="B50" s="852"/>
      <c r="C50" s="24" t="s">
        <v>41</v>
      </c>
      <c r="D50" s="160">
        <v>0</v>
      </c>
      <c r="E50" s="161">
        <v>0</v>
      </c>
      <c r="F50" s="160">
        <v>15</v>
      </c>
      <c r="G50" s="164">
        <v>0</v>
      </c>
      <c r="H50" s="230">
        <v>0</v>
      </c>
      <c r="I50" s="162">
        <v>0</v>
      </c>
      <c r="J50" s="197">
        <v>0</v>
      </c>
      <c r="K50" s="162">
        <v>6</v>
      </c>
      <c r="L50" s="230">
        <v>0</v>
      </c>
      <c r="M50" s="142">
        <v>6</v>
      </c>
      <c r="N50" s="197">
        <v>7</v>
      </c>
      <c r="O50" s="162">
        <v>0</v>
      </c>
      <c r="P50" s="230">
        <v>0</v>
      </c>
      <c r="Q50" s="162">
        <v>0</v>
      </c>
      <c r="R50" s="197">
        <v>0</v>
      </c>
      <c r="S50" s="164">
        <v>0</v>
      </c>
      <c r="T50" s="230">
        <v>0</v>
      </c>
      <c r="U50" s="82">
        <f t="shared" si="4"/>
        <v>27</v>
      </c>
      <c r="V50" s="793">
        <f t="shared" si="5"/>
        <v>7</v>
      </c>
      <c r="X50" s="77">
        <f t="shared" si="6"/>
        <v>7</v>
      </c>
    </row>
    <row r="51" spans="2:24" ht="18" customHeight="1">
      <c r="B51" s="852"/>
      <c r="C51" s="24" t="s">
        <v>42</v>
      </c>
      <c r="D51" s="176">
        <v>0</v>
      </c>
      <c r="E51" s="177">
        <v>0</v>
      </c>
      <c r="F51" s="176">
        <v>8</v>
      </c>
      <c r="G51" s="180">
        <v>0</v>
      </c>
      <c r="H51" s="231">
        <v>1</v>
      </c>
      <c r="I51" s="178">
        <v>0</v>
      </c>
      <c r="J51" s="232">
        <v>0</v>
      </c>
      <c r="K51" s="178">
        <v>0</v>
      </c>
      <c r="L51" s="231">
        <v>1</v>
      </c>
      <c r="M51" s="178">
        <v>0</v>
      </c>
      <c r="N51" s="232">
        <v>1</v>
      </c>
      <c r="O51" s="180">
        <v>0</v>
      </c>
      <c r="P51" s="231">
        <v>0</v>
      </c>
      <c r="Q51" s="178">
        <v>0</v>
      </c>
      <c r="R51" s="232">
        <v>0</v>
      </c>
      <c r="S51" s="180">
        <v>0</v>
      </c>
      <c r="T51" s="231">
        <v>2</v>
      </c>
      <c r="U51" s="92">
        <f t="shared" si="4"/>
        <v>8</v>
      </c>
      <c r="V51" s="793">
        <f t="shared" si="5"/>
        <v>5</v>
      </c>
      <c r="X51" s="77">
        <f t="shared" si="6"/>
        <v>5</v>
      </c>
    </row>
    <row r="52" spans="2:24" ht="18" customHeight="1">
      <c r="B52" s="852"/>
      <c r="C52" s="24" t="s">
        <v>43</v>
      </c>
      <c r="D52" s="160">
        <v>0</v>
      </c>
      <c r="E52" s="161">
        <v>0</v>
      </c>
      <c r="F52" s="160">
        <v>7</v>
      </c>
      <c r="G52" s="164">
        <v>3</v>
      </c>
      <c r="H52" s="230">
        <v>1</v>
      </c>
      <c r="I52" s="162">
        <v>0</v>
      </c>
      <c r="J52" s="197">
        <v>0</v>
      </c>
      <c r="K52" s="162">
        <v>0</v>
      </c>
      <c r="L52" s="233">
        <v>0</v>
      </c>
      <c r="M52" s="162">
        <v>0</v>
      </c>
      <c r="N52" s="197">
        <v>0</v>
      </c>
      <c r="O52" s="164">
        <v>0</v>
      </c>
      <c r="P52" s="230">
        <v>0</v>
      </c>
      <c r="Q52" s="162">
        <v>0</v>
      </c>
      <c r="R52" s="197">
        <v>0</v>
      </c>
      <c r="S52" s="164">
        <v>0</v>
      </c>
      <c r="T52" s="230">
        <v>0</v>
      </c>
      <c r="U52" s="82">
        <f t="shared" si="4"/>
        <v>10</v>
      </c>
      <c r="V52" s="793">
        <f t="shared" si="5"/>
        <v>1</v>
      </c>
      <c r="X52" s="77">
        <f t="shared" si="6"/>
        <v>1</v>
      </c>
    </row>
    <row r="53" spans="2:24" ht="18" customHeight="1">
      <c r="B53" s="852"/>
      <c r="C53" s="24" t="s">
        <v>44</v>
      </c>
      <c r="D53" s="160">
        <v>0</v>
      </c>
      <c r="E53" s="161">
        <v>0</v>
      </c>
      <c r="F53" s="160">
        <v>11</v>
      </c>
      <c r="G53" s="234">
        <v>0</v>
      </c>
      <c r="H53" s="230">
        <v>1</v>
      </c>
      <c r="I53" s="162">
        <v>0</v>
      </c>
      <c r="J53" s="197">
        <v>0</v>
      </c>
      <c r="K53" s="262">
        <v>0</v>
      </c>
      <c r="L53" s="230">
        <v>0</v>
      </c>
      <c r="M53" s="162">
        <v>0</v>
      </c>
      <c r="N53" s="197">
        <v>1</v>
      </c>
      <c r="O53" s="234">
        <v>0</v>
      </c>
      <c r="P53" s="230">
        <v>0</v>
      </c>
      <c r="Q53" s="162">
        <v>0</v>
      </c>
      <c r="R53" s="197">
        <v>2</v>
      </c>
      <c r="S53" s="234">
        <v>0</v>
      </c>
      <c r="T53" s="230">
        <v>0</v>
      </c>
      <c r="U53" s="92">
        <f t="shared" si="4"/>
        <v>11</v>
      </c>
      <c r="V53" s="793">
        <f t="shared" si="5"/>
        <v>4</v>
      </c>
      <c r="X53" s="77">
        <f t="shared" si="6"/>
        <v>4</v>
      </c>
    </row>
    <row r="54" spans="2:24" ht="18" customHeight="1">
      <c r="B54" s="852"/>
      <c r="C54" s="24" t="s">
        <v>45</v>
      </c>
      <c r="D54" s="176">
        <v>0</v>
      </c>
      <c r="E54" s="225">
        <v>0</v>
      </c>
      <c r="F54" s="176">
        <v>7</v>
      </c>
      <c r="G54" s="180">
        <v>4</v>
      </c>
      <c r="H54" s="231">
        <v>0</v>
      </c>
      <c r="I54" s="178">
        <v>0</v>
      </c>
      <c r="J54" s="235">
        <v>0</v>
      </c>
      <c r="K54" s="178">
        <v>5</v>
      </c>
      <c r="L54" s="236">
        <v>0</v>
      </c>
      <c r="M54" s="178">
        <v>4</v>
      </c>
      <c r="N54" s="235">
        <v>0</v>
      </c>
      <c r="O54" s="180">
        <v>0</v>
      </c>
      <c r="P54" s="231">
        <v>0</v>
      </c>
      <c r="Q54" s="178">
        <v>0</v>
      </c>
      <c r="R54" s="235">
        <v>0</v>
      </c>
      <c r="S54" s="180">
        <v>0</v>
      </c>
      <c r="T54" s="231">
        <v>0</v>
      </c>
      <c r="U54" s="82">
        <f t="shared" si="4"/>
        <v>20</v>
      </c>
      <c r="V54" s="793">
        <f t="shared" si="5"/>
        <v>0</v>
      </c>
      <c r="X54" s="77">
        <f t="shared" si="6"/>
        <v>0</v>
      </c>
    </row>
    <row r="55" spans="2:24" ht="18" customHeight="1">
      <c r="B55" s="852"/>
      <c r="C55" s="25" t="s">
        <v>46</v>
      </c>
      <c r="D55" s="176">
        <v>0</v>
      </c>
      <c r="E55" s="237">
        <v>0</v>
      </c>
      <c r="F55" s="167">
        <v>0</v>
      </c>
      <c r="G55" s="171">
        <v>0</v>
      </c>
      <c r="H55" s="238">
        <v>4</v>
      </c>
      <c r="I55" s="169">
        <v>0</v>
      </c>
      <c r="J55" s="235">
        <v>0</v>
      </c>
      <c r="K55" s="169">
        <v>6</v>
      </c>
      <c r="L55" s="238">
        <v>3</v>
      </c>
      <c r="M55" s="169">
        <v>1</v>
      </c>
      <c r="N55" s="235">
        <v>3</v>
      </c>
      <c r="O55" s="171">
        <v>0</v>
      </c>
      <c r="P55" s="238">
        <v>0</v>
      </c>
      <c r="Q55" s="169">
        <v>0</v>
      </c>
      <c r="R55" s="235">
        <v>0</v>
      </c>
      <c r="S55" s="171">
        <v>4</v>
      </c>
      <c r="T55" s="231">
        <v>0</v>
      </c>
      <c r="U55" s="92">
        <f t="shared" si="4"/>
        <v>11</v>
      </c>
      <c r="V55" s="793">
        <f t="shared" si="5"/>
        <v>10</v>
      </c>
      <c r="X55" s="77">
        <f t="shared" si="6"/>
        <v>10</v>
      </c>
    </row>
    <row r="56" spans="2:24" ht="18" customHeight="1">
      <c r="B56" s="852"/>
      <c r="C56" s="24" t="s">
        <v>47</v>
      </c>
      <c r="D56" s="176">
        <v>0</v>
      </c>
      <c r="E56" s="177">
        <v>0</v>
      </c>
      <c r="F56" s="176">
        <v>4</v>
      </c>
      <c r="G56" s="180">
        <v>0</v>
      </c>
      <c r="H56" s="231">
        <v>3</v>
      </c>
      <c r="I56" s="169">
        <v>0</v>
      </c>
      <c r="J56" s="235">
        <v>0</v>
      </c>
      <c r="K56" s="178">
        <v>0</v>
      </c>
      <c r="L56" s="235">
        <v>3</v>
      </c>
      <c r="M56" s="169">
        <v>0</v>
      </c>
      <c r="N56" s="235">
        <v>2</v>
      </c>
      <c r="O56" s="180">
        <v>0</v>
      </c>
      <c r="P56" s="231">
        <v>0</v>
      </c>
      <c r="Q56" s="169">
        <v>0</v>
      </c>
      <c r="R56" s="235">
        <v>0</v>
      </c>
      <c r="S56" s="180">
        <v>0</v>
      </c>
      <c r="T56" s="231">
        <v>3</v>
      </c>
      <c r="U56" s="82">
        <f t="shared" si="4"/>
        <v>4</v>
      </c>
      <c r="V56" s="793">
        <f t="shared" si="5"/>
        <v>11</v>
      </c>
      <c r="X56" s="77">
        <f t="shared" si="6"/>
        <v>11</v>
      </c>
    </row>
    <row r="57" spans="2:24" ht="18" customHeight="1">
      <c r="B57" s="852"/>
      <c r="C57" s="24" t="s">
        <v>48</v>
      </c>
      <c r="D57" s="160">
        <v>0</v>
      </c>
      <c r="E57" s="161">
        <v>0</v>
      </c>
      <c r="F57" s="160">
        <v>4</v>
      </c>
      <c r="G57" s="164">
        <v>3</v>
      </c>
      <c r="H57" s="230">
        <v>0</v>
      </c>
      <c r="I57" s="162">
        <v>0</v>
      </c>
      <c r="J57" s="197">
        <v>0</v>
      </c>
      <c r="K57" s="162">
        <v>0</v>
      </c>
      <c r="L57" s="233">
        <v>0</v>
      </c>
      <c r="M57" s="162">
        <v>0</v>
      </c>
      <c r="N57" s="197">
        <v>0</v>
      </c>
      <c r="O57" s="164">
        <v>0</v>
      </c>
      <c r="P57" s="230">
        <v>0</v>
      </c>
      <c r="Q57" s="162">
        <v>0</v>
      </c>
      <c r="R57" s="197">
        <v>0</v>
      </c>
      <c r="S57" s="164">
        <v>0</v>
      </c>
      <c r="T57" s="230">
        <v>1</v>
      </c>
      <c r="U57" s="92">
        <f t="shared" si="4"/>
        <v>7</v>
      </c>
      <c r="V57" s="793">
        <f t="shared" si="5"/>
        <v>1</v>
      </c>
      <c r="X57" s="77">
        <f t="shared" si="6"/>
        <v>1</v>
      </c>
    </row>
    <row r="58" spans="2:24" ht="18" customHeight="1">
      <c r="B58" s="852"/>
      <c r="C58" s="25" t="s">
        <v>49</v>
      </c>
      <c r="D58" s="176">
        <v>0</v>
      </c>
      <c r="E58" s="225">
        <v>0</v>
      </c>
      <c r="F58" s="176">
        <v>4</v>
      </c>
      <c r="G58" s="226">
        <v>0</v>
      </c>
      <c r="H58" s="227">
        <v>0</v>
      </c>
      <c r="I58" s="178">
        <v>0</v>
      </c>
      <c r="J58" s="229">
        <v>0</v>
      </c>
      <c r="K58" s="228">
        <v>0</v>
      </c>
      <c r="L58" s="227">
        <v>0</v>
      </c>
      <c r="M58" s="178">
        <v>0</v>
      </c>
      <c r="N58" s="229">
        <v>0</v>
      </c>
      <c r="O58" s="226">
        <v>0</v>
      </c>
      <c r="P58" s="227">
        <v>0</v>
      </c>
      <c r="Q58" s="178">
        <v>0</v>
      </c>
      <c r="R58" s="229">
        <v>0</v>
      </c>
      <c r="S58" s="226">
        <v>0</v>
      </c>
      <c r="T58" s="227">
        <v>0</v>
      </c>
      <c r="U58" s="82">
        <f t="shared" si="4"/>
        <v>4</v>
      </c>
      <c r="V58" s="793">
        <f t="shared" si="5"/>
        <v>0</v>
      </c>
      <c r="X58" s="77">
        <f t="shared" si="6"/>
        <v>0</v>
      </c>
    </row>
    <row r="59" spans="2:24" ht="18" customHeight="1">
      <c r="B59" s="853"/>
      <c r="C59" s="25" t="s">
        <v>50</v>
      </c>
      <c r="D59" s="239">
        <v>0</v>
      </c>
      <c r="E59" s="240">
        <v>0</v>
      </c>
      <c r="F59" s="239">
        <v>6</v>
      </c>
      <c r="G59" s="241">
        <v>3</v>
      </c>
      <c r="H59" s="242">
        <v>3</v>
      </c>
      <c r="I59" s="243">
        <v>0</v>
      </c>
      <c r="J59" s="244">
        <v>0</v>
      </c>
      <c r="K59" s="243">
        <v>2</v>
      </c>
      <c r="L59" s="242">
        <v>1</v>
      </c>
      <c r="M59" s="243">
        <v>0</v>
      </c>
      <c r="N59" s="244">
        <v>0</v>
      </c>
      <c r="O59" s="241">
        <v>0</v>
      </c>
      <c r="P59" s="242">
        <v>0</v>
      </c>
      <c r="Q59" s="243">
        <v>0</v>
      </c>
      <c r="R59" s="244">
        <v>0</v>
      </c>
      <c r="S59" s="241">
        <v>0</v>
      </c>
      <c r="T59" s="242">
        <v>0</v>
      </c>
      <c r="U59" s="128">
        <f t="shared" si="4"/>
        <v>11</v>
      </c>
      <c r="V59" s="94">
        <f t="shared" si="5"/>
        <v>4</v>
      </c>
      <c r="X59" s="77">
        <f t="shared" si="6"/>
        <v>4</v>
      </c>
    </row>
    <row r="60" spans="2:24" ht="18" customHeight="1">
      <c r="B60" s="851" t="s">
        <v>51</v>
      </c>
      <c r="C60" s="68" t="s">
        <v>52</v>
      </c>
      <c r="D60" s="152">
        <v>0</v>
      </c>
      <c r="E60" s="222">
        <v>0</v>
      </c>
      <c r="F60" s="245">
        <v>14</v>
      </c>
      <c r="G60" s="156">
        <v>5</v>
      </c>
      <c r="H60" s="157">
        <v>1</v>
      </c>
      <c r="I60" s="154">
        <v>0</v>
      </c>
      <c r="J60" s="155">
        <v>0</v>
      </c>
      <c r="K60" s="154">
        <v>5</v>
      </c>
      <c r="L60" s="157">
        <v>0</v>
      </c>
      <c r="M60" s="154">
        <v>5</v>
      </c>
      <c r="N60" s="155">
        <v>0</v>
      </c>
      <c r="O60" s="156">
        <v>0</v>
      </c>
      <c r="P60" s="157">
        <v>0</v>
      </c>
      <c r="Q60" s="154">
        <v>0</v>
      </c>
      <c r="R60" s="155">
        <v>0</v>
      </c>
      <c r="S60" s="156">
        <v>0</v>
      </c>
      <c r="T60" s="157">
        <v>0</v>
      </c>
      <c r="U60" s="95">
        <f t="shared" si="4"/>
        <v>29</v>
      </c>
      <c r="V60" s="793">
        <f t="shared" si="5"/>
        <v>1</v>
      </c>
      <c r="X60" s="77">
        <f t="shared" si="6"/>
        <v>1</v>
      </c>
    </row>
    <row r="61" spans="2:24" ht="18" customHeight="1">
      <c r="B61" s="852"/>
      <c r="C61" s="24" t="s">
        <v>53</v>
      </c>
      <c r="D61" s="160">
        <v>0</v>
      </c>
      <c r="E61" s="161">
        <v>0</v>
      </c>
      <c r="F61" s="160">
        <v>7</v>
      </c>
      <c r="G61" s="164">
        <v>0</v>
      </c>
      <c r="H61" s="230">
        <v>0</v>
      </c>
      <c r="I61" s="162">
        <v>6</v>
      </c>
      <c r="J61" s="197">
        <v>0</v>
      </c>
      <c r="K61" s="262">
        <v>11</v>
      </c>
      <c r="L61" s="233">
        <v>0</v>
      </c>
      <c r="M61" s="162">
        <v>2</v>
      </c>
      <c r="N61" s="197">
        <v>0</v>
      </c>
      <c r="O61" s="164">
        <v>0</v>
      </c>
      <c r="P61" s="230">
        <v>0</v>
      </c>
      <c r="Q61" s="162">
        <v>0</v>
      </c>
      <c r="R61" s="197">
        <v>0</v>
      </c>
      <c r="S61" s="164">
        <v>0</v>
      </c>
      <c r="T61" s="230">
        <v>3</v>
      </c>
      <c r="U61" s="92">
        <f t="shared" si="4"/>
        <v>26</v>
      </c>
      <c r="V61" s="793">
        <f t="shared" si="5"/>
        <v>3</v>
      </c>
      <c r="X61" s="77">
        <f t="shared" si="6"/>
        <v>3</v>
      </c>
    </row>
    <row r="62" spans="2:24" ht="18" customHeight="1">
      <c r="B62" s="852"/>
      <c r="C62" s="24" t="s">
        <v>54</v>
      </c>
      <c r="D62" s="176">
        <v>4</v>
      </c>
      <c r="E62" s="177">
        <v>0</v>
      </c>
      <c r="F62" s="176">
        <v>44</v>
      </c>
      <c r="G62" s="246">
        <v>71</v>
      </c>
      <c r="H62" s="247" t="s">
        <v>563</v>
      </c>
      <c r="I62" s="178">
        <v>0</v>
      </c>
      <c r="J62" s="232">
        <v>0</v>
      </c>
      <c r="K62" s="178">
        <v>0</v>
      </c>
      <c r="L62" s="231">
        <v>0</v>
      </c>
      <c r="M62" s="178">
        <v>4</v>
      </c>
      <c r="N62" s="235">
        <v>1</v>
      </c>
      <c r="O62" s="180">
        <v>0</v>
      </c>
      <c r="P62" s="231">
        <v>0</v>
      </c>
      <c r="Q62" s="178">
        <v>0</v>
      </c>
      <c r="R62" s="232">
        <v>0</v>
      </c>
      <c r="S62" s="246">
        <v>7</v>
      </c>
      <c r="T62" s="231">
        <v>0</v>
      </c>
      <c r="U62" s="82">
        <f t="shared" si="4"/>
        <v>130</v>
      </c>
      <c r="V62" s="793">
        <f t="shared" si="5"/>
        <v>1</v>
      </c>
      <c r="X62" s="77">
        <f t="shared" si="6"/>
        <v>1</v>
      </c>
    </row>
    <row r="63" spans="2:24" ht="18" customHeight="1">
      <c r="B63" s="852"/>
      <c r="C63" s="24" t="s">
        <v>55</v>
      </c>
      <c r="D63" s="160">
        <v>0</v>
      </c>
      <c r="E63" s="161">
        <v>0</v>
      </c>
      <c r="F63" s="193">
        <v>10</v>
      </c>
      <c r="G63" s="164">
        <v>9</v>
      </c>
      <c r="H63" s="248">
        <v>0</v>
      </c>
      <c r="I63" s="162">
        <v>0</v>
      </c>
      <c r="J63" s="197">
        <v>0</v>
      </c>
      <c r="K63" s="162">
        <v>4</v>
      </c>
      <c r="L63" s="230">
        <v>0</v>
      </c>
      <c r="M63" s="162">
        <v>3</v>
      </c>
      <c r="N63" s="197">
        <v>1</v>
      </c>
      <c r="O63" s="164">
        <v>0</v>
      </c>
      <c r="P63" s="230">
        <v>0</v>
      </c>
      <c r="Q63" s="162">
        <v>0</v>
      </c>
      <c r="R63" s="197">
        <v>0</v>
      </c>
      <c r="S63" s="164">
        <v>0</v>
      </c>
      <c r="T63" s="230">
        <v>0</v>
      </c>
      <c r="U63" s="92">
        <f t="shared" si="4"/>
        <v>26</v>
      </c>
      <c r="V63" s="793">
        <f t="shared" si="5"/>
        <v>1</v>
      </c>
      <c r="X63" s="77">
        <f t="shared" si="6"/>
        <v>1</v>
      </c>
    </row>
    <row r="64" spans="2:24" ht="18" customHeight="1">
      <c r="B64" s="852"/>
      <c r="C64" s="24" t="s">
        <v>56</v>
      </c>
      <c r="D64" s="160">
        <v>0</v>
      </c>
      <c r="E64" s="161">
        <v>0</v>
      </c>
      <c r="F64" s="160">
        <v>39</v>
      </c>
      <c r="G64" s="164">
        <v>0</v>
      </c>
      <c r="H64" s="197">
        <v>52</v>
      </c>
      <c r="I64" s="162">
        <v>0</v>
      </c>
      <c r="J64" s="197">
        <v>0</v>
      </c>
      <c r="K64" s="262">
        <v>19</v>
      </c>
      <c r="L64" s="230">
        <v>0</v>
      </c>
      <c r="M64" s="162">
        <v>5</v>
      </c>
      <c r="N64" s="197">
        <v>1</v>
      </c>
      <c r="O64" s="164">
        <v>0</v>
      </c>
      <c r="P64" s="230">
        <v>0</v>
      </c>
      <c r="Q64" s="162">
        <v>0</v>
      </c>
      <c r="R64" s="197">
        <v>0</v>
      </c>
      <c r="S64" s="164">
        <v>0</v>
      </c>
      <c r="T64" s="230">
        <v>0</v>
      </c>
      <c r="U64" s="82">
        <f>SUM(D64:G64,I64,K64,M64,O64,Q64,S64)</f>
        <v>63</v>
      </c>
      <c r="V64" s="793">
        <f t="shared" si="5"/>
        <v>53</v>
      </c>
      <c r="X64" s="77">
        <f t="shared" si="6"/>
        <v>53</v>
      </c>
    </row>
    <row r="65" spans="2:26" ht="18" customHeight="1">
      <c r="B65" s="852"/>
      <c r="C65" s="24" t="s">
        <v>57</v>
      </c>
      <c r="D65" s="160">
        <v>0</v>
      </c>
      <c r="E65" s="161">
        <v>0</v>
      </c>
      <c r="F65" s="249">
        <v>20</v>
      </c>
      <c r="G65" s="164">
        <v>0</v>
      </c>
      <c r="H65" s="250">
        <v>0</v>
      </c>
      <c r="I65" s="162">
        <v>0</v>
      </c>
      <c r="J65" s="197">
        <v>0</v>
      </c>
      <c r="K65" s="162">
        <v>0</v>
      </c>
      <c r="L65" s="230">
        <v>0</v>
      </c>
      <c r="M65" s="162">
        <v>4</v>
      </c>
      <c r="N65" s="197">
        <v>0</v>
      </c>
      <c r="O65" s="164">
        <v>0</v>
      </c>
      <c r="P65" s="230">
        <v>0</v>
      </c>
      <c r="Q65" s="162">
        <v>0</v>
      </c>
      <c r="R65" s="197">
        <v>0</v>
      </c>
      <c r="S65" s="164">
        <v>0</v>
      </c>
      <c r="T65" s="230">
        <v>0</v>
      </c>
      <c r="U65" s="92">
        <f t="shared" si="4"/>
        <v>24</v>
      </c>
      <c r="V65" s="793">
        <f t="shared" si="5"/>
        <v>0</v>
      </c>
      <c r="X65" s="77">
        <f t="shared" si="6"/>
        <v>0</v>
      </c>
    </row>
    <row r="66" spans="2:26" ht="18" customHeight="1">
      <c r="B66" s="852"/>
      <c r="C66" s="24" t="s">
        <v>58</v>
      </c>
      <c r="D66" s="160">
        <v>0</v>
      </c>
      <c r="E66" s="161">
        <v>0</v>
      </c>
      <c r="F66" s="160">
        <v>6</v>
      </c>
      <c r="G66" s="234">
        <v>3</v>
      </c>
      <c r="H66" s="230">
        <v>1</v>
      </c>
      <c r="I66" s="162">
        <v>4</v>
      </c>
      <c r="J66" s="197">
        <v>0</v>
      </c>
      <c r="K66" s="262">
        <v>5</v>
      </c>
      <c r="L66" s="230">
        <v>1</v>
      </c>
      <c r="M66" s="162">
        <v>5</v>
      </c>
      <c r="N66" s="197">
        <v>0</v>
      </c>
      <c r="O66" s="164">
        <v>0</v>
      </c>
      <c r="P66" s="230">
        <v>0</v>
      </c>
      <c r="Q66" s="162">
        <v>0</v>
      </c>
      <c r="R66" s="230">
        <v>0</v>
      </c>
      <c r="S66" s="162">
        <v>4</v>
      </c>
      <c r="T66" s="197">
        <v>0</v>
      </c>
      <c r="U66" s="82">
        <f t="shared" si="4"/>
        <v>27</v>
      </c>
      <c r="V66" s="793">
        <f t="shared" si="5"/>
        <v>2</v>
      </c>
      <c r="X66" s="77">
        <f t="shared" si="6"/>
        <v>2</v>
      </c>
    </row>
    <row r="67" spans="2:26" ht="18" customHeight="1">
      <c r="B67" s="852"/>
      <c r="C67" s="24" t="s">
        <v>59</v>
      </c>
      <c r="D67" s="160">
        <v>0</v>
      </c>
      <c r="E67" s="161">
        <v>0</v>
      </c>
      <c r="F67" s="160">
        <v>19</v>
      </c>
      <c r="G67" s="164">
        <v>3</v>
      </c>
      <c r="H67" s="230">
        <v>0</v>
      </c>
      <c r="I67" s="162">
        <v>0</v>
      </c>
      <c r="J67" s="197">
        <v>0</v>
      </c>
      <c r="K67" s="162">
        <v>16</v>
      </c>
      <c r="L67" s="230">
        <v>0</v>
      </c>
      <c r="M67" s="162">
        <v>0</v>
      </c>
      <c r="N67" s="197">
        <v>1</v>
      </c>
      <c r="O67" s="164">
        <v>0</v>
      </c>
      <c r="P67" s="230">
        <v>8</v>
      </c>
      <c r="Q67" s="162">
        <v>0</v>
      </c>
      <c r="R67" s="197">
        <v>0</v>
      </c>
      <c r="S67" s="164">
        <v>0</v>
      </c>
      <c r="T67" s="230">
        <v>0</v>
      </c>
      <c r="U67" s="92">
        <f t="shared" si="4"/>
        <v>38</v>
      </c>
      <c r="V67" s="793">
        <f t="shared" si="5"/>
        <v>9</v>
      </c>
      <c r="X67" s="77">
        <f t="shared" si="6"/>
        <v>9</v>
      </c>
    </row>
    <row r="68" spans="2:26" ht="18" customHeight="1">
      <c r="B68" s="852"/>
      <c r="C68" s="24" t="s">
        <v>60</v>
      </c>
      <c r="D68" s="160">
        <v>1</v>
      </c>
      <c r="E68" s="161">
        <v>0</v>
      </c>
      <c r="F68" s="160">
        <v>11</v>
      </c>
      <c r="G68" s="234">
        <v>3</v>
      </c>
      <c r="H68" s="230">
        <v>1</v>
      </c>
      <c r="I68" s="162">
        <v>0</v>
      </c>
      <c r="J68" s="197">
        <v>0</v>
      </c>
      <c r="K68" s="262">
        <v>7</v>
      </c>
      <c r="L68" s="230">
        <v>1</v>
      </c>
      <c r="M68" s="162">
        <v>0</v>
      </c>
      <c r="N68" s="197">
        <v>5</v>
      </c>
      <c r="O68" s="164">
        <v>0</v>
      </c>
      <c r="P68" s="230">
        <v>0</v>
      </c>
      <c r="Q68" s="162">
        <v>0</v>
      </c>
      <c r="R68" s="197">
        <v>0</v>
      </c>
      <c r="S68" s="164">
        <v>2</v>
      </c>
      <c r="T68" s="230">
        <v>2</v>
      </c>
      <c r="U68" s="82">
        <f t="shared" si="4"/>
        <v>24</v>
      </c>
      <c r="V68" s="793">
        <f t="shared" si="5"/>
        <v>9</v>
      </c>
      <c r="X68" s="77">
        <f t="shared" si="6"/>
        <v>9</v>
      </c>
    </row>
    <row r="69" spans="2:26" ht="18" customHeight="1">
      <c r="B69" s="852"/>
      <c r="C69" s="24" t="s">
        <v>61</v>
      </c>
      <c r="D69" s="160">
        <v>1</v>
      </c>
      <c r="E69" s="161">
        <v>0</v>
      </c>
      <c r="F69" s="160">
        <v>6</v>
      </c>
      <c r="G69" s="234">
        <v>5</v>
      </c>
      <c r="H69" s="197">
        <v>0</v>
      </c>
      <c r="I69" s="162">
        <v>0</v>
      </c>
      <c r="J69" s="197">
        <v>0</v>
      </c>
      <c r="K69" s="162">
        <v>0</v>
      </c>
      <c r="L69" s="230">
        <v>0</v>
      </c>
      <c r="M69" s="162">
        <v>2</v>
      </c>
      <c r="N69" s="197">
        <v>1</v>
      </c>
      <c r="O69" s="164">
        <v>0</v>
      </c>
      <c r="P69" s="230">
        <v>0</v>
      </c>
      <c r="Q69" s="162">
        <v>0</v>
      </c>
      <c r="R69" s="197">
        <v>0</v>
      </c>
      <c r="S69" s="164">
        <v>0</v>
      </c>
      <c r="T69" s="230">
        <v>0</v>
      </c>
      <c r="U69" s="92">
        <f t="shared" si="4"/>
        <v>14</v>
      </c>
      <c r="V69" s="793">
        <f t="shared" si="5"/>
        <v>1</v>
      </c>
      <c r="X69" s="77">
        <f t="shared" si="6"/>
        <v>1</v>
      </c>
    </row>
    <row r="70" spans="2:26" ht="18" customHeight="1">
      <c r="B70" s="852"/>
      <c r="C70" s="24" t="s">
        <v>62</v>
      </c>
      <c r="D70" s="176">
        <v>1</v>
      </c>
      <c r="E70" s="177">
        <v>0</v>
      </c>
      <c r="F70" s="176">
        <v>7</v>
      </c>
      <c r="G70" s="180">
        <v>7</v>
      </c>
      <c r="H70" s="231">
        <v>3</v>
      </c>
      <c r="I70" s="178">
        <v>0</v>
      </c>
      <c r="J70" s="232">
        <v>0</v>
      </c>
      <c r="K70" s="178">
        <v>0</v>
      </c>
      <c r="L70" s="236">
        <v>0</v>
      </c>
      <c r="M70" s="178">
        <v>0</v>
      </c>
      <c r="N70" s="232">
        <v>0</v>
      </c>
      <c r="O70" s="180">
        <v>0</v>
      </c>
      <c r="P70" s="231">
        <v>0</v>
      </c>
      <c r="Q70" s="178">
        <v>0</v>
      </c>
      <c r="R70" s="232">
        <v>0</v>
      </c>
      <c r="S70" s="180">
        <v>0</v>
      </c>
      <c r="T70" s="231">
        <v>0</v>
      </c>
      <c r="U70" s="82">
        <f t="shared" si="4"/>
        <v>15</v>
      </c>
      <c r="V70" s="793">
        <f t="shared" si="5"/>
        <v>3</v>
      </c>
      <c r="X70" s="77">
        <f t="shared" si="6"/>
        <v>3</v>
      </c>
    </row>
    <row r="71" spans="2:26" ht="18" customHeight="1">
      <c r="B71" s="852"/>
      <c r="C71" s="24" t="s">
        <v>63</v>
      </c>
      <c r="D71" s="160">
        <v>3</v>
      </c>
      <c r="E71" s="161">
        <v>0</v>
      </c>
      <c r="F71" s="160">
        <v>9</v>
      </c>
      <c r="G71" s="164">
        <v>4</v>
      </c>
      <c r="H71" s="831">
        <v>0</v>
      </c>
      <c r="I71" s="162">
        <v>0</v>
      </c>
      <c r="J71" s="197">
        <v>12</v>
      </c>
      <c r="K71" s="162">
        <v>0</v>
      </c>
      <c r="L71" s="230">
        <v>5</v>
      </c>
      <c r="M71" s="162">
        <v>0</v>
      </c>
      <c r="N71" s="197">
        <v>4</v>
      </c>
      <c r="O71" s="164">
        <v>0</v>
      </c>
      <c r="P71" s="230">
        <v>0</v>
      </c>
      <c r="Q71" s="162">
        <v>0</v>
      </c>
      <c r="R71" s="197">
        <v>0</v>
      </c>
      <c r="S71" s="164">
        <v>0</v>
      </c>
      <c r="T71" s="230">
        <v>0</v>
      </c>
      <c r="U71" s="92">
        <f t="shared" si="4"/>
        <v>16</v>
      </c>
      <c r="V71" s="793">
        <f t="shared" si="5"/>
        <v>21</v>
      </c>
      <c r="X71" s="77">
        <f t="shared" si="6"/>
        <v>21</v>
      </c>
    </row>
    <row r="72" spans="2:26" ht="18" customHeight="1">
      <c r="B72" s="852"/>
      <c r="C72" s="24" t="s">
        <v>64</v>
      </c>
      <c r="D72" s="160">
        <v>0</v>
      </c>
      <c r="E72" s="161">
        <v>0</v>
      </c>
      <c r="F72" s="160">
        <v>7</v>
      </c>
      <c r="G72" s="164">
        <v>0</v>
      </c>
      <c r="H72" s="230">
        <v>0</v>
      </c>
      <c r="I72" s="162">
        <v>0</v>
      </c>
      <c r="J72" s="197">
        <v>0</v>
      </c>
      <c r="K72" s="162">
        <v>0</v>
      </c>
      <c r="L72" s="230">
        <v>0</v>
      </c>
      <c r="M72" s="162">
        <v>4</v>
      </c>
      <c r="N72" s="197">
        <v>1</v>
      </c>
      <c r="O72" s="164">
        <v>0</v>
      </c>
      <c r="P72" s="230">
        <v>0</v>
      </c>
      <c r="Q72" s="162">
        <v>0</v>
      </c>
      <c r="R72" s="197">
        <v>0</v>
      </c>
      <c r="S72" s="164">
        <v>0</v>
      </c>
      <c r="T72" s="230">
        <v>0</v>
      </c>
      <c r="U72" s="82">
        <f t="shared" si="4"/>
        <v>11</v>
      </c>
      <c r="V72" s="793">
        <f t="shared" si="5"/>
        <v>1</v>
      </c>
      <c r="X72" s="77">
        <f t="shared" si="6"/>
        <v>1</v>
      </c>
    </row>
    <row r="73" spans="2:26" ht="18" customHeight="1">
      <c r="B73" s="852"/>
      <c r="C73" s="24" t="s">
        <v>419</v>
      </c>
      <c r="D73" s="160">
        <v>0</v>
      </c>
      <c r="E73" s="161">
        <v>0</v>
      </c>
      <c r="F73" s="160">
        <v>10</v>
      </c>
      <c r="G73" s="164">
        <v>0</v>
      </c>
      <c r="H73" s="197">
        <v>6</v>
      </c>
      <c r="I73" s="162">
        <v>0</v>
      </c>
      <c r="J73" s="197">
        <v>6</v>
      </c>
      <c r="K73" s="262">
        <v>6</v>
      </c>
      <c r="L73" s="230">
        <v>0</v>
      </c>
      <c r="M73" s="162">
        <v>0</v>
      </c>
      <c r="N73" s="197">
        <v>0</v>
      </c>
      <c r="O73" s="164">
        <v>0</v>
      </c>
      <c r="P73" s="230">
        <v>0</v>
      </c>
      <c r="Q73" s="162">
        <v>0</v>
      </c>
      <c r="R73" s="197">
        <v>0</v>
      </c>
      <c r="S73" s="164">
        <v>0</v>
      </c>
      <c r="T73" s="230">
        <v>0</v>
      </c>
      <c r="U73" s="92">
        <f t="shared" si="4"/>
        <v>16</v>
      </c>
      <c r="V73" s="793">
        <f t="shared" si="5"/>
        <v>12</v>
      </c>
      <c r="X73" s="77">
        <f t="shared" si="6"/>
        <v>12</v>
      </c>
    </row>
    <row r="74" spans="2:26" ht="18" customHeight="1">
      <c r="B74" s="853"/>
      <c r="C74" s="69" t="s">
        <v>66</v>
      </c>
      <c r="D74" s="202">
        <v>0</v>
      </c>
      <c r="E74" s="203">
        <v>0</v>
      </c>
      <c r="F74" s="202">
        <v>6</v>
      </c>
      <c r="G74" s="251">
        <v>5</v>
      </c>
      <c r="H74" s="207">
        <v>0</v>
      </c>
      <c r="I74" s="204">
        <v>0</v>
      </c>
      <c r="J74" s="205">
        <v>0</v>
      </c>
      <c r="K74" s="204">
        <v>0</v>
      </c>
      <c r="L74" s="207">
        <v>0</v>
      </c>
      <c r="M74" s="204">
        <v>0</v>
      </c>
      <c r="N74" s="205">
        <v>0</v>
      </c>
      <c r="O74" s="206">
        <v>0</v>
      </c>
      <c r="P74" s="207">
        <v>0</v>
      </c>
      <c r="Q74" s="204">
        <v>0</v>
      </c>
      <c r="R74" s="205">
        <v>0</v>
      </c>
      <c r="S74" s="206">
        <v>0</v>
      </c>
      <c r="T74" s="207">
        <v>0</v>
      </c>
      <c r="U74" s="93">
        <f t="shared" si="4"/>
        <v>11</v>
      </c>
      <c r="V74" s="94">
        <f t="shared" si="5"/>
        <v>0</v>
      </c>
      <c r="X74" s="77">
        <f t="shared" si="6"/>
        <v>0</v>
      </c>
    </row>
    <row r="75" spans="2:26" ht="24.75" customHeight="1">
      <c r="B75" s="837" t="s">
        <v>67</v>
      </c>
      <c r="C75" s="861"/>
      <c r="D75" s="96">
        <f>SUM(D7:D42,D48:D74)</f>
        <v>49</v>
      </c>
      <c r="E75" s="96">
        <f>SUM(E7:E42,E48:E74)</f>
        <v>0</v>
      </c>
      <c r="F75" s="97">
        <f t="shared" ref="F75:T75" si="7">SUM(F7:F42,F48:F74)</f>
        <v>694</v>
      </c>
      <c r="G75" s="98">
        <f t="shared" si="7"/>
        <v>569</v>
      </c>
      <c r="H75" s="99">
        <f>SUM(H7:H42,H48:H74)</f>
        <v>433</v>
      </c>
      <c r="I75" s="98">
        <f t="shared" si="7"/>
        <v>45</v>
      </c>
      <c r="J75" s="99">
        <f t="shared" si="7"/>
        <v>18</v>
      </c>
      <c r="K75" s="98">
        <f t="shared" si="7"/>
        <v>584</v>
      </c>
      <c r="L75" s="99">
        <f t="shared" si="7"/>
        <v>52</v>
      </c>
      <c r="M75" s="98">
        <f t="shared" si="7"/>
        <v>296</v>
      </c>
      <c r="N75" s="99">
        <f t="shared" si="7"/>
        <v>70</v>
      </c>
      <c r="O75" s="98">
        <f t="shared" si="7"/>
        <v>18</v>
      </c>
      <c r="P75" s="99">
        <f t="shared" si="7"/>
        <v>9</v>
      </c>
      <c r="Q75" s="98">
        <f t="shared" si="7"/>
        <v>19</v>
      </c>
      <c r="R75" s="99">
        <f t="shared" si="7"/>
        <v>10</v>
      </c>
      <c r="S75" s="98">
        <f t="shared" si="7"/>
        <v>54</v>
      </c>
      <c r="T75" s="99">
        <f t="shared" si="7"/>
        <v>23</v>
      </c>
      <c r="U75" s="126">
        <f>SUM(U7:U42,U48:U74)</f>
        <v>2328</v>
      </c>
      <c r="V75" s="127">
        <f>SUM(V7:V42,V48:V74)</f>
        <v>615</v>
      </c>
    </row>
    <row r="76" spans="2:26" ht="18" customHeight="1">
      <c r="B76" s="883" t="s">
        <v>153</v>
      </c>
      <c r="C76" s="884"/>
      <c r="D76" s="100">
        <f>COUNTA(D7:D42,D48:D74)</f>
        <v>63</v>
      </c>
      <c r="E76" s="100">
        <f>COUNTA(E7:E42,E48:E74)</f>
        <v>63</v>
      </c>
      <c r="F76" s="101"/>
      <c r="G76" s="101"/>
      <c r="H76" s="101"/>
      <c r="I76" s="101"/>
      <c r="J76" s="101"/>
      <c r="K76" s="101"/>
      <c r="L76" s="101"/>
      <c r="M76" s="101"/>
      <c r="N76" s="101"/>
      <c r="O76" s="101"/>
      <c r="P76" s="101"/>
      <c r="Q76" s="101"/>
      <c r="R76" s="101"/>
      <c r="S76" s="101"/>
      <c r="T76" s="101"/>
      <c r="U76" s="101"/>
      <c r="V76" s="101"/>
      <c r="Z76" s="80"/>
    </row>
    <row r="77" spans="2:26" ht="18" customHeight="1">
      <c r="D77" s="102"/>
    </row>
    <row r="78" spans="2:26" ht="18" customHeight="1">
      <c r="B78" s="33" t="s">
        <v>140</v>
      </c>
      <c r="C78" s="33"/>
      <c r="D78" s="103"/>
      <c r="E78" s="103" t="s">
        <v>141</v>
      </c>
      <c r="F78" s="103"/>
      <c r="G78" s="103"/>
      <c r="H78" s="103"/>
      <c r="I78" s="103"/>
      <c r="J78" s="103"/>
      <c r="K78" s="103"/>
      <c r="L78" s="103"/>
      <c r="M78" s="103"/>
      <c r="N78" s="103"/>
      <c r="O78" s="103"/>
      <c r="P78" s="103"/>
      <c r="Q78" s="103"/>
      <c r="R78" s="103"/>
      <c r="S78" s="103"/>
      <c r="T78" s="103"/>
      <c r="U78" s="103"/>
      <c r="V78" s="103"/>
    </row>
    <row r="79" spans="2:26" ht="18" customHeight="1">
      <c r="B79" s="33"/>
      <c r="C79" s="33"/>
      <c r="D79" s="103"/>
      <c r="E79" s="103" t="s">
        <v>142</v>
      </c>
      <c r="F79" s="103"/>
      <c r="G79" s="103"/>
      <c r="H79" s="103"/>
      <c r="I79" s="103"/>
      <c r="J79" s="103"/>
      <c r="K79" s="103"/>
      <c r="L79" s="103"/>
      <c r="M79" s="103"/>
      <c r="N79" s="103"/>
      <c r="O79" s="103"/>
      <c r="P79" s="103"/>
      <c r="Q79" s="103"/>
      <c r="R79" s="103"/>
      <c r="S79" s="103"/>
      <c r="T79" s="103"/>
      <c r="U79" s="103"/>
      <c r="V79" s="103"/>
    </row>
    <row r="80" spans="2:26" ht="18" customHeight="1">
      <c r="B80" s="33"/>
      <c r="C80" s="33"/>
      <c r="D80" s="103"/>
      <c r="E80" s="103" t="s">
        <v>143</v>
      </c>
      <c r="F80" s="103"/>
      <c r="G80" s="103"/>
      <c r="H80" s="103"/>
      <c r="I80" s="103"/>
      <c r="J80" s="103"/>
      <c r="K80" s="103"/>
      <c r="L80" s="103"/>
      <c r="M80" s="103"/>
      <c r="N80" s="103"/>
      <c r="O80" s="103"/>
      <c r="P80" s="103"/>
      <c r="Q80" s="103"/>
      <c r="R80" s="103"/>
      <c r="S80" s="103"/>
      <c r="T80" s="103"/>
      <c r="U80" s="103"/>
      <c r="V80" s="103"/>
    </row>
    <row r="81" spans="2:22" ht="18" customHeight="1">
      <c r="B81" s="33" t="s">
        <v>144</v>
      </c>
      <c r="C81" s="33"/>
      <c r="D81" s="103"/>
      <c r="E81" s="103" t="s">
        <v>145</v>
      </c>
      <c r="F81" s="103"/>
      <c r="G81" s="103"/>
      <c r="H81" s="103"/>
      <c r="I81" s="103"/>
      <c r="J81" s="103"/>
      <c r="K81" s="103"/>
      <c r="L81" s="103"/>
      <c r="M81" s="103"/>
      <c r="N81" s="103"/>
      <c r="O81" s="103"/>
      <c r="P81" s="103"/>
      <c r="Q81" s="103"/>
      <c r="R81" s="103"/>
      <c r="S81" s="103"/>
      <c r="T81" s="103"/>
      <c r="U81" s="103"/>
      <c r="V81" s="103"/>
    </row>
    <row r="82" spans="2:22" ht="18" customHeight="1">
      <c r="B82" s="33" t="s">
        <v>146</v>
      </c>
      <c r="C82" s="33"/>
      <c r="D82" s="103"/>
      <c r="E82" s="103" t="s">
        <v>147</v>
      </c>
      <c r="F82" s="103"/>
      <c r="G82" s="103"/>
      <c r="H82" s="103"/>
      <c r="I82" s="103"/>
      <c r="J82" s="103"/>
      <c r="K82" s="103"/>
      <c r="L82" s="103"/>
      <c r="M82" s="103"/>
      <c r="N82" s="103"/>
      <c r="O82" s="103"/>
      <c r="P82" s="103"/>
      <c r="Q82" s="103"/>
      <c r="R82" s="103"/>
      <c r="S82" s="103"/>
      <c r="T82" s="103"/>
      <c r="U82" s="103"/>
      <c r="V82" s="103"/>
    </row>
    <row r="83" spans="2:22" ht="18" customHeight="1">
      <c r="B83" s="33" t="s">
        <v>148</v>
      </c>
      <c r="C83" s="33"/>
      <c r="D83" s="103"/>
      <c r="E83" s="103" t="s">
        <v>149</v>
      </c>
      <c r="F83" s="103"/>
      <c r="G83" s="103"/>
      <c r="H83" s="103"/>
      <c r="I83" s="103"/>
      <c r="J83" s="103"/>
      <c r="K83" s="103"/>
      <c r="L83" s="103"/>
      <c r="M83" s="103"/>
      <c r="N83" s="103"/>
      <c r="O83" s="103"/>
      <c r="P83" s="103"/>
      <c r="Q83" s="103"/>
      <c r="R83" s="103"/>
      <c r="S83" s="103"/>
      <c r="T83" s="103"/>
      <c r="U83" s="103"/>
      <c r="V83" s="103"/>
    </row>
    <row r="84" spans="2:22" ht="18" customHeight="1">
      <c r="B84" s="33" t="s">
        <v>150</v>
      </c>
      <c r="C84" s="33"/>
      <c r="D84" s="103"/>
      <c r="E84" s="103" t="s">
        <v>412</v>
      </c>
      <c r="F84" s="103"/>
      <c r="G84" s="103"/>
      <c r="H84" s="103"/>
      <c r="I84" s="103"/>
      <c r="J84" s="103"/>
      <c r="K84" s="103"/>
      <c r="L84" s="103"/>
      <c r="M84" s="103"/>
      <c r="N84" s="103"/>
      <c r="O84" s="103"/>
      <c r="P84" s="103"/>
      <c r="Q84" s="103"/>
      <c r="R84" s="103"/>
      <c r="S84" s="103"/>
      <c r="T84" s="103"/>
      <c r="U84" s="103"/>
      <c r="V84" s="103"/>
    </row>
    <row r="85" spans="2:22" ht="18" customHeight="1">
      <c r="B85" s="33" t="s">
        <v>151</v>
      </c>
      <c r="C85" s="33"/>
      <c r="D85" s="103"/>
      <c r="E85" s="103" t="s">
        <v>152</v>
      </c>
      <c r="F85" s="103"/>
      <c r="G85" s="103"/>
      <c r="H85" s="103"/>
      <c r="I85" s="103"/>
      <c r="J85" s="103"/>
      <c r="K85" s="103"/>
      <c r="L85" s="103"/>
      <c r="M85" s="103"/>
      <c r="N85" s="103"/>
      <c r="O85" s="103"/>
      <c r="P85" s="103"/>
      <c r="Q85" s="103"/>
      <c r="R85" s="103"/>
      <c r="S85" s="103"/>
      <c r="T85" s="103"/>
      <c r="U85" s="103"/>
      <c r="V85" s="103"/>
    </row>
    <row r="86" spans="2:22" ht="6" customHeight="1"/>
  </sheetData>
  <mergeCells count="35">
    <mergeCell ref="B75:C75"/>
    <mergeCell ref="B76:C76"/>
    <mergeCell ref="B8:B20"/>
    <mergeCell ref="B60:B74"/>
    <mergeCell ref="B48:B59"/>
    <mergeCell ref="B21:B42"/>
    <mergeCell ref="B45:C47"/>
    <mergeCell ref="D4:F4"/>
    <mergeCell ref="G4:T4"/>
    <mergeCell ref="G5:H5"/>
    <mergeCell ref="I5:J5"/>
    <mergeCell ref="K5:L5"/>
    <mergeCell ref="M5:N5"/>
    <mergeCell ref="O5:P5"/>
    <mergeCell ref="Q5:R5"/>
    <mergeCell ref="S5:T5"/>
    <mergeCell ref="D5:D6"/>
    <mergeCell ref="E5:E6"/>
    <mergeCell ref="F5:F6"/>
    <mergeCell ref="B4:C6"/>
    <mergeCell ref="B7:C7"/>
    <mergeCell ref="U4:V5"/>
    <mergeCell ref="D45:F45"/>
    <mergeCell ref="G45:T45"/>
    <mergeCell ref="U45:V46"/>
    <mergeCell ref="G46:H46"/>
    <mergeCell ref="I46:J46"/>
    <mergeCell ref="K46:L46"/>
    <mergeCell ref="M46:N46"/>
    <mergeCell ref="O46:P46"/>
    <mergeCell ref="Q46:R46"/>
    <mergeCell ref="S46:T46"/>
    <mergeCell ref="D46:D47"/>
    <mergeCell ref="E46:E47"/>
    <mergeCell ref="F46:F47"/>
  </mergeCells>
  <phoneticPr fontId="7"/>
  <printOptions horizontalCentered="1"/>
  <pageMargins left="0.59055118110236227" right="0.59055118110236227" top="0.59055118110236227" bottom="0.59055118110236227" header="0.31496062992125984" footer="0.31496062992125984"/>
  <pageSetup paperSize="9" scale="98" orientation="portrait" r:id="rId1"/>
  <headerFooter>
    <oddFooter>&amp;P ページ</oddFooter>
  </headerFooter>
  <rowBreaks count="1" manualBreakCount="1">
    <brk id="4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K158"/>
  <sheetViews>
    <sheetView view="pageBreakPreview" zoomScaleNormal="100" zoomScaleSheetLayoutView="100" workbookViewId="0">
      <pane xSplit="1" ySplit="3" topLeftCell="B75" activePane="bottomRight" state="frozen"/>
      <selection activeCell="R48" sqref="R48"/>
      <selection pane="topRight" activeCell="R48" sqref="R48"/>
      <selection pane="bottomLeft" activeCell="R48" sqref="R48"/>
      <selection pane="bottomRight" activeCell="E100" sqref="E100"/>
    </sheetView>
  </sheetViews>
  <sheetFormatPr defaultColWidth="9" defaultRowHeight="13"/>
  <cols>
    <col min="1" max="1" width="1" style="74" customWidth="1"/>
    <col min="2" max="2" width="2.7265625" style="74" customWidth="1"/>
    <col min="3" max="3" width="8.36328125" style="74" customWidth="1"/>
    <col min="4" max="4" width="40.453125" style="74" customWidth="1"/>
    <col min="5" max="6" width="5.36328125" style="74" customWidth="1"/>
    <col min="7" max="7" width="49.26953125" style="74" customWidth="1"/>
    <col min="8" max="8" width="5.36328125" style="74" customWidth="1"/>
    <col min="9" max="9" width="1" style="135" customWidth="1"/>
    <col min="10" max="16384" width="9" style="135"/>
  </cols>
  <sheetData>
    <row r="1" spans="1:11" ht="13.5" customHeight="1">
      <c r="A1" s="135"/>
      <c r="B1" s="483"/>
      <c r="C1" s="484" t="s">
        <v>542</v>
      </c>
      <c r="D1" s="34"/>
      <c r="E1" s="587"/>
      <c r="F1" s="587"/>
      <c r="G1" s="34"/>
      <c r="H1" s="34"/>
    </row>
    <row r="2" spans="1:11" ht="11.25" customHeight="1">
      <c r="A2" s="135"/>
      <c r="B2" s="837"/>
      <c r="C2" s="861"/>
      <c r="D2" s="888" t="s">
        <v>126</v>
      </c>
      <c r="E2" s="888"/>
      <c r="F2" s="888"/>
      <c r="G2" s="888" t="s">
        <v>127</v>
      </c>
      <c r="H2" s="888"/>
    </row>
    <row r="3" spans="1:11" ht="17">
      <c r="A3" s="135"/>
      <c r="B3" s="841"/>
      <c r="C3" s="863"/>
      <c r="D3" s="43" t="s">
        <v>165</v>
      </c>
      <c r="E3" s="588" t="s">
        <v>166</v>
      </c>
      <c r="F3" s="588" t="s">
        <v>167</v>
      </c>
      <c r="G3" s="43" t="s">
        <v>164</v>
      </c>
      <c r="H3" s="489" t="s">
        <v>616</v>
      </c>
    </row>
    <row r="4" spans="1:11" s="67" customFormat="1">
      <c r="A4" s="74"/>
      <c r="B4" s="980" t="s">
        <v>398</v>
      </c>
      <c r="C4" s="981"/>
      <c r="D4" s="589" t="s">
        <v>512</v>
      </c>
      <c r="E4" s="590"/>
      <c r="F4" s="347">
        <v>3841</v>
      </c>
      <c r="G4" s="434" t="s">
        <v>468</v>
      </c>
      <c r="H4" s="500">
        <v>79</v>
      </c>
      <c r="K4" s="583"/>
    </row>
    <row r="5" spans="1:11" s="67" customFormat="1">
      <c r="A5" s="74"/>
      <c r="B5" s="982"/>
      <c r="C5" s="983"/>
      <c r="D5" s="589" t="s">
        <v>580</v>
      </c>
      <c r="E5" s="591">
        <v>1</v>
      </c>
      <c r="F5" s="347">
        <v>11</v>
      </c>
      <c r="G5" s="424"/>
      <c r="H5" s="488"/>
      <c r="K5" s="583"/>
    </row>
    <row r="6" spans="1:11" s="67" customFormat="1">
      <c r="A6" s="74"/>
      <c r="B6" s="982"/>
      <c r="C6" s="983"/>
      <c r="D6" s="589" t="s">
        <v>581</v>
      </c>
      <c r="E6" s="591">
        <v>1</v>
      </c>
      <c r="F6" s="347">
        <v>8</v>
      </c>
      <c r="G6" s="424"/>
      <c r="H6" s="488"/>
      <c r="K6" s="583"/>
    </row>
    <row r="7" spans="1:11" s="67" customFormat="1">
      <c r="A7" s="74"/>
      <c r="B7" s="982"/>
      <c r="C7" s="983"/>
      <c r="D7" s="589" t="s">
        <v>582</v>
      </c>
      <c r="E7" s="591">
        <v>1</v>
      </c>
      <c r="F7" s="347">
        <v>5</v>
      </c>
      <c r="G7" s="424"/>
      <c r="H7" s="488"/>
      <c r="K7" s="583"/>
    </row>
    <row r="8" spans="1:11" s="67" customFormat="1">
      <c r="A8" s="74"/>
      <c r="B8" s="982"/>
      <c r="C8" s="983"/>
      <c r="D8" s="589" t="s">
        <v>583</v>
      </c>
      <c r="E8" s="591">
        <v>1</v>
      </c>
      <c r="F8" s="347">
        <v>5</v>
      </c>
      <c r="G8" s="424"/>
      <c r="H8" s="488"/>
      <c r="K8" s="583"/>
    </row>
    <row r="9" spans="1:11" s="67" customFormat="1">
      <c r="A9" s="74"/>
      <c r="B9" s="982"/>
      <c r="C9" s="983"/>
      <c r="D9" s="589" t="s">
        <v>584</v>
      </c>
      <c r="E9" s="591">
        <v>1</v>
      </c>
      <c r="F9" s="347">
        <v>5</v>
      </c>
      <c r="G9" s="424"/>
      <c r="H9" s="488"/>
      <c r="K9" s="583"/>
    </row>
    <row r="10" spans="1:11" s="67" customFormat="1">
      <c r="A10" s="74"/>
      <c r="B10" s="982"/>
      <c r="C10" s="983"/>
      <c r="D10" s="589" t="s">
        <v>585</v>
      </c>
      <c r="E10" s="591">
        <v>1</v>
      </c>
      <c r="F10" s="347">
        <v>15</v>
      </c>
      <c r="G10" s="424"/>
      <c r="H10" s="488"/>
      <c r="K10" s="583"/>
    </row>
    <row r="11" spans="1:11" s="67" customFormat="1">
      <c r="A11" s="74"/>
      <c r="B11" s="982"/>
      <c r="C11" s="983"/>
      <c r="D11" s="589" t="s">
        <v>586</v>
      </c>
      <c r="E11" s="591">
        <v>1</v>
      </c>
      <c r="F11" s="347">
        <v>15</v>
      </c>
      <c r="G11" s="424"/>
      <c r="H11" s="488"/>
      <c r="K11" s="583"/>
    </row>
    <row r="12" spans="1:11" ht="13.5" customHeight="1">
      <c r="B12" s="982"/>
      <c r="C12" s="983"/>
      <c r="D12" s="589" t="s">
        <v>587</v>
      </c>
      <c r="E12" s="591">
        <v>1</v>
      </c>
      <c r="F12" s="508">
        <v>14</v>
      </c>
      <c r="G12" s="424"/>
      <c r="H12" s="488"/>
      <c r="K12" s="33"/>
    </row>
    <row r="13" spans="1:11">
      <c r="B13" s="982"/>
      <c r="C13" s="983"/>
      <c r="D13" s="589" t="s">
        <v>513</v>
      </c>
      <c r="E13" s="591">
        <v>1</v>
      </c>
      <c r="F13" s="508">
        <v>13</v>
      </c>
      <c r="G13" s="424"/>
      <c r="H13" s="488"/>
      <c r="K13" s="33"/>
    </row>
    <row r="14" spans="1:11">
      <c r="B14" s="982"/>
      <c r="C14" s="983"/>
      <c r="D14" s="589" t="s">
        <v>514</v>
      </c>
      <c r="E14" s="591">
        <v>2</v>
      </c>
      <c r="F14" s="508">
        <v>8</v>
      </c>
      <c r="G14" s="424"/>
      <c r="H14" s="488"/>
    </row>
    <row r="15" spans="1:11">
      <c r="B15" s="982"/>
      <c r="C15" s="983"/>
      <c r="D15" s="589" t="s">
        <v>515</v>
      </c>
      <c r="E15" s="591">
        <v>1</v>
      </c>
      <c r="F15" s="347">
        <v>33</v>
      </c>
      <c r="G15" s="424"/>
      <c r="H15" s="488"/>
    </row>
    <row r="16" spans="1:11">
      <c r="B16" s="982"/>
      <c r="C16" s="983"/>
      <c r="D16" s="589" t="s">
        <v>588</v>
      </c>
      <c r="E16" s="591">
        <v>1</v>
      </c>
      <c r="F16" s="347">
        <v>16</v>
      </c>
      <c r="G16" s="424"/>
      <c r="H16" s="488"/>
    </row>
    <row r="17" spans="2:8">
      <c r="B17" s="982"/>
      <c r="C17" s="983"/>
      <c r="D17" s="589" t="s">
        <v>589</v>
      </c>
      <c r="E17" s="592">
        <v>1</v>
      </c>
      <c r="F17" s="593">
        <v>59</v>
      </c>
      <c r="G17" s="424"/>
      <c r="H17" s="488"/>
    </row>
    <row r="18" spans="2:8">
      <c r="B18" s="982"/>
      <c r="C18" s="983"/>
      <c r="D18" s="589" t="s">
        <v>590</v>
      </c>
      <c r="E18" s="592">
        <v>1</v>
      </c>
      <c r="F18" s="593">
        <v>34</v>
      </c>
      <c r="G18" s="424"/>
      <c r="H18" s="488"/>
    </row>
    <row r="19" spans="2:8">
      <c r="B19" s="982"/>
      <c r="C19" s="983"/>
      <c r="D19" s="589" t="s">
        <v>516</v>
      </c>
      <c r="E19" s="592">
        <v>1</v>
      </c>
      <c r="F19" s="593">
        <v>20</v>
      </c>
      <c r="G19" s="424"/>
      <c r="H19" s="488"/>
    </row>
    <row r="20" spans="2:8">
      <c r="B20" s="982"/>
      <c r="C20" s="983"/>
      <c r="D20" s="589" t="s">
        <v>591</v>
      </c>
      <c r="E20" s="592">
        <v>1</v>
      </c>
      <c r="F20" s="593">
        <v>78</v>
      </c>
      <c r="G20" s="424"/>
      <c r="H20" s="488"/>
    </row>
    <row r="21" spans="2:8">
      <c r="B21" s="982"/>
      <c r="C21" s="983"/>
      <c r="D21" s="589" t="s">
        <v>592</v>
      </c>
      <c r="E21" s="592">
        <v>1</v>
      </c>
      <c r="F21" s="593">
        <v>33</v>
      </c>
      <c r="G21" s="424"/>
      <c r="H21" s="488"/>
    </row>
    <row r="22" spans="2:8">
      <c r="B22" s="982"/>
      <c r="C22" s="983"/>
      <c r="D22" s="589" t="s">
        <v>593</v>
      </c>
      <c r="E22" s="592">
        <v>1</v>
      </c>
      <c r="F22" s="593">
        <v>54</v>
      </c>
      <c r="G22" s="424"/>
      <c r="H22" s="488"/>
    </row>
    <row r="23" spans="2:8">
      <c r="B23" s="982"/>
      <c r="C23" s="983"/>
      <c r="D23" s="589" t="s">
        <v>594</v>
      </c>
      <c r="E23" s="592">
        <v>1</v>
      </c>
      <c r="F23" s="593">
        <v>16</v>
      </c>
      <c r="G23" s="424"/>
      <c r="H23" s="488"/>
    </row>
    <row r="24" spans="2:8">
      <c r="B24" s="982"/>
      <c r="C24" s="983"/>
      <c r="D24" s="589" t="s">
        <v>595</v>
      </c>
      <c r="E24" s="592">
        <v>1</v>
      </c>
      <c r="F24" s="593">
        <v>16</v>
      </c>
      <c r="G24" s="424"/>
      <c r="H24" s="488"/>
    </row>
    <row r="25" spans="2:8">
      <c r="B25" s="982"/>
      <c r="C25" s="983"/>
      <c r="D25" s="589" t="s">
        <v>596</v>
      </c>
      <c r="E25" s="592">
        <v>1</v>
      </c>
      <c r="F25" s="593">
        <v>12</v>
      </c>
      <c r="G25" s="424"/>
      <c r="H25" s="488"/>
    </row>
    <row r="26" spans="2:8" ht="13.5" customHeight="1">
      <c r="B26" s="982"/>
      <c r="C26" s="983"/>
      <c r="D26" s="589" t="s">
        <v>597</v>
      </c>
      <c r="E26" s="592">
        <v>1</v>
      </c>
      <c r="F26" s="593">
        <v>47</v>
      </c>
      <c r="G26" s="424"/>
      <c r="H26" s="488"/>
    </row>
    <row r="27" spans="2:8">
      <c r="B27" s="982"/>
      <c r="C27" s="983"/>
      <c r="D27" s="589" t="s">
        <v>598</v>
      </c>
      <c r="E27" s="592">
        <v>1</v>
      </c>
      <c r="F27" s="593">
        <v>16</v>
      </c>
      <c r="G27" s="424"/>
      <c r="H27" s="488"/>
    </row>
    <row r="28" spans="2:8">
      <c r="B28" s="982"/>
      <c r="C28" s="983"/>
      <c r="D28" s="589" t="s">
        <v>599</v>
      </c>
      <c r="E28" s="592">
        <v>1</v>
      </c>
      <c r="F28" s="593">
        <v>16</v>
      </c>
      <c r="G28" s="424"/>
      <c r="H28" s="488"/>
    </row>
    <row r="29" spans="2:8">
      <c r="B29" s="982"/>
      <c r="C29" s="983"/>
      <c r="D29" s="589" t="s">
        <v>517</v>
      </c>
      <c r="E29" s="592">
        <v>1</v>
      </c>
      <c r="F29" s="593">
        <v>22</v>
      </c>
      <c r="G29" s="424"/>
      <c r="H29" s="488"/>
    </row>
    <row r="30" spans="2:8">
      <c r="B30" s="982"/>
      <c r="C30" s="983"/>
      <c r="D30" s="589" t="s">
        <v>600</v>
      </c>
      <c r="E30" s="592">
        <v>1</v>
      </c>
      <c r="F30" s="593">
        <v>10</v>
      </c>
      <c r="G30" s="424"/>
      <c r="H30" s="488"/>
    </row>
    <row r="31" spans="2:8">
      <c r="B31" s="982"/>
      <c r="C31" s="983"/>
      <c r="D31" s="589" t="s">
        <v>601</v>
      </c>
      <c r="E31" s="592">
        <v>1</v>
      </c>
      <c r="F31" s="593">
        <v>3</v>
      </c>
      <c r="G31" s="424"/>
      <c r="H31" s="488"/>
    </row>
    <row r="32" spans="2:8">
      <c r="B32" s="982"/>
      <c r="C32" s="983"/>
      <c r="D32" s="589" t="s">
        <v>602</v>
      </c>
      <c r="E32" s="592">
        <v>1</v>
      </c>
      <c r="F32" s="593">
        <v>18</v>
      </c>
      <c r="G32" s="424"/>
      <c r="H32" s="488"/>
    </row>
    <row r="33" spans="2:9">
      <c r="B33" s="982"/>
      <c r="C33" s="983"/>
      <c r="D33" s="589" t="s">
        <v>603</v>
      </c>
      <c r="E33" s="592">
        <v>1</v>
      </c>
      <c r="F33" s="593">
        <v>14</v>
      </c>
      <c r="G33" s="424"/>
      <c r="H33" s="488"/>
    </row>
    <row r="34" spans="2:9">
      <c r="B34" s="982"/>
      <c r="C34" s="983"/>
      <c r="D34" s="589" t="s">
        <v>604</v>
      </c>
      <c r="E34" s="592">
        <v>1</v>
      </c>
      <c r="F34" s="593">
        <v>22</v>
      </c>
      <c r="G34" s="424"/>
      <c r="H34" s="488"/>
    </row>
    <row r="35" spans="2:9">
      <c r="B35" s="982"/>
      <c r="C35" s="983"/>
      <c r="D35" s="589" t="s">
        <v>605</v>
      </c>
      <c r="E35" s="592">
        <v>1</v>
      </c>
      <c r="F35" s="593">
        <v>4</v>
      </c>
      <c r="G35" s="424"/>
      <c r="H35" s="488"/>
    </row>
    <row r="36" spans="2:9">
      <c r="B36" s="982"/>
      <c r="C36" s="983"/>
      <c r="D36" s="589" t="s">
        <v>568</v>
      </c>
      <c r="E36" s="592">
        <v>1</v>
      </c>
      <c r="F36" s="593">
        <v>9</v>
      </c>
      <c r="G36" s="424"/>
      <c r="H36" s="488"/>
    </row>
    <row r="37" spans="2:9">
      <c r="B37" s="982"/>
      <c r="C37" s="983"/>
      <c r="D37" s="589" t="s">
        <v>518</v>
      </c>
      <c r="E37" s="592">
        <v>1</v>
      </c>
      <c r="F37" s="593">
        <v>9</v>
      </c>
      <c r="G37" s="424"/>
      <c r="H37" s="488"/>
    </row>
    <row r="38" spans="2:9">
      <c r="B38" s="982"/>
      <c r="C38" s="983"/>
      <c r="D38" s="589" t="s">
        <v>569</v>
      </c>
      <c r="E38" s="592">
        <v>1</v>
      </c>
      <c r="F38" s="593">
        <v>9</v>
      </c>
      <c r="G38" s="424"/>
      <c r="H38" s="488"/>
    </row>
    <row r="39" spans="2:9">
      <c r="B39" s="982"/>
      <c r="C39" s="983"/>
      <c r="D39" s="589" t="s">
        <v>519</v>
      </c>
      <c r="E39" s="592">
        <v>1</v>
      </c>
      <c r="F39" s="297">
        <v>5</v>
      </c>
      <c r="G39" s="424"/>
      <c r="H39" s="488"/>
      <c r="I39" s="67"/>
    </row>
    <row r="40" spans="2:9">
      <c r="B40" s="982"/>
      <c r="C40" s="983"/>
      <c r="D40" s="589" t="s">
        <v>570</v>
      </c>
      <c r="E40" s="592">
        <v>1</v>
      </c>
      <c r="F40" s="297">
        <v>13</v>
      </c>
      <c r="G40" s="424"/>
      <c r="H40" s="488"/>
    </row>
    <row r="41" spans="2:9">
      <c r="B41" s="982"/>
      <c r="C41" s="983"/>
      <c r="D41" s="589" t="s">
        <v>520</v>
      </c>
      <c r="E41" s="592">
        <v>1</v>
      </c>
      <c r="F41" s="297">
        <v>18</v>
      </c>
      <c r="G41" s="424"/>
      <c r="H41" s="488"/>
    </row>
    <row r="42" spans="2:9">
      <c r="B42" s="982"/>
      <c r="C42" s="983"/>
      <c r="D42" s="589" t="s">
        <v>571</v>
      </c>
      <c r="E42" s="592">
        <v>1</v>
      </c>
      <c r="F42" s="297">
        <v>14</v>
      </c>
      <c r="G42" s="424"/>
      <c r="H42" s="488"/>
    </row>
    <row r="43" spans="2:9">
      <c r="B43" s="982"/>
      <c r="C43" s="983"/>
      <c r="D43" s="589" t="s">
        <v>521</v>
      </c>
      <c r="E43" s="592">
        <v>1</v>
      </c>
      <c r="F43" s="297">
        <v>5</v>
      </c>
      <c r="G43" s="424"/>
      <c r="H43" s="488"/>
    </row>
    <row r="44" spans="2:9">
      <c r="B44" s="982"/>
      <c r="C44" s="983"/>
      <c r="D44" s="589" t="s">
        <v>572</v>
      </c>
      <c r="E44" s="592">
        <v>1</v>
      </c>
      <c r="F44" s="297">
        <v>14</v>
      </c>
      <c r="G44" s="424"/>
      <c r="H44" s="488"/>
    </row>
    <row r="45" spans="2:9">
      <c r="B45" s="982"/>
      <c r="C45" s="983"/>
      <c r="D45" s="589" t="s">
        <v>573</v>
      </c>
      <c r="E45" s="592">
        <v>1</v>
      </c>
      <c r="F45" s="297">
        <v>21</v>
      </c>
      <c r="G45" s="424"/>
      <c r="H45" s="488"/>
    </row>
    <row r="46" spans="2:9" ht="13.5" customHeight="1">
      <c r="B46" s="982"/>
      <c r="C46" s="983"/>
      <c r="D46" s="589" t="s">
        <v>574</v>
      </c>
      <c r="E46" s="592">
        <v>1</v>
      </c>
      <c r="F46" s="297">
        <v>12</v>
      </c>
      <c r="G46" s="424"/>
      <c r="H46" s="488"/>
    </row>
    <row r="47" spans="2:9">
      <c r="B47" s="982"/>
      <c r="C47" s="983"/>
      <c r="D47" s="589" t="s">
        <v>575</v>
      </c>
      <c r="E47" s="592">
        <v>1</v>
      </c>
      <c r="F47" s="297">
        <v>14</v>
      </c>
      <c r="G47" s="424"/>
      <c r="H47" s="488"/>
    </row>
    <row r="48" spans="2:9">
      <c r="B48" s="982"/>
      <c r="C48" s="983"/>
      <c r="D48" s="589" t="s">
        <v>576</v>
      </c>
      <c r="E48" s="592">
        <v>1</v>
      </c>
      <c r="F48" s="297">
        <v>15</v>
      </c>
      <c r="G48" s="424"/>
      <c r="H48" s="488"/>
    </row>
    <row r="49" spans="2:8">
      <c r="B49" s="982"/>
      <c r="C49" s="983"/>
      <c r="D49" s="589" t="s">
        <v>522</v>
      </c>
      <c r="E49" s="592">
        <v>1</v>
      </c>
      <c r="F49" s="297">
        <v>9</v>
      </c>
      <c r="G49" s="424"/>
      <c r="H49" s="488"/>
    </row>
    <row r="50" spans="2:8">
      <c r="B50" s="982"/>
      <c r="C50" s="983"/>
      <c r="D50" s="589" t="s">
        <v>577</v>
      </c>
      <c r="E50" s="592">
        <v>1</v>
      </c>
      <c r="F50" s="297">
        <v>26</v>
      </c>
      <c r="G50" s="424"/>
      <c r="H50" s="488"/>
    </row>
    <row r="51" spans="2:8">
      <c r="B51" s="982"/>
      <c r="C51" s="983"/>
      <c r="D51" s="589" t="s">
        <v>578</v>
      </c>
      <c r="E51" s="592">
        <v>1</v>
      </c>
      <c r="F51" s="297">
        <v>35</v>
      </c>
      <c r="G51" s="424"/>
      <c r="H51" s="488"/>
    </row>
    <row r="52" spans="2:8" ht="13.5" customHeight="1">
      <c r="B52" s="982"/>
      <c r="C52" s="983"/>
      <c r="D52" s="589" t="s">
        <v>523</v>
      </c>
      <c r="E52" s="592">
        <v>1</v>
      </c>
      <c r="F52" s="297">
        <v>14</v>
      </c>
      <c r="G52" s="595"/>
      <c r="H52" s="594"/>
    </row>
    <row r="53" spans="2:8" ht="13.5" customHeight="1">
      <c r="B53" s="984"/>
      <c r="C53" s="985"/>
      <c r="D53" s="596" t="s">
        <v>579</v>
      </c>
      <c r="E53" s="597">
        <v>1</v>
      </c>
      <c r="F53" s="598">
        <v>7</v>
      </c>
      <c r="G53" s="458"/>
      <c r="H53" s="528"/>
    </row>
    <row r="54" spans="2:8">
      <c r="B54" s="974" t="s">
        <v>402</v>
      </c>
      <c r="C54" s="584" t="s">
        <v>2</v>
      </c>
      <c r="D54" s="434" t="s">
        <v>293</v>
      </c>
      <c r="E54" s="501">
        <v>24</v>
      </c>
      <c r="F54" s="501">
        <v>170</v>
      </c>
      <c r="G54" s="432" t="s">
        <v>293</v>
      </c>
      <c r="H54" s="500">
        <v>21</v>
      </c>
    </row>
    <row r="55" spans="2:8">
      <c r="B55" s="974"/>
      <c r="C55" s="24" t="s">
        <v>3</v>
      </c>
      <c r="D55" s="424"/>
      <c r="E55" s="503"/>
      <c r="F55" s="503"/>
      <c r="G55" s="424"/>
      <c r="H55" s="488"/>
    </row>
    <row r="56" spans="2:8">
      <c r="B56" s="974"/>
      <c r="C56" s="24" t="s">
        <v>4</v>
      </c>
      <c r="D56" s="424" t="s">
        <v>294</v>
      </c>
      <c r="E56" s="504"/>
      <c r="F56" s="504">
        <v>79</v>
      </c>
      <c r="G56" s="424" t="s">
        <v>364</v>
      </c>
      <c r="H56" s="488">
        <v>14</v>
      </c>
    </row>
    <row r="57" spans="2:8">
      <c r="B57" s="974"/>
      <c r="C57" s="24" t="s">
        <v>5</v>
      </c>
      <c r="D57" s="424" t="s">
        <v>295</v>
      </c>
      <c r="E57" s="503"/>
      <c r="F57" s="503">
        <v>80</v>
      </c>
      <c r="G57" s="424" t="s">
        <v>296</v>
      </c>
      <c r="H57" s="488">
        <v>25</v>
      </c>
    </row>
    <row r="58" spans="2:8">
      <c r="B58" s="974"/>
      <c r="C58" s="25" t="s">
        <v>6</v>
      </c>
      <c r="D58" s="441" t="s">
        <v>276</v>
      </c>
      <c r="E58" s="504"/>
      <c r="F58" s="504"/>
      <c r="G58" s="441" t="s">
        <v>500</v>
      </c>
      <c r="H58" s="513">
        <v>34</v>
      </c>
    </row>
    <row r="59" spans="2:8">
      <c r="B59" s="974"/>
      <c r="C59" s="24" t="s">
        <v>7</v>
      </c>
      <c r="D59" s="424" t="s">
        <v>562</v>
      </c>
      <c r="E59" s="504"/>
      <c r="F59" s="504">
        <v>37</v>
      </c>
      <c r="G59" s="424" t="s">
        <v>297</v>
      </c>
      <c r="H59" s="488">
        <v>92</v>
      </c>
    </row>
    <row r="60" spans="2:8">
      <c r="B60" s="974"/>
      <c r="C60" s="976" t="s">
        <v>8</v>
      </c>
      <c r="D60" s="441" t="s">
        <v>460</v>
      </c>
      <c r="E60" s="513">
        <v>12</v>
      </c>
      <c r="F60" s="513">
        <v>58</v>
      </c>
      <c r="G60" s="441" t="s">
        <v>298</v>
      </c>
      <c r="H60" s="513">
        <v>12</v>
      </c>
    </row>
    <row r="61" spans="2:8">
      <c r="B61" s="974"/>
      <c r="C61" s="977"/>
      <c r="D61" s="441" t="s">
        <v>617</v>
      </c>
      <c r="E61" s="513">
        <v>1</v>
      </c>
      <c r="F61" s="513">
        <v>24</v>
      </c>
      <c r="G61" s="599"/>
      <c r="H61" s="513"/>
    </row>
    <row r="62" spans="2:8">
      <c r="B62" s="974"/>
      <c r="C62" s="978"/>
      <c r="D62" s="441" t="s">
        <v>461</v>
      </c>
      <c r="E62" s="513">
        <v>1</v>
      </c>
      <c r="F62" s="513">
        <v>8</v>
      </c>
      <c r="G62" s="599"/>
      <c r="H62" s="513">
        <v>24</v>
      </c>
    </row>
    <row r="63" spans="2:8">
      <c r="B63" s="974"/>
      <c r="C63" s="972" t="s">
        <v>9</v>
      </c>
      <c r="D63" s="445" t="s">
        <v>556</v>
      </c>
      <c r="E63" s="600">
        <v>37</v>
      </c>
      <c r="F63" s="600">
        <v>1336</v>
      </c>
      <c r="G63" s="445" t="s">
        <v>557</v>
      </c>
      <c r="H63" s="600">
        <v>9</v>
      </c>
    </row>
    <row r="64" spans="2:8">
      <c r="B64" s="974"/>
      <c r="C64" s="979"/>
      <c r="D64" s="445" t="s">
        <v>558</v>
      </c>
      <c r="E64" s="600"/>
      <c r="F64" s="600">
        <v>93</v>
      </c>
      <c r="G64" s="445" t="s">
        <v>559</v>
      </c>
      <c r="H64" s="600">
        <v>1</v>
      </c>
    </row>
    <row r="65" spans="1:8">
      <c r="B65" s="974"/>
      <c r="C65" s="973"/>
      <c r="D65" s="445" t="s">
        <v>559</v>
      </c>
      <c r="E65" s="600"/>
      <c r="F65" s="600">
        <v>16</v>
      </c>
      <c r="G65" s="445"/>
      <c r="H65" s="600"/>
    </row>
    <row r="66" spans="1:8">
      <c r="B66" s="974"/>
      <c r="C66" s="25" t="s">
        <v>10</v>
      </c>
      <c r="D66" s="441" t="s">
        <v>299</v>
      </c>
      <c r="E66" s="600"/>
      <c r="F66" s="600">
        <v>32</v>
      </c>
      <c r="G66" s="441" t="s">
        <v>300</v>
      </c>
      <c r="H66" s="600">
        <v>5</v>
      </c>
    </row>
    <row r="67" spans="1:8" ht="13.5" customHeight="1">
      <c r="B67" s="974"/>
      <c r="C67" s="972" t="s">
        <v>11</v>
      </c>
      <c r="D67" s="601" t="s">
        <v>301</v>
      </c>
      <c r="E67" s="503">
        <v>36</v>
      </c>
      <c r="F67" s="503">
        <v>61</v>
      </c>
      <c r="G67" s="969" t="s">
        <v>367</v>
      </c>
      <c r="H67" s="971">
        <v>20</v>
      </c>
    </row>
    <row r="68" spans="1:8">
      <c r="B68" s="974"/>
      <c r="C68" s="973"/>
      <c r="D68" s="474" t="s">
        <v>302</v>
      </c>
      <c r="E68" s="503"/>
      <c r="F68" s="503">
        <v>107</v>
      </c>
      <c r="G68" s="970"/>
      <c r="H68" s="971"/>
    </row>
    <row r="69" spans="1:8" s="67" customFormat="1">
      <c r="A69" s="74"/>
      <c r="B69" s="974"/>
      <c r="C69" s="24" t="s">
        <v>12</v>
      </c>
      <c r="D69" s="424" t="s">
        <v>303</v>
      </c>
      <c r="E69" s="297">
        <v>8</v>
      </c>
      <c r="F69" s="297">
        <v>35</v>
      </c>
      <c r="G69" s="424" t="s">
        <v>228</v>
      </c>
      <c r="H69" s="297">
        <v>22</v>
      </c>
    </row>
    <row r="70" spans="1:8" s="67" customFormat="1">
      <c r="A70" s="74"/>
      <c r="B70" s="974"/>
      <c r="C70" s="24" t="s">
        <v>13</v>
      </c>
      <c r="D70" s="454" t="s">
        <v>304</v>
      </c>
      <c r="E70" s="551"/>
      <c r="F70" s="551">
        <v>92</v>
      </c>
      <c r="G70" s="454" t="s">
        <v>305</v>
      </c>
      <c r="H70" s="549">
        <v>35</v>
      </c>
    </row>
    <row r="71" spans="1:8" s="67" customFormat="1">
      <c r="A71" s="74"/>
      <c r="B71" s="975"/>
      <c r="C71" s="69" t="s">
        <v>14</v>
      </c>
      <c r="D71" s="482" t="s">
        <v>391</v>
      </c>
      <c r="E71" s="602"/>
      <c r="F71" s="602">
        <v>33</v>
      </c>
      <c r="G71" s="482"/>
      <c r="H71" s="571"/>
    </row>
    <row r="72" spans="1:8">
      <c r="B72" s="987" t="s">
        <v>401</v>
      </c>
      <c r="C72" s="986" t="s">
        <v>16</v>
      </c>
      <c r="D72" s="603" t="s">
        <v>436</v>
      </c>
      <c r="E72" s="501"/>
      <c r="F72" s="604">
        <v>46</v>
      </c>
      <c r="G72" s="605"/>
      <c r="H72" s="605"/>
    </row>
    <row r="73" spans="1:8">
      <c r="B73" s="974"/>
      <c r="C73" s="977"/>
      <c r="D73" s="606" t="s">
        <v>437</v>
      </c>
      <c r="E73" s="551"/>
      <c r="F73" s="607">
        <v>12</v>
      </c>
      <c r="G73" s="608"/>
      <c r="H73" s="608"/>
    </row>
    <row r="74" spans="1:8">
      <c r="B74" s="974"/>
      <c r="C74" s="977"/>
      <c r="D74" s="606" t="s">
        <v>438</v>
      </c>
      <c r="E74" s="551">
        <v>1</v>
      </c>
      <c r="F74" s="607">
        <v>41</v>
      </c>
      <c r="G74" s="608"/>
      <c r="H74" s="608"/>
    </row>
    <row r="75" spans="1:8" ht="22">
      <c r="B75" s="974"/>
      <c r="C75" s="978"/>
      <c r="D75" s="606" t="s">
        <v>439</v>
      </c>
      <c r="E75" s="551"/>
      <c r="F75" s="607">
        <v>50</v>
      </c>
      <c r="G75" s="608"/>
      <c r="H75" s="608"/>
    </row>
    <row r="76" spans="1:8">
      <c r="B76" s="974"/>
      <c r="C76" s="972" t="s">
        <v>17</v>
      </c>
      <c r="D76" s="424" t="s">
        <v>306</v>
      </c>
      <c r="E76" s="503">
        <v>17</v>
      </c>
      <c r="F76" s="503">
        <v>101</v>
      </c>
      <c r="G76" s="424" t="s">
        <v>306</v>
      </c>
      <c r="H76" s="609">
        <v>10</v>
      </c>
    </row>
    <row r="77" spans="1:8">
      <c r="B77" s="974"/>
      <c r="C77" s="979"/>
      <c r="D77" s="424" t="s">
        <v>440</v>
      </c>
      <c r="E77" s="503">
        <v>2</v>
      </c>
      <c r="F77" s="503">
        <v>72</v>
      </c>
      <c r="G77" s="609"/>
      <c r="H77" s="609"/>
    </row>
    <row r="78" spans="1:8">
      <c r="B78" s="974"/>
      <c r="C78" s="973"/>
      <c r="D78" s="424" t="s">
        <v>441</v>
      </c>
      <c r="E78" s="503">
        <v>1</v>
      </c>
      <c r="F78" s="503">
        <v>10</v>
      </c>
      <c r="G78" s="609"/>
      <c r="H78" s="609"/>
    </row>
    <row r="79" spans="1:8">
      <c r="B79" s="974"/>
      <c r="C79" s="976" t="s">
        <v>18</v>
      </c>
      <c r="D79" s="465" t="s">
        <v>307</v>
      </c>
      <c r="E79" s="537">
        <v>1</v>
      </c>
      <c r="F79" s="537">
        <v>47</v>
      </c>
      <c r="G79" s="610"/>
      <c r="H79" s="610"/>
    </row>
    <row r="80" spans="1:8">
      <c r="B80" s="974"/>
      <c r="C80" s="896"/>
      <c r="D80" s="445" t="s">
        <v>501</v>
      </c>
      <c r="E80" s="537">
        <v>1</v>
      </c>
      <c r="F80" s="537">
        <v>10</v>
      </c>
      <c r="G80" s="610"/>
      <c r="H80" s="610"/>
    </row>
    <row r="81" spans="1:8">
      <c r="B81" s="974"/>
      <c r="C81" s="896"/>
      <c r="D81" s="445" t="s">
        <v>502</v>
      </c>
      <c r="E81" s="537">
        <v>1</v>
      </c>
      <c r="F81" s="537">
        <v>6</v>
      </c>
      <c r="G81" s="610"/>
      <c r="H81" s="610"/>
    </row>
    <row r="82" spans="1:8" s="67" customFormat="1">
      <c r="A82" s="74"/>
      <c r="B82" s="974"/>
      <c r="C82" s="896"/>
      <c r="D82" s="611" t="s">
        <v>371</v>
      </c>
      <c r="E82" s="537">
        <v>3</v>
      </c>
      <c r="F82" s="537">
        <v>37</v>
      </c>
      <c r="G82" s="610"/>
      <c r="H82" s="610"/>
    </row>
    <row r="83" spans="1:8">
      <c r="B83" s="974"/>
      <c r="C83" s="24" t="s">
        <v>19</v>
      </c>
      <c r="D83" s="424" t="s">
        <v>392</v>
      </c>
      <c r="E83" s="503">
        <v>4</v>
      </c>
      <c r="F83" s="503">
        <v>37</v>
      </c>
      <c r="G83" s="609"/>
      <c r="H83" s="609"/>
    </row>
    <row r="84" spans="1:8">
      <c r="B84" s="974"/>
      <c r="C84" s="972" t="s">
        <v>20</v>
      </c>
      <c r="D84" s="474" t="s">
        <v>308</v>
      </c>
      <c r="E84" s="612">
        <v>10</v>
      </c>
      <c r="F84" s="612">
        <v>132</v>
      </c>
      <c r="G84" s="609"/>
      <c r="H84" s="609"/>
    </row>
    <row r="85" spans="1:8">
      <c r="B85" s="974"/>
      <c r="C85" s="919"/>
      <c r="D85" s="474" t="s">
        <v>309</v>
      </c>
      <c r="E85" s="612">
        <v>2</v>
      </c>
      <c r="F85" s="612">
        <v>46</v>
      </c>
      <c r="G85" s="613"/>
      <c r="H85" s="614"/>
    </row>
    <row r="86" spans="1:8">
      <c r="B86" s="989" t="s">
        <v>401</v>
      </c>
      <c r="C86" s="979" t="s">
        <v>21</v>
      </c>
      <c r="D86" s="424" t="s">
        <v>229</v>
      </c>
      <c r="E86" s="503">
        <v>1</v>
      </c>
      <c r="F86" s="503">
        <v>29</v>
      </c>
      <c r="G86" s="609"/>
      <c r="H86" s="609"/>
    </row>
    <row r="87" spans="1:8">
      <c r="B87" s="974"/>
      <c r="C87" s="979"/>
      <c r="D87" s="424" t="s">
        <v>372</v>
      </c>
      <c r="E87" s="503">
        <v>5</v>
      </c>
      <c r="F87" s="503">
        <v>52</v>
      </c>
      <c r="G87" s="609"/>
      <c r="H87" s="609"/>
    </row>
    <row r="88" spans="1:8">
      <c r="B88" s="974"/>
      <c r="C88" s="979"/>
      <c r="D88" s="424" t="s">
        <v>373</v>
      </c>
      <c r="E88" s="503">
        <v>2</v>
      </c>
      <c r="F88" s="503">
        <v>30</v>
      </c>
      <c r="G88" s="609"/>
      <c r="H88" s="609"/>
    </row>
    <row r="89" spans="1:8">
      <c r="B89" s="974"/>
      <c r="C89" s="979"/>
      <c r="D89" s="424" t="s">
        <v>288</v>
      </c>
      <c r="E89" s="503">
        <v>3</v>
      </c>
      <c r="F89" s="503">
        <v>53</v>
      </c>
      <c r="G89" s="609"/>
      <c r="H89" s="609"/>
    </row>
    <row r="90" spans="1:8">
      <c r="B90" s="974"/>
      <c r="C90" s="973"/>
      <c r="D90" s="424" t="s">
        <v>426</v>
      </c>
      <c r="E90" s="503">
        <v>1</v>
      </c>
      <c r="F90" s="503">
        <v>40</v>
      </c>
      <c r="G90" s="609"/>
      <c r="H90" s="609"/>
    </row>
    <row r="91" spans="1:8">
      <c r="B91" s="974"/>
      <c r="C91" s="972" t="s">
        <v>393</v>
      </c>
      <c r="D91" s="474" t="s">
        <v>394</v>
      </c>
      <c r="E91" s="503">
        <v>57</v>
      </c>
      <c r="F91" s="503">
        <v>169</v>
      </c>
      <c r="G91" s="609" t="s">
        <v>395</v>
      </c>
      <c r="H91" s="609">
        <v>258</v>
      </c>
    </row>
    <row r="92" spans="1:8">
      <c r="B92" s="974"/>
      <c r="C92" s="979"/>
      <c r="D92" s="615" t="s">
        <v>524</v>
      </c>
      <c r="E92" s="616"/>
      <c r="F92" s="616">
        <v>7</v>
      </c>
      <c r="G92" s="617"/>
      <c r="H92" s="617"/>
    </row>
    <row r="93" spans="1:8">
      <c r="B93" s="974"/>
      <c r="C93" s="979"/>
      <c r="D93" s="615" t="s">
        <v>445</v>
      </c>
      <c r="E93" s="616">
        <v>1</v>
      </c>
      <c r="F93" s="616">
        <v>9</v>
      </c>
      <c r="G93" s="617"/>
      <c r="H93" s="617"/>
    </row>
    <row r="94" spans="1:8">
      <c r="B94" s="974"/>
      <c r="C94" s="973"/>
      <c r="D94" s="474" t="s">
        <v>446</v>
      </c>
      <c r="E94" s="503">
        <v>1</v>
      </c>
      <c r="F94" s="503">
        <v>11</v>
      </c>
      <c r="G94" s="609"/>
      <c r="H94" s="609"/>
    </row>
    <row r="95" spans="1:8" s="67" customFormat="1">
      <c r="A95" s="74"/>
      <c r="B95" s="974"/>
      <c r="C95" s="972" t="s">
        <v>23</v>
      </c>
      <c r="D95" s="454" t="s">
        <v>285</v>
      </c>
      <c r="E95" s="551">
        <v>1</v>
      </c>
      <c r="F95" s="551">
        <v>47</v>
      </c>
      <c r="G95" s="608"/>
      <c r="H95" s="608"/>
    </row>
    <row r="96" spans="1:8" s="67" customFormat="1">
      <c r="A96" s="74"/>
      <c r="B96" s="974"/>
      <c r="C96" s="979"/>
      <c r="D96" s="424" t="s">
        <v>286</v>
      </c>
      <c r="E96" s="503">
        <v>1</v>
      </c>
      <c r="F96" s="503">
        <v>14</v>
      </c>
      <c r="G96" s="609"/>
      <c r="H96" s="609"/>
    </row>
    <row r="97" spans="2:9">
      <c r="B97" s="974"/>
      <c r="C97" s="979"/>
      <c r="D97" s="424" t="s">
        <v>287</v>
      </c>
      <c r="E97" s="503">
        <v>1</v>
      </c>
      <c r="F97" s="503">
        <v>16</v>
      </c>
      <c r="G97" s="609"/>
      <c r="H97" s="609"/>
    </row>
    <row r="98" spans="2:9">
      <c r="B98" s="974"/>
      <c r="C98" s="979"/>
      <c r="D98" s="424" t="s">
        <v>288</v>
      </c>
      <c r="E98" s="503">
        <v>1</v>
      </c>
      <c r="F98" s="503">
        <v>9</v>
      </c>
      <c r="G98" s="609"/>
      <c r="H98" s="609"/>
    </row>
    <row r="99" spans="2:9" ht="13.5" customHeight="1">
      <c r="B99" s="974"/>
      <c r="C99" s="973"/>
      <c r="D99" s="424" t="s">
        <v>289</v>
      </c>
      <c r="E99" s="503">
        <v>0</v>
      </c>
      <c r="F99" s="503">
        <v>0</v>
      </c>
      <c r="G99" s="609"/>
      <c r="H99" s="609"/>
    </row>
    <row r="100" spans="2:9">
      <c r="B100" s="974"/>
      <c r="C100" s="24" t="s">
        <v>24</v>
      </c>
      <c r="D100" s="424" t="s">
        <v>276</v>
      </c>
      <c r="E100" s="503"/>
      <c r="F100" s="503"/>
      <c r="G100" s="609"/>
      <c r="H100" s="609"/>
    </row>
    <row r="101" spans="2:9">
      <c r="B101" s="974"/>
      <c r="C101" s="24" t="s">
        <v>25</v>
      </c>
      <c r="D101" s="424" t="s">
        <v>230</v>
      </c>
      <c r="E101" s="503"/>
      <c r="F101" s="503">
        <v>59</v>
      </c>
      <c r="G101" s="609" t="s">
        <v>230</v>
      </c>
      <c r="H101" s="609">
        <v>31</v>
      </c>
      <c r="I101" s="67"/>
    </row>
    <row r="102" spans="2:9">
      <c r="B102" s="974"/>
      <c r="C102" s="972" t="s">
        <v>26</v>
      </c>
      <c r="D102" s="474" t="s">
        <v>310</v>
      </c>
      <c r="E102" s="503">
        <v>2</v>
      </c>
      <c r="F102" s="503">
        <v>31</v>
      </c>
      <c r="G102" s="618"/>
      <c r="H102" s="609"/>
    </row>
    <row r="103" spans="2:9">
      <c r="B103" s="974"/>
      <c r="C103" s="979"/>
      <c r="D103" s="474" t="s">
        <v>374</v>
      </c>
      <c r="E103" s="503">
        <v>1</v>
      </c>
      <c r="F103" s="503">
        <v>29</v>
      </c>
      <c r="G103" s="609"/>
      <c r="H103" s="609"/>
    </row>
    <row r="104" spans="2:9" ht="13.5" customHeight="1">
      <c r="B104" s="974"/>
      <c r="C104" s="979"/>
      <c r="D104" s="474" t="s">
        <v>375</v>
      </c>
      <c r="E104" s="503">
        <v>1</v>
      </c>
      <c r="F104" s="503">
        <v>10</v>
      </c>
      <c r="G104" s="609"/>
      <c r="H104" s="609"/>
    </row>
    <row r="105" spans="2:9">
      <c r="B105" s="974"/>
      <c r="C105" s="979"/>
      <c r="D105" s="474" t="s">
        <v>376</v>
      </c>
      <c r="E105" s="503">
        <v>1</v>
      </c>
      <c r="F105" s="503">
        <v>30</v>
      </c>
      <c r="G105" s="609"/>
      <c r="H105" s="609"/>
    </row>
    <row r="106" spans="2:9">
      <c r="B106" s="974"/>
      <c r="C106" s="979"/>
      <c r="D106" s="474" t="s">
        <v>377</v>
      </c>
      <c r="E106" s="503">
        <v>1</v>
      </c>
      <c r="F106" s="503">
        <v>28</v>
      </c>
      <c r="G106" s="609"/>
      <c r="H106" s="609"/>
    </row>
    <row r="107" spans="2:9">
      <c r="B107" s="974"/>
      <c r="C107" s="979"/>
      <c r="D107" s="424" t="s">
        <v>399</v>
      </c>
      <c r="E107" s="503">
        <v>2</v>
      </c>
      <c r="F107" s="503">
        <v>30</v>
      </c>
      <c r="G107" s="609"/>
      <c r="H107" s="609"/>
    </row>
    <row r="108" spans="2:9">
      <c r="B108" s="974"/>
      <c r="C108" s="979"/>
      <c r="D108" s="424" t="s">
        <v>309</v>
      </c>
      <c r="E108" s="503">
        <v>1</v>
      </c>
      <c r="F108" s="503">
        <v>12</v>
      </c>
      <c r="G108" s="609"/>
      <c r="H108" s="609"/>
    </row>
    <row r="109" spans="2:9">
      <c r="B109" s="974"/>
      <c r="C109" s="973"/>
      <c r="D109" s="424" t="s">
        <v>457</v>
      </c>
      <c r="E109" s="503">
        <v>1</v>
      </c>
      <c r="F109" s="503">
        <v>12</v>
      </c>
      <c r="G109" s="609"/>
      <c r="H109" s="609"/>
    </row>
    <row r="110" spans="2:9">
      <c r="B110" s="974"/>
      <c r="C110" s="24" t="s">
        <v>27</v>
      </c>
      <c r="D110" s="424" t="s">
        <v>309</v>
      </c>
      <c r="E110" s="503">
        <v>3</v>
      </c>
      <c r="F110" s="503">
        <v>36</v>
      </c>
      <c r="G110" s="609"/>
      <c r="H110" s="609"/>
    </row>
    <row r="111" spans="2:9">
      <c r="B111" s="974"/>
      <c r="C111" s="976" t="s">
        <v>28</v>
      </c>
      <c r="D111" s="445" t="s">
        <v>311</v>
      </c>
      <c r="E111" s="537">
        <v>7</v>
      </c>
      <c r="F111" s="537">
        <v>26</v>
      </c>
      <c r="G111" s="610" t="s">
        <v>311</v>
      </c>
      <c r="H111" s="610">
        <v>7</v>
      </c>
    </row>
    <row r="112" spans="2:9">
      <c r="B112" s="974"/>
      <c r="C112" s="896"/>
      <c r="D112" s="445" t="s">
        <v>497</v>
      </c>
      <c r="E112" s="537">
        <v>1</v>
      </c>
      <c r="F112" s="537">
        <v>56</v>
      </c>
      <c r="G112" s="610"/>
      <c r="H112" s="610">
        <v>61</v>
      </c>
    </row>
    <row r="113" spans="2:8">
      <c r="B113" s="974"/>
      <c r="C113" s="988"/>
      <c r="D113" s="445" t="s">
        <v>498</v>
      </c>
      <c r="E113" s="537">
        <v>1</v>
      </c>
      <c r="F113" s="537">
        <v>15</v>
      </c>
      <c r="G113" s="610" t="s">
        <v>498</v>
      </c>
      <c r="H113" s="610">
        <v>20</v>
      </c>
    </row>
    <row r="114" spans="2:8">
      <c r="B114" s="974"/>
      <c r="C114" s="24" t="s">
        <v>29</v>
      </c>
      <c r="D114" s="424" t="s">
        <v>276</v>
      </c>
      <c r="E114" s="503"/>
      <c r="F114" s="503"/>
      <c r="G114" s="609"/>
      <c r="H114" s="619"/>
    </row>
    <row r="115" spans="2:8">
      <c r="B115" s="974"/>
      <c r="C115" s="24" t="s">
        <v>30</v>
      </c>
      <c r="D115" s="424" t="s">
        <v>276</v>
      </c>
      <c r="E115" s="503"/>
      <c r="F115" s="503"/>
      <c r="G115" s="609"/>
      <c r="H115" s="619"/>
    </row>
    <row r="116" spans="2:8">
      <c r="B116" s="974"/>
      <c r="C116" s="972" t="s">
        <v>31</v>
      </c>
      <c r="D116" s="474" t="s">
        <v>312</v>
      </c>
      <c r="E116" s="620">
        <v>1</v>
      </c>
      <c r="F116" s="621">
        <v>11</v>
      </c>
      <c r="G116" s="609"/>
      <c r="H116" s="621">
        <v>3</v>
      </c>
    </row>
    <row r="117" spans="2:8">
      <c r="B117" s="974"/>
      <c r="C117" s="979"/>
      <c r="D117" s="474" t="s">
        <v>313</v>
      </c>
      <c r="E117" s="620">
        <v>20</v>
      </c>
      <c r="F117" s="621">
        <v>268</v>
      </c>
      <c r="G117" s="609"/>
      <c r="H117" s="622"/>
    </row>
    <row r="118" spans="2:8">
      <c r="B118" s="974"/>
      <c r="C118" s="973"/>
      <c r="D118" s="474" t="s">
        <v>309</v>
      </c>
      <c r="E118" s="620">
        <v>3</v>
      </c>
      <c r="F118" s="621">
        <v>35</v>
      </c>
      <c r="G118" s="609"/>
      <c r="H118" s="609"/>
    </row>
    <row r="119" spans="2:8">
      <c r="B119" s="974"/>
      <c r="C119" s="24" t="s">
        <v>32</v>
      </c>
      <c r="D119" s="424" t="s">
        <v>314</v>
      </c>
      <c r="E119" s="503">
        <v>1</v>
      </c>
      <c r="F119" s="503">
        <v>60</v>
      </c>
      <c r="G119" s="609" t="s">
        <v>314</v>
      </c>
      <c r="H119" s="609">
        <v>6</v>
      </c>
    </row>
    <row r="120" spans="2:8">
      <c r="B120" s="974"/>
      <c r="C120" s="586" t="s">
        <v>33</v>
      </c>
      <c r="D120" s="454" t="s">
        <v>618</v>
      </c>
      <c r="E120" s="551">
        <v>1</v>
      </c>
      <c r="F120" s="551">
        <v>6</v>
      </c>
      <c r="G120" s="608"/>
      <c r="H120" s="608"/>
    </row>
    <row r="121" spans="2:8">
      <c r="B121" s="974"/>
      <c r="C121" s="972" t="s">
        <v>34</v>
      </c>
      <c r="D121" s="424" t="s">
        <v>309</v>
      </c>
      <c r="E121" s="503">
        <v>1</v>
      </c>
      <c r="F121" s="503">
        <v>23</v>
      </c>
      <c r="G121" s="609"/>
      <c r="H121" s="609"/>
    </row>
    <row r="122" spans="2:8">
      <c r="B122" s="974"/>
      <c r="C122" s="979"/>
      <c r="D122" s="424" t="s">
        <v>315</v>
      </c>
      <c r="E122" s="503">
        <v>1</v>
      </c>
      <c r="F122" s="503">
        <v>25</v>
      </c>
      <c r="G122" s="609"/>
      <c r="H122" s="609"/>
    </row>
    <row r="123" spans="2:8">
      <c r="B123" s="974"/>
      <c r="C123" s="979"/>
      <c r="D123" s="424" t="s">
        <v>316</v>
      </c>
      <c r="E123" s="503">
        <v>1</v>
      </c>
      <c r="F123" s="503">
        <v>13</v>
      </c>
      <c r="G123" s="609"/>
      <c r="H123" s="609"/>
    </row>
    <row r="124" spans="2:8">
      <c r="B124" s="974"/>
      <c r="C124" s="973"/>
      <c r="D124" s="424" t="s">
        <v>317</v>
      </c>
      <c r="E124" s="503">
        <v>1</v>
      </c>
      <c r="F124" s="503">
        <v>25</v>
      </c>
      <c r="G124" s="609"/>
      <c r="H124" s="609"/>
    </row>
    <row r="125" spans="2:8">
      <c r="B125" s="974"/>
      <c r="C125" s="24" t="s">
        <v>35</v>
      </c>
      <c r="D125" s="445" t="s">
        <v>276</v>
      </c>
      <c r="E125" s="537"/>
      <c r="F125" s="537"/>
      <c r="G125" s="610"/>
      <c r="H125" s="610"/>
    </row>
    <row r="126" spans="2:8">
      <c r="B126" s="974"/>
      <c r="C126" s="24" t="s">
        <v>36</v>
      </c>
      <c r="D126" s="24"/>
      <c r="E126" s="385"/>
      <c r="F126" s="385"/>
      <c r="G126" s="623"/>
      <c r="H126" s="385"/>
    </row>
    <row r="127" spans="2:8">
      <c r="B127" s="975"/>
      <c r="C127" s="69" t="s">
        <v>37</v>
      </c>
      <c r="D127" s="477" t="s">
        <v>276</v>
      </c>
      <c r="E127" s="545"/>
      <c r="F127" s="545"/>
      <c r="G127" s="624"/>
      <c r="H127" s="624"/>
    </row>
    <row r="128" spans="2:8">
      <c r="B128" s="987" t="s">
        <v>403</v>
      </c>
      <c r="C128" s="68" t="s">
        <v>39</v>
      </c>
      <c r="D128" s="434" t="s">
        <v>379</v>
      </c>
      <c r="E128" s="501">
        <v>10</v>
      </c>
      <c r="F128" s="501">
        <v>117</v>
      </c>
      <c r="G128" s="434"/>
      <c r="H128" s="500"/>
    </row>
    <row r="129" spans="2:8">
      <c r="B129" s="974"/>
      <c r="C129" s="72" t="s">
        <v>40</v>
      </c>
      <c r="D129" s="473" t="s">
        <v>276</v>
      </c>
      <c r="E129" s="600"/>
      <c r="F129" s="600"/>
      <c r="G129" s="473"/>
      <c r="H129" s="600"/>
    </row>
    <row r="130" spans="2:8">
      <c r="B130" s="974"/>
      <c r="C130" s="24" t="s">
        <v>41</v>
      </c>
      <c r="D130" s="424" t="s">
        <v>276</v>
      </c>
      <c r="E130" s="503"/>
      <c r="F130" s="503"/>
      <c r="G130" s="424"/>
      <c r="H130" s="488"/>
    </row>
    <row r="131" spans="2:8">
      <c r="B131" s="974"/>
      <c r="C131" s="24" t="s">
        <v>42</v>
      </c>
      <c r="D131" s="445" t="s">
        <v>276</v>
      </c>
      <c r="E131" s="537"/>
      <c r="F131" s="537"/>
      <c r="G131" s="445"/>
      <c r="H131" s="537"/>
    </row>
    <row r="132" spans="2:8">
      <c r="B132" s="974"/>
      <c r="C132" s="24" t="s">
        <v>43</v>
      </c>
      <c r="D132" s="424" t="s">
        <v>276</v>
      </c>
      <c r="E132" s="503"/>
      <c r="F132" s="503"/>
      <c r="G132" s="424"/>
      <c r="H132" s="488"/>
    </row>
    <row r="133" spans="2:8">
      <c r="B133" s="974"/>
      <c r="C133" s="24" t="s">
        <v>44</v>
      </c>
      <c r="D133" s="424" t="s">
        <v>276</v>
      </c>
      <c r="E133" s="504"/>
      <c r="F133" s="504"/>
      <c r="G133" s="424"/>
      <c r="H133" s="488"/>
    </row>
    <row r="134" spans="2:8">
      <c r="B134" s="974"/>
      <c r="C134" s="972" t="s">
        <v>382</v>
      </c>
      <c r="D134" s="445" t="s">
        <v>493</v>
      </c>
      <c r="E134" s="359"/>
      <c r="F134" s="359">
        <v>29</v>
      </c>
      <c r="G134" s="445" t="s">
        <v>494</v>
      </c>
      <c r="H134" s="359">
        <v>5</v>
      </c>
    </row>
    <row r="135" spans="2:8">
      <c r="B135" s="974"/>
      <c r="C135" s="973"/>
      <c r="D135" s="445" t="s">
        <v>495</v>
      </c>
      <c r="E135" s="359">
        <v>1</v>
      </c>
      <c r="F135" s="359">
        <v>16</v>
      </c>
      <c r="G135" s="445"/>
      <c r="H135" s="359"/>
    </row>
    <row r="136" spans="2:8">
      <c r="B136" s="974"/>
      <c r="C136" s="25" t="s">
        <v>46</v>
      </c>
      <c r="D136" s="441" t="s">
        <v>567</v>
      </c>
      <c r="E136" s="513">
        <v>3</v>
      </c>
      <c r="F136" s="513">
        <v>32</v>
      </c>
      <c r="G136" s="441"/>
      <c r="H136" s="513"/>
    </row>
    <row r="137" spans="2:8">
      <c r="B137" s="974"/>
      <c r="C137" s="24" t="s">
        <v>47</v>
      </c>
      <c r="D137" s="445" t="s">
        <v>276</v>
      </c>
      <c r="E137" s="537"/>
      <c r="F137" s="537"/>
      <c r="G137" s="445"/>
      <c r="H137" s="537"/>
    </row>
    <row r="138" spans="2:8">
      <c r="B138" s="974"/>
      <c r="C138" s="24" t="s">
        <v>390</v>
      </c>
      <c r="D138" s="424"/>
      <c r="E138" s="503"/>
      <c r="F138" s="503"/>
      <c r="G138" s="424"/>
      <c r="H138" s="503"/>
    </row>
    <row r="139" spans="2:8">
      <c r="B139" s="974"/>
      <c r="C139" s="25" t="s">
        <v>416</v>
      </c>
      <c r="D139" s="445" t="s">
        <v>276</v>
      </c>
      <c r="E139" s="537"/>
      <c r="F139" s="537"/>
      <c r="G139" s="445"/>
      <c r="H139" s="537"/>
    </row>
    <row r="140" spans="2:8">
      <c r="B140" s="975"/>
      <c r="C140" s="138" t="s">
        <v>50</v>
      </c>
      <c r="D140" s="625" t="s">
        <v>496</v>
      </c>
      <c r="E140" s="370"/>
      <c r="F140" s="370">
        <v>2</v>
      </c>
      <c r="G140" s="625"/>
      <c r="H140" s="545"/>
    </row>
    <row r="141" spans="2:8" ht="22">
      <c r="B141" s="987" t="s">
        <v>400</v>
      </c>
      <c r="C141" s="585" t="s">
        <v>52</v>
      </c>
      <c r="D141" s="603" t="s">
        <v>264</v>
      </c>
      <c r="E141" s="501">
        <v>3</v>
      </c>
      <c r="F141" s="501">
        <v>15</v>
      </c>
      <c r="G141" s="434"/>
      <c r="H141" s="500"/>
    </row>
    <row r="142" spans="2:8">
      <c r="B142" s="974"/>
      <c r="C142" s="972" t="s">
        <v>53</v>
      </c>
      <c r="D142" s="474" t="s">
        <v>606</v>
      </c>
      <c r="E142" s="503">
        <v>7</v>
      </c>
      <c r="F142" s="503">
        <v>52</v>
      </c>
      <c r="G142" s="424"/>
      <c r="H142" s="488"/>
    </row>
    <row r="143" spans="2:8">
      <c r="B143" s="974"/>
      <c r="C143" s="973"/>
      <c r="D143" s="424" t="s">
        <v>607</v>
      </c>
      <c r="E143" s="503">
        <v>1</v>
      </c>
      <c r="F143" s="503">
        <v>2</v>
      </c>
      <c r="G143" s="424"/>
      <c r="H143" s="488"/>
    </row>
    <row r="144" spans="2:8">
      <c r="B144" s="974"/>
      <c r="C144" s="24" t="s">
        <v>54</v>
      </c>
      <c r="D144" s="445" t="s">
        <v>318</v>
      </c>
      <c r="E144" s="537">
        <v>11</v>
      </c>
      <c r="F144" s="537">
        <v>132</v>
      </c>
      <c r="G144" s="445" t="s">
        <v>505</v>
      </c>
      <c r="H144" s="537">
        <v>130</v>
      </c>
    </row>
    <row r="145" spans="2:8">
      <c r="B145" s="974"/>
      <c r="C145" s="24" t="s">
        <v>55</v>
      </c>
      <c r="D145" s="424" t="s">
        <v>276</v>
      </c>
      <c r="E145" s="503"/>
      <c r="F145" s="503"/>
      <c r="G145" s="424"/>
      <c r="H145" s="488"/>
    </row>
    <row r="146" spans="2:8">
      <c r="B146" s="974"/>
      <c r="C146" s="24" t="s">
        <v>56</v>
      </c>
      <c r="D146" s="424" t="s">
        <v>396</v>
      </c>
      <c r="E146" s="503">
        <v>1</v>
      </c>
      <c r="F146" s="503">
        <v>21</v>
      </c>
      <c r="G146" s="424"/>
      <c r="H146" s="488"/>
    </row>
    <row r="147" spans="2:8">
      <c r="B147" s="974"/>
      <c r="C147" s="24" t="s">
        <v>57</v>
      </c>
      <c r="D147" s="626" t="s">
        <v>319</v>
      </c>
      <c r="E147" s="503"/>
      <c r="F147" s="503">
        <v>154</v>
      </c>
      <c r="G147" s="424" t="s">
        <v>320</v>
      </c>
      <c r="H147" s="488">
        <v>78</v>
      </c>
    </row>
    <row r="148" spans="2:8">
      <c r="B148" s="974"/>
      <c r="C148" s="972" t="s">
        <v>58</v>
      </c>
      <c r="D148" s="474" t="s">
        <v>321</v>
      </c>
      <c r="E148" s="503"/>
      <c r="F148" s="503">
        <v>49</v>
      </c>
      <c r="G148" s="474" t="s">
        <v>322</v>
      </c>
      <c r="H148" s="488">
        <v>140</v>
      </c>
    </row>
    <row r="149" spans="2:8">
      <c r="B149" s="974"/>
      <c r="C149" s="973"/>
      <c r="D149" s="606" t="s">
        <v>323</v>
      </c>
      <c r="E149" s="551"/>
      <c r="F149" s="551">
        <v>5</v>
      </c>
      <c r="G149" s="606"/>
      <c r="H149" s="549"/>
    </row>
    <row r="150" spans="2:8">
      <c r="B150" s="974"/>
      <c r="C150" s="24" t="s">
        <v>59</v>
      </c>
      <c r="D150" s="424" t="s">
        <v>434</v>
      </c>
      <c r="E150" s="503">
        <v>37</v>
      </c>
      <c r="F150" s="503">
        <v>450</v>
      </c>
      <c r="G150" s="424"/>
      <c r="H150" s="488"/>
    </row>
    <row r="151" spans="2:8">
      <c r="B151" s="974"/>
      <c r="C151" s="24" t="s">
        <v>60</v>
      </c>
      <c r="D151" s="424" t="s">
        <v>499</v>
      </c>
      <c r="E151" s="297">
        <v>6</v>
      </c>
      <c r="F151" s="297">
        <v>46</v>
      </c>
      <c r="G151" s="424"/>
      <c r="H151" s="488">
        <v>1</v>
      </c>
    </row>
    <row r="152" spans="2:8" ht="22">
      <c r="B152" s="974"/>
      <c r="C152" s="455" t="s">
        <v>61</v>
      </c>
      <c r="D152" s="474" t="s">
        <v>324</v>
      </c>
      <c r="E152" s="503"/>
      <c r="F152" s="503">
        <v>56</v>
      </c>
      <c r="G152" s="424" t="s">
        <v>325</v>
      </c>
      <c r="H152" s="488">
        <v>8</v>
      </c>
    </row>
    <row r="153" spans="2:8">
      <c r="B153" s="974"/>
      <c r="C153" s="24" t="s">
        <v>62</v>
      </c>
      <c r="D153" s="445" t="s">
        <v>491</v>
      </c>
      <c r="E153" s="359">
        <v>8</v>
      </c>
      <c r="F153" s="359">
        <v>26</v>
      </c>
      <c r="G153" s="445" t="s">
        <v>492</v>
      </c>
      <c r="H153" s="359">
        <v>36</v>
      </c>
    </row>
    <row r="154" spans="2:8">
      <c r="B154" s="974"/>
      <c r="C154" s="24" t="s">
        <v>63</v>
      </c>
      <c r="D154" s="424" t="s">
        <v>326</v>
      </c>
      <c r="E154" s="503">
        <v>40</v>
      </c>
      <c r="F154" s="503">
        <v>67</v>
      </c>
      <c r="G154" s="424"/>
      <c r="H154" s="488"/>
    </row>
    <row r="155" spans="2:8">
      <c r="B155" s="974"/>
      <c r="C155" s="24" t="s">
        <v>64</v>
      </c>
      <c r="D155" s="424" t="s">
        <v>327</v>
      </c>
      <c r="E155" s="503">
        <v>9</v>
      </c>
      <c r="F155" s="503">
        <v>33</v>
      </c>
      <c r="G155" s="424"/>
      <c r="H155" s="488"/>
    </row>
    <row r="156" spans="2:8">
      <c r="B156" s="974"/>
      <c r="C156" s="24" t="s">
        <v>65</v>
      </c>
      <c r="D156" s="424" t="s">
        <v>417</v>
      </c>
      <c r="E156" s="504">
        <v>3</v>
      </c>
      <c r="F156" s="504">
        <v>9</v>
      </c>
      <c r="G156" s="424" t="s">
        <v>397</v>
      </c>
      <c r="H156" s="488">
        <v>8</v>
      </c>
    </row>
    <row r="157" spans="2:8">
      <c r="B157" s="974"/>
      <c r="C157" s="972" t="s">
        <v>66</v>
      </c>
      <c r="D157" s="424" t="s">
        <v>328</v>
      </c>
      <c r="E157" s="503"/>
      <c r="F157" s="503">
        <v>8</v>
      </c>
      <c r="G157" s="424" t="s">
        <v>329</v>
      </c>
      <c r="H157" s="488">
        <v>1</v>
      </c>
    </row>
    <row r="158" spans="2:8">
      <c r="B158" s="975"/>
      <c r="C158" s="919"/>
      <c r="D158" s="627" t="s">
        <v>388</v>
      </c>
      <c r="E158" s="573">
        <v>3</v>
      </c>
      <c r="F158" s="573">
        <v>20</v>
      </c>
      <c r="G158" s="482"/>
      <c r="H158" s="628"/>
    </row>
  </sheetData>
  <mergeCells count="29">
    <mergeCell ref="C86:C90"/>
    <mergeCell ref="B128:B140"/>
    <mergeCell ref="B141:B158"/>
    <mergeCell ref="C148:C149"/>
    <mergeCell ref="C116:C118"/>
    <mergeCell ref="C157:C158"/>
    <mergeCell ref="C111:C113"/>
    <mergeCell ref="C121:C124"/>
    <mergeCell ref="C134:C135"/>
    <mergeCell ref="C95:C99"/>
    <mergeCell ref="C91:C94"/>
    <mergeCell ref="C102:C109"/>
    <mergeCell ref="B86:B127"/>
    <mergeCell ref="C142:C143"/>
    <mergeCell ref="C79:C82"/>
    <mergeCell ref="C84:C85"/>
    <mergeCell ref="C72:C75"/>
    <mergeCell ref="C76:C78"/>
    <mergeCell ref="B72:B85"/>
    <mergeCell ref="G2:H2"/>
    <mergeCell ref="B2:C3"/>
    <mergeCell ref="G67:G68"/>
    <mergeCell ref="H67:H68"/>
    <mergeCell ref="C67:C68"/>
    <mergeCell ref="B54:B71"/>
    <mergeCell ref="D2:F2"/>
    <mergeCell ref="C60:C62"/>
    <mergeCell ref="C63:C65"/>
    <mergeCell ref="B4:C53"/>
  </mergeCells>
  <phoneticPr fontId="7"/>
  <printOptions horizontalCentered="1"/>
  <pageMargins left="0.59055118110236227" right="0.59055118110236227" top="0.59055118110236227" bottom="0.59055118110236227" header="0.31496062992125984" footer="0.31496062992125984"/>
  <pageSetup paperSize="9" scale="71" fitToHeight="2" orientation="portrait" r:id="rId1"/>
  <headerFooter>
    <oddFooter>&amp;P ページ</oddFooter>
  </headerFooter>
  <rowBreaks count="1" manualBreakCount="1">
    <brk id="8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E89"/>
  <sheetViews>
    <sheetView view="pageBreakPreview" zoomScaleNormal="100" zoomScaleSheetLayoutView="100" workbookViewId="0">
      <pane xSplit="1" ySplit="4" topLeftCell="B13" activePane="bottomRight" state="frozen"/>
      <selection activeCell="R48" sqref="R48"/>
      <selection pane="topRight" activeCell="R48" sqref="R48"/>
      <selection pane="bottomLeft" activeCell="R48" sqref="R48"/>
      <selection pane="bottomRight" activeCell="E15" sqref="E15"/>
    </sheetView>
  </sheetViews>
  <sheetFormatPr defaultColWidth="9" defaultRowHeight="13"/>
  <cols>
    <col min="1" max="1" width="1" style="74" customWidth="1"/>
    <col min="2" max="2" width="2.7265625" style="74" customWidth="1"/>
    <col min="3" max="3" width="8.36328125" style="74" customWidth="1"/>
    <col min="4" max="4" width="30.7265625" style="74" customWidth="1"/>
    <col min="5" max="5" width="57.26953125" style="74" bestFit="1" customWidth="1"/>
    <col min="6" max="6" width="1" style="135" customWidth="1"/>
    <col min="7" max="16384" width="9" style="135"/>
  </cols>
  <sheetData>
    <row r="1" spans="1:5" ht="13.5" customHeight="1">
      <c r="A1" s="135"/>
      <c r="B1" s="483"/>
      <c r="C1" s="484" t="s">
        <v>409</v>
      </c>
      <c r="E1" s="629"/>
    </row>
    <row r="2" spans="1:5" ht="11.25" customHeight="1">
      <c r="A2" s="135"/>
      <c r="B2" s="837"/>
      <c r="C2" s="861"/>
      <c r="D2" s="902" t="s">
        <v>169</v>
      </c>
      <c r="E2" s="884"/>
    </row>
    <row r="3" spans="1:5" ht="11.25" customHeight="1">
      <c r="A3" s="135"/>
      <c r="B3" s="839"/>
      <c r="C3" s="862"/>
      <c r="D3" s="900" t="s">
        <v>163</v>
      </c>
      <c r="E3" s="895" t="s">
        <v>168</v>
      </c>
    </row>
    <row r="4" spans="1:5" ht="11.25" customHeight="1">
      <c r="A4" s="135"/>
      <c r="B4" s="841"/>
      <c r="C4" s="863"/>
      <c r="D4" s="897"/>
      <c r="E4" s="990"/>
    </row>
    <row r="5" spans="1:5" s="67" customFormat="1" ht="22">
      <c r="A5" s="74"/>
      <c r="B5" s="991" t="s">
        <v>398</v>
      </c>
      <c r="C5" s="992"/>
      <c r="D5" s="434" t="s">
        <v>330</v>
      </c>
      <c r="E5" s="603" t="s">
        <v>469</v>
      </c>
    </row>
    <row r="6" spans="1:5" s="67" customFormat="1">
      <c r="A6" s="74"/>
      <c r="B6" s="987" t="s">
        <v>402</v>
      </c>
      <c r="C6" s="68" t="s">
        <v>2</v>
      </c>
      <c r="D6" s="434"/>
      <c r="E6" s="603"/>
    </row>
    <row r="7" spans="1:5" ht="11.25" customHeight="1">
      <c r="B7" s="974"/>
      <c r="C7" s="24" t="s">
        <v>3</v>
      </c>
      <c r="D7" s="424" t="s">
        <v>259</v>
      </c>
      <c r="E7" s="474" t="s">
        <v>471</v>
      </c>
    </row>
    <row r="8" spans="1:5">
      <c r="B8" s="974"/>
      <c r="C8" s="455" t="s">
        <v>4</v>
      </c>
      <c r="D8" s="424" t="s">
        <v>331</v>
      </c>
      <c r="E8" s="474" t="s">
        <v>415</v>
      </c>
    </row>
    <row r="9" spans="1:5" ht="11.25" customHeight="1">
      <c r="B9" s="974"/>
      <c r="C9" s="24" t="s">
        <v>5</v>
      </c>
      <c r="D9" s="424" t="s">
        <v>332</v>
      </c>
      <c r="E9" s="474" t="s">
        <v>333</v>
      </c>
    </row>
    <row r="10" spans="1:5" ht="11.25" customHeight="1">
      <c r="B10" s="974"/>
      <c r="C10" s="25" t="s">
        <v>6</v>
      </c>
      <c r="D10" s="441" t="s">
        <v>365</v>
      </c>
      <c r="E10" s="465" t="s">
        <v>366</v>
      </c>
    </row>
    <row r="11" spans="1:5">
      <c r="B11" s="974"/>
      <c r="C11" s="24" t="s">
        <v>7</v>
      </c>
      <c r="D11" s="424" t="s">
        <v>429</v>
      </c>
      <c r="E11" s="474" t="s">
        <v>430</v>
      </c>
    </row>
    <row r="12" spans="1:5" ht="22">
      <c r="B12" s="974"/>
      <c r="C12" s="25" t="s">
        <v>8</v>
      </c>
      <c r="D12" s="441" t="s">
        <v>462</v>
      </c>
      <c r="E12" s="465" t="s">
        <v>564</v>
      </c>
    </row>
    <row r="13" spans="1:5" ht="39" customHeight="1">
      <c r="B13" s="974"/>
      <c r="C13" s="24" t="s">
        <v>9</v>
      </c>
      <c r="D13" s="445" t="s">
        <v>560</v>
      </c>
      <c r="E13" s="630" t="s">
        <v>561</v>
      </c>
    </row>
    <row r="14" spans="1:5" ht="11.25" customHeight="1">
      <c r="B14" s="974"/>
      <c r="C14" s="25" t="s">
        <v>10</v>
      </c>
      <c r="D14" s="441" t="s">
        <v>619</v>
      </c>
      <c r="E14" s="465" t="s">
        <v>334</v>
      </c>
    </row>
    <row r="15" spans="1:5">
      <c r="B15" s="974"/>
      <c r="C15" s="24" t="s">
        <v>11</v>
      </c>
      <c r="D15" s="449" t="s">
        <v>368</v>
      </c>
      <c r="E15" s="601" t="s">
        <v>335</v>
      </c>
    </row>
    <row r="16" spans="1:5" ht="22">
      <c r="B16" s="974"/>
      <c r="C16" s="24" t="s">
        <v>12</v>
      </c>
      <c r="D16" s="424" t="s">
        <v>336</v>
      </c>
      <c r="E16" s="474" t="s">
        <v>337</v>
      </c>
    </row>
    <row r="17" spans="2:5" ht="11.25" customHeight="1">
      <c r="B17" s="974"/>
      <c r="C17" s="24" t="s">
        <v>13</v>
      </c>
      <c r="D17" s="454" t="s">
        <v>338</v>
      </c>
      <c r="E17" s="606" t="s">
        <v>339</v>
      </c>
    </row>
    <row r="18" spans="2:5" ht="11.25" customHeight="1">
      <c r="B18" s="975"/>
      <c r="C18" s="69" t="s">
        <v>14</v>
      </c>
      <c r="D18" s="482" t="s">
        <v>455</v>
      </c>
      <c r="E18" s="627" t="s">
        <v>490</v>
      </c>
    </row>
    <row r="19" spans="2:5" ht="22">
      <c r="B19" s="987" t="s">
        <v>404</v>
      </c>
      <c r="C19" s="68" t="s">
        <v>16</v>
      </c>
      <c r="D19" s="434" t="s">
        <v>369</v>
      </c>
      <c r="E19" s="631" t="s">
        <v>370</v>
      </c>
    </row>
    <row r="20" spans="2:5" ht="25.5" customHeight="1">
      <c r="B20" s="974"/>
      <c r="C20" s="972" t="s">
        <v>17</v>
      </c>
      <c r="D20" s="424" t="s">
        <v>442</v>
      </c>
      <c r="E20" s="474" t="s">
        <v>443</v>
      </c>
    </row>
    <row r="21" spans="2:5" ht="18.649999999999999" customHeight="1">
      <c r="B21" s="974"/>
      <c r="C21" s="979"/>
      <c r="D21" s="424" t="s">
        <v>525</v>
      </c>
      <c r="E21" s="474" t="s">
        <v>526</v>
      </c>
    </row>
    <row r="22" spans="2:5" ht="16.5" customHeight="1">
      <c r="B22" s="974"/>
      <c r="C22" s="979"/>
      <c r="D22" s="424" t="s">
        <v>527</v>
      </c>
      <c r="E22" s="474" t="s">
        <v>528</v>
      </c>
    </row>
    <row r="23" spans="2:5" ht="17.5" customHeight="1">
      <c r="B23" s="974"/>
      <c r="C23" s="979"/>
      <c r="D23" s="424" t="s">
        <v>529</v>
      </c>
      <c r="E23" s="474" t="s">
        <v>530</v>
      </c>
    </row>
    <row r="24" spans="2:5" ht="17.149999999999999" customHeight="1">
      <c r="B24" s="974"/>
      <c r="C24" s="979"/>
      <c r="D24" s="424" t="s">
        <v>531</v>
      </c>
      <c r="E24" s="474" t="s">
        <v>532</v>
      </c>
    </row>
    <row r="25" spans="2:5" ht="17.149999999999999" customHeight="1">
      <c r="B25" s="974"/>
      <c r="C25" s="979"/>
      <c r="D25" s="424" t="s">
        <v>608</v>
      </c>
      <c r="E25" s="474" t="s">
        <v>609</v>
      </c>
    </row>
    <row r="26" spans="2:5" ht="17.149999999999999" customHeight="1">
      <c r="B26" s="974"/>
      <c r="C26" s="979"/>
      <c r="D26" s="424" t="s">
        <v>610</v>
      </c>
      <c r="E26" s="474" t="s">
        <v>611</v>
      </c>
    </row>
    <row r="27" spans="2:5" ht="17.149999999999999" customHeight="1">
      <c r="B27" s="974"/>
      <c r="C27" s="973"/>
      <c r="D27" s="424" t="s">
        <v>612</v>
      </c>
      <c r="E27" s="474" t="s">
        <v>613</v>
      </c>
    </row>
    <row r="28" spans="2:5" ht="11.25" customHeight="1">
      <c r="B28" s="974"/>
      <c r="C28" s="976" t="s">
        <v>18</v>
      </c>
      <c r="D28" s="445" t="s">
        <v>473</v>
      </c>
      <c r="E28" s="465" t="s">
        <v>474</v>
      </c>
    </row>
    <row r="29" spans="2:5" ht="11.25" customHeight="1">
      <c r="B29" s="974"/>
      <c r="C29" s="988"/>
      <c r="D29" s="445" t="s">
        <v>614</v>
      </c>
      <c r="E29" s="632" t="s">
        <v>615</v>
      </c>
    </row>
    <row r="30" spans="2:5" ht="11.25" customHeight="1">
      <c r="B30" s="974"/>
      <c r="C30" s="24" t="s">
        <v>19</v>
      </c>
      <c r="D30" s="424" t="s">
        <v>259</v>
      </c>
      <c r="E30" s="606" t="s">
        <v>620</v>
      </c>
    </row>
    <row r="31" spans="2:5" ht="11.25" customHeight="1">
      <c r="B31" s="974"/>
      <c r="C31" s="24" t="s">
        <v>20</v>
      </c>
      <c r="D31" s="424" t="s">
        <v>340</v>
      </c>
      <c r="E31" s="474" t="s">
        <v>341</v>
      </c>
    </row>
    <row r="32" spans="2:5" ht="11.25" customHeight="1">
      <c r="B32" s="974"/>
      <c r="C32" s="24" t="s">
        <v>21</v>
      </c>
      <c r="D32" s="424" t="s">
        <v>257</v>
      </c>
      <c r="E32" s="474" t="s">
        <v>284</v>
      </c>
    </row>
    <row r="33" spans="2:5" ht="26.25" customHeight="1">
      <c r="B33" s="974"/>
      <c r="C33" s="24" t="s">
        <v>22</v>
      </c>
      <c r="D33" s="424" t="s">
        <v>447</v>
      </c>
      <c r="E33" s="474" t="s">
        <v>448</v>
      </c>
    </row>
    <row r="34" spans="2:5" ht="11.25" customHeight="1">
      <c r="B34" s="974"/>
      <c r="C34" s="24" t="s">
        <v>23</v>
      </c>
      <c r="D34" s="424" t="s">
        <v>276</v>
      </c>
      <c r="E34" s="474"/>
    </row>
    <row r="35" spans="2:5" ht="11.25" customHeight="1">
      <c r="B35" s="974"/>
      <c r="C35" s="24" t="s">
        <v>24</v>
      </c>
      <c r="D35" s="424" t="s">
        <v>342</v>
      </c>
      <c r="E35" s="474" t="s">
        <v>343</v>
      </c>
    </row>
    <row r="36" spans="2:5" ht="11.25" customHeight="1">
      <c r="B36" s="974"/>
      <c r="C36" s="24" t="s">
        <v>25</v>
      </c>
      <c r="D36" s="424" t="s">
        <v>276</v>
      </c>
      <c r="E36" s="474"/>
    </row>
    <row r="37" spans="2:5" ht="11.25" customHeight="1">
      <c r="B37" s="974"/>
      <c r="C37" s="972" t="s">
        <v>26</v>
      </c>
      <c r="D37" s="424" t="s">
        <v>451</v>
      </c>
      <c r="E37" s="474" t="s">
        <v>238</v>
      </c>
    </row>
    <row r="38" spans="2:5" ht="11.25" customHeight="1">
      <c r="B38" s="974"/>
      <c r="C38" s="973"/>
      <c r="D38" s="424" t="s">
        <v>452</v>
      </c>
      <c r="E38" s="474" t="s">
        <v>453</v>
      </c>
    </row>
    <row r="39" spans="2:5" ht="11.25" customHeight="1">
      <c r="B39" s="974"/>
      <c r="C39" s="24" t="s">
        <v>27</v>
      </c>
      <c r="D39" s="424" t="s">
        <v>276</v>
      </c>
      <c r="E39" s="474"/>
    </row>
    <row r="40" spans="2:5" ht="13" customHeight="1">
      <c r="B40" s="974"/>
      <c r="C40" s="25" t="s">
        <v>28</v>
      </c>
      <c r="D40" s="445"/>
      <c r="E40" s="465"/>
    </row>
    <row r="41" spans="2:5">
      <c r="B41" s="974"/>
      <c r="C41" s="24" t="s">
        <v>29</v>
      </c>
      <c r="D41" s="424" t="s">
        <v>509</v>
      </c>
      <c r="E41" s="474" t="s">
        <v>510</v>
      </c>
    </row>
    <row r="42" spans="2:5" ht="11.25" customHeight="1">
      <c r="B42" s="974"/>
      <c r="C42" s="24" t="s">
        <v>30</v>
      </c>
      <c r="D42" s="424" t="s">
        <v>344</v>
      </c>
      <c r="E42" s="474" t="s">
        <v>421</v>
      </c>
    </row>
    <row r="43" spans="2:5" ht="11.25" customHeight="1">
      <c r="B43" s="974"/>
      <c r="C43" s="24" t="s">
        <v>454</v>
      </c>
      <c r="D43" s="424" t="s">
        <v>455</v>
      </c>
      <c r="E43" s="474" t="s">
        <v>456</v>
      </c>
    </row>
    <row r="44" spans="2:5" ht="11.25" customHeight="1">
      <c r="B44" s="974"/>
      <c r="C44" s="24" t="s">
        <v>32</v>
      </c>
      <c r="D44" s="424" t="s">
        <v>344</v>
      </c>
      <c r="E44" s="474" t="s">
        <v>378</v>
      </c>
    </row>
    <row r="45" spans="2:5" ht="11.25" customHeight="1">
      <c r="B45" s="974"/>
      <c r="C45" s="24" t="s">
        <v>33</v>
      </c>
      <c r="D45" s="424" t="s">
        <v>345</v>
      </c>
      <c r="E45" s="474" t="s">
        <v>346</v>
      </c>
    </row>
    <row r="46" spans="2:5" ht="11.25" customHeight="1">
      <c r="B46" s="974"/>
      <c r="C46" s="24" t="s">
        <v>34</v>
      </c>
      <c r="D46" s="424" t="s">
        <v>276</v>
      </c>
      <c r="E46" s="474"/>
    </row>
    <row r="47" spans="2:5" ht="11.25" customHeight="1">
      <c r="B47" s="974"/>
      <c r="C47" s="24" t="s">
        <v>35</v>
      </c>
      <c r="D47" s="445" t="s">
        <v>503</v>
      </c>
      <c r="E47" s="465" t="s">
        <v>504</v>
      </c>
    </row>
    <row r="48" spans="2:5" ht="11.25" customHeight="1">
      <c r="B48" s="974"/>
      <c r="C48" s="24" t="s">
        <v>36</v>
      </c>
      <c r="D48" s="424" t="s">
        <v>427</v>
      </c>
      <c r="E48" s="474" t="s">
        <v>428</v>
      </c>
    </row>
    <row r="49" spans="2:5" ht="11.25" customHeight="1">
      <c r="B49" s="975"/>
      <c r="C49" s="69" t="s">
        <v>37</v>
      </c>
      <c r="D49" s="477" t="s">
        <v>276</v>
      </c>
      <c r="E49" s="633"/>
    </row>
    <row r="50" spans="2:5" ht="11.25" customHeight="1">
      <c r="B50" s="987" t="s">
        <v>405</v>
      </c>
      <c r="C50" s="68" t="s">
        <v>39</v>
      </c>
      <c r="D50" s="434" t="s">
        <v>380</v>
      </c>
      <c r="E50" s="603" t="s">
        <v>381</v>
      </c>
    </row>
    <row r="51" spans="2:5" ht="11.25" customHeight="1">
      <c r="B51" s="974"/>
      <c r="C51" s="72" t="s">
        <v>40</v>
      </c>
      <c r="D51" s="473" t="s">
        <v>276</v>
      </c>
      <c r="E51" s="634"/>
    </row>
    <row r="52" spans="2:5" ht="11.25" customHeight="1">
      <c r="B52" s="974"/>
      <c r="C52" s="972" t="s">
        <v>41</v>
      </c>
      <c r="D52" s="424" t="s">
        <v>347</v>
      </c>
      <c r="E52" s="474" t="s">
        <v>348</v>
      </c>
    </row>
    <row r="53" spans="2:5" ht="11.25" customHeight="1">
      <c r="B53" s="974"/>
      <c r="C53" s="973"/>
      <c r="D53" s="424" t="s">
        <v>349</v>
      </c>
      <c r="E53" s="474" t="s">
        <v>621</v>
      </c>
    </row>
    <row r="54" spans="2:5" ht="11.25" customHeight="1">
      <c r="B54" s="974"/>
      <c r="C54" s="24" t="s">
        <v>42</v>
      </c>
      <c r="D54" s="445" t="s">
        <v>276</v>
      </c>
      <c r="E54" s="635"/>
    </row>
    <row r="55" spans="2:5" ht="11.25" customHeight="1">
      <c r="B55" s="974"/>
      <c r="C55" s="24" t="s">
        <v>43</v>
      </c>
      <c r="D55" s="424" t="s">
        <v>276</v>
      </c>
      <c r="E55" s="474"/>
    </row>
    <row r="56" spans="2:5" ht="11.25" customHeight="1">
      <c r="B56" s="974"/>
      <c r="C56" s="24" t="s">
        <v>44</v>
      </c>
      <c r="D56" s="424" t="s">
        <v>350</v>
      </c>
      <c r="E56" s="474" t="s">
        <v>351</v>
      </c>
    </row>
    <row r="57" spans="2:5" ht="11.25" customHeight="1">
      <c r="B57" s="974"/>
      <c r="C57" s="24" t="s">
        <v>352</v>
      </c>
      <c r="D57" s="445" t="s">
        <v>276</v>
      </c>
      <c r="E57" s="465"/>
    </row>
    <row r="58" spans="2:5" ht="11.25" customHeight="1">
      <c r="B58" s="974"/>
      <c r="C58" s="25" t="s">
        <v>46</v>
      </c>
      <c r="D58" s="441" t="s">
        <v>276</v>
      </c>
      <c r="E58" s="465"/>
    </row>
    <row r="59" spans="2:5" ht="11.25" customHeight="1">
      <c r="B59" s="974"/>
      <c r="C59" s="24" t="s">
        <v>47</v>
      </c>
      <c r="D59" s="445" t="s">
        <v>507</v>
      </c>
      <c r="E59" s="465" t="s">
        <v>508</v>
      </c>
    </row>
    <row r="60" spans="2:5" ht="11.25" customHeight="1">
      <c r="B60" s="974"/>
      <c r="C60" s="24" t="s">
        <v>48</v>
      </c>
      <c r="D60" s="424" t="s">
        <v>276</v>
      </c>
      <c r="E60" s="474"/>
    </row>
    <row r="61" spans="2:5" ht="11.25" customHeight="1">
      <c r="B61" s="974"/>
      <c r="C61" s="25" t="s">
        <v>49</v>
      </c>
      <c r="D61" s="445" t="s">
        <v>353</v>
      </c>
      <c r="E61" s="465" t="s">
        <v>354</v>
      </c>
    </row>
    <row r="62" spans="2:5" ht="11.25" customHeight="1">
      <c r="B62" s="975"/>
      <c r="C62" s="27" t="s">
        <v>50</v>
      </c>
      <c r="D62" s="477" t="s">
        <v>276</v>
      </c>
      <c r="E62" s="633"/>
    </row>
    <row r="63" spans="2:5" ht="11.25" customHeight="1">
      <c r="B63" s="987" t="s">
        <v>406</v>
      </c>
      <c r="C63" s="68" t="s">
        <v>52</v>
      </c>
      <c r="D63" s="434" t="s">
        <v>231</v>
      </c>
      <c r="E63" s="603" t="s">
        <v>238</v>
      </c>
    </row>
    <row r="64" spans="2:5" ht="11.25" customHeight="1">
      <c r="B64" s="974"/>
      <c r="C64" s="24" t="s">
        <v>53</v>
      </c>
      <c r="D64" s="424" t="s">
        <v>355</v>
      </c>
      <c r="E64" s="474" t="s">
        <v>554</v>
      </c>
    </row>
    <row r="65" spans="2:5" ht="11.25" customHeight="1">
      <c r="B65" s="974"/>
      <c r="C65" s="24" t="s">
        <v>54</v>
      </c>
      <c r="D65" s="445" t="s">
        <v>276</v>
      </c>
      <c r="E65" s="465"/>
    </row>
    <row r="66" spans="2:5" ht="11.25" customHeight="1">
      <c r="B66" s="974"/>
      <c r="C66" s="24" t="s">
        <v>356</v>
      </c>
      <c r="D66" s="424" t="s">
        <v>257</v>
      </c>
      <c r="E66" s="474" t="s">
        <v>384</v>
      </c>
    </row>
    <row r="67" spans="2:5" ht="40.5" customHeight="1">
      <c r="B67" s="974"/>
      <c r="C67" s="24" t="s">
        <v>56</v>
      </c>
      <c r="D67" s="424" t="s">
        <v>257</v>
      </c>
      <c r="E67" s="474" t="s">
        <v>472</v>
      </c>
    </row>
    <row r="68" spans="2:5" ht="53.25" customHeight="1">
      <c r="B68" s="974"/>
      <c r="C68" s="24" t="s">
        <v>57</v>
      </c>
      <c r="D68" s="424" t="s">
        <v>357</v>
      </c>
      <c r="E68" s="474" t="s">
        <v>407</v>
      </c>
    </row>
    <row r="69" spans="2:5" ht="11.25" customHeight="1">
      <c r="B69" s="974"/>
      <c r="C69" s="24" t="s">
        <v>58</v>
      </c>
      <c r="D69" s="424" t="s">
        <v>431</v>
      </c>
      <c r="E69" s="474" t="s">
        <v>432</v>
      </c>
    </row>
    <row r="70" spans="2:5" ht="11.25" customHeight="1">
      <c r="B70" s="974"/>
      <c r="C70" s="24" t="s">
        <v>59</v>
      </c>
      <c r="D70" s="424" t="s">
        <v>257</v>
      </c>
      <c r="E70" s="474" t="s">
        <v>385</v>
      </c>
    </row>
    <row r="71" spans="2:5" ht="11.25" customHeight="1">
      <c r="B71" s="974"/>
      <c r="C71" s="24" t="s">
        <v>60</v>
      </c>
      <c r="D71" s="424" t="s">
        <v>358</v>
      </c>
      <c r="E71" s="474" t="s">
        <v>359</v>
      </c>
    </row>
    <row r="72" spans="2:5" ht="25.5" customHeight="1">
      <c r="B72" s="974"/>
      <c r="C72" s="24" t="s">
        <v>61</v>
      </c>
      <c r="D72" s="424" t="s">
        <v>231</v>
      </c>
      <c r="E72" s="474" t="s">
        <v>386</v>
      </c>
    </row>
    <row r="73" spans="2:5" ht="13.5" customHeight="1">
      <c r="B73" s="974"/>
      <c r="C73" s="24" t="s">
        <v>62</v>
      </c>
      <c r="D73" s="445" t="s">
        <v>259</v>
      </c>
      <c r="E73" s="465" t="s">
        <v>360</v>
      </c>
    </row>
    <row r="74" spans="2:5" ht="41.25" customHeight="1">
      <c r="B74" s="974"/>
      <c r="C74" s="24" t="s">
        <v>63</v>
      </c>
      <c r="D74" s="424" t="s">
        <v>259</v>
      </c>
      <c r="E74" s="474" t="s">
        <v>387</v>
      </c>
    </row>
    <row r="75" spans="2:5" ht="13.5" customHeight="1">
      <c r="B75" s="974"/>
      <c r="C75" s="24" t="s">
        <v>64</v>
      </c>
      <c r="D75" s="424" t="s">
        <v>276</v>
      </c>
      <c r="E75" s="474"/>
    </row>
    <row r="76" spans="2:5" ht="14.25" customHeight="1">
      <c r="B76" s="974"/>
      <c r="C76" s="24" t="s">
        <v>65</v>
      </c>
      <c r="D76" s="424" t="s">
        <v>361</v>
      </c>
      <c r="E76" s="474" t="s">
        <v>418</v>
      </c>
    </row>
    <row r="77" spans="2:5" ht="14.25" customHeight="1">
      <c r="B77" s="975"/>
      <c r="C77" s="69" t="s">
        <v>66</v>
      </c>
      <c r="D77" s="482" t="s">
        <v>231</v>
      </c>
      <c r="E77" s="627" t="s">
        <v>362</v>
      </c>
    </row>
    <row r="79" spans="2:5" ht="11.25" customHeight="1"/>
    <row r="80" spans="2:5" ht="11.25" customHeight="1"/>
    <row r="81" ht="11.25" customHeight="1"/>
    <row r="82" ht="11.25" customHeight="1"/>
    <row r="83" ht="11.25" customHeight="1"/>
    <row r="84" ht="11.25" customHeight="1"/>
    <row r="86" ht="11.25" customHeight="1"/>
    <row r="87" ht="11.25" customHeight="1"/>
    <row r="88" ht="11.25" customHeight="1"/>
    <row r="89" ht="6" customHeight="1"/>
  </sheetData>
  <mergeCells count="13">
    <mergeCell ref="D3:D4"/>
    <mergeCell ref="E3:E4"/>
    <mergeCell ref="B2:C4"/>
    <mergeCell ref="D2:E2"/>
    <mergeCell ref="B5:C5"/>
    <mergeCell ref="B6:B18"/>
    <mergeCell ref="B19:B49"/>
    <mergeCell ref="B50:B62"/>
    <mergeCell ref="B63:B77"/>
    <mergeCell ref="C37:C38"/>
    <mergeCell ref="C52:C53"/>
    <mergeCell ref="C20:C27"/>
    <mergeCell ref="C28:C29"/>
  </mergeCells>
  <phoneticPr fontId="7"/>
  <printOptions horizontalCentered="1"/>
  <pageMargins left="0.59055118110236227" right="0.59055118110236227" top="0.59055118110236227" bottom="0.59055118110236227" header="0.31496062992125984" footer="0.31496062992125984"/>
  <pageSetup paperSize="9" scale="68" orientation="portrait"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S69"/>
  <sheetViews>
    <sheetView view="pageBreakPreview" zoomScaleNormal="100" zoomScaleSheetLayoutView="100" workbookViewId="0">
      <pane xSplit="1" ySplit="3" topLeftCell="B4" activePane="bottomRight" state="frozen"/>
      <selection activeCell="B2" sqref="B2:C4"/>
      <selection pane="topRight" activeCell="B2" sqref="B2:C4"/>
      <selection pane="bottomLeft" activeCell="B2" sqref="B2:C4"/>
      <selection pane="bottomRight" activeCell="O36" sqref="O36"/>
    </sheetView>
  </sheetViews>
  <sheetFormatPr defaultColWidth="9" defaultRowHeight="13"/>
  <cols>
    <col min="1" max="1" width="0.90625" style="28" customWidth="1"/>
    <col min="2" max="2" width="2.7265625" style="28" customWidth="1"/>
    <col min="3" max="3" width="8.36328125" style="28" customWidth="1"/>
    <col min="4" max="4" width="5.6328125" style="400" customWidth="1"/>
    <col min="5" max="5" width="5.6328125" style="28" customWidth="1"/>
    <col min="6" max="6" width="5.6328125" style="400" customWidth="1"/>
    <col min="7" max="7" width="5.6328125" style="28" customWidth="1"/>
    <col min="8" max="8" width="5.6328125" style="400" customWidth="1"/>
    <col min="9" max="9" width="5.6328125" style="28" customWidth="1"/>
    <col min="10" max="10" width="5.6328125" style="400" customWidth="1"/>
    <col min="11" max="11" width="5.6328125" style="28" customWidth="1"/>
    <col min="12" max="12" width="5.6328125" style="400" customWidth="1"/>
    <col min="13" max="13" width="5.6328125" style="28" customWidth="1"/>
    <col min="14" max="14" width="5.6328125" style="400" customWidth="1"/>
    <col min="15" max="15" width="5.6328125" style="28" customWidth="1"/>
    <col min="16" max="16" width="5.6328125" style="400" customWidth="1"/>
    <col min="17" max="17" width="5.6328125" style="28" customWidth="1"/>
    <col min="18" max="18" width="5.6328125" style="400" customWidth="1"/>
    <col min="19" max="19" width="5.6328125" style="28" customWidth="1"/>
    <col min="20" max="20" width="0.90625" style="28" customWidth="1"/>
    <col min="21" max="16384" width="9" style="28"/>
  </cols>
  <sheetData>
    <row r="1" spans="2:19" ht="18" customHeight="1">
      <c r="B1" s="386" t="s">
        <v>486</v>
      </c>
      <c r="R1" s="993" t="s">
        <v>196</v>
      </c>
      <c r="S1" s="993"/>
    </row>
    <row r="2" spans="2:19" ht="22.5" customHeight="1">
      <c r="B2" s="837"/>
      <c r="C2" s="838"/>
      <c r="D2" s="962" t="s">
        <v>131</v>
      </c>
      <c r="E2" s="964"/>
      <c r="F2" s="962" t="s">
        <v>132</v>
      </c>
      <c r="G2" s="964"/>
      <c r="H2" s="962" t="s">
        <v>133</v>
      </c>
      <c r="I2" s="964"/>
      <c r="J2" s="962" t="s">
        <v>134</v>
      </c>
      <c r="K2" s="964"/>
      <c r="L2" s="962" t="s">
        <v>135</v>
      </c>
      <c r="M2" s="964"/>
      <c r="N2" s="994" t="s">
        <v>193</v>
      </c>
      <c r="O2" s="995"/>
      <c r="P2" s="883" t="s">
        <v>227</v>
      </c>
      <c r="Q2" s="884"/>
      <c r="R2" s="962" t="s">
        <v>85</v>
      </c>
      <c r="S2" s="964"/>
    </row>
    <row r="3" spans="2:19" ht="13.5" customHeight="1">
      <c r="B3" s="841"/>
      <c r="C3" s="842"/>
      <c r="D3" s="636" t="s">
        <v>543</v>
      </c>
      <c r="E3" s="637" t="s">
        <v>544</v>
      </c>
      <c r="F3" s="636" t="s">
        <v>543</v>
      </c>
      <c r="G3" s="637" t="s">
        <v>544</v>
      </c>
      <c r="H3" s="636" t="s">
        <v>543</v>
      </c>
      <c r="I3" s="637" t="s">
        <v>544</v>
      </c>
      <c r="J3" s="636" t="s">
        <v>543</v>
      </c>
      <c r="K3" s="637" t="s">
        <v>544</v>
      </c>
      <c r="L3" s="636" t="s">
        <v>543</v>
      </c>
      <c r="M3" s="637" t="s">
        <v>544</v>
      </c>
      <c r="N3" s="636" t="s">
        <v>543</v>
      </c>
      <c r="O3" s="637" t="s">
        <v>544</v>
      </c>
      <c r="P3" s="636" t="s">
        <v>543</v>
      </c>
      <c r="Q3" s="637" t="s">
        <v>544</v>
      </c>
      <c r="R3" s="636" t="s">
        <v>543</v>
      </c>
      <c r="S3" s="637" t="s">
        <v>544</v>
      </c>
    </row>
    <row r="4" spans="2:19" ht="13.5" customHeight="1">
      <c r="B4" s="835" t="s">
        <v>0</v>
      </c>
      <c r="C4" s="836"/>
      <c r="D4" s="638">
        <v>319</v>
      </c>
      <c r="E4" s="639" t="s">
        <v>211</v>
      </c>
      <c r="F4" s="638">
        <v>497</v>
      </c>
      <c r="G4" s="639" t="s">
        <v>211</v>
      </c>
      <c r="H4" s="638">
        <v>17</v>
      </c>
      <c r="I4" s="639" t="s">
        <v>211</v>
      </c>
      <c r="J4" s="638">
        <v>3</v>
      </c>
      <c r="K4" s="639" t="s">
        <v>211</v>
      </c>
      <c r="L4" s="638"/>
      <c r="M4" s="639"/>
      <c r="N4" s="638">
        <v>325</v>
      </c>
      <c r="O4" s="639" t="s">
        <v>211</v>
      </c>
      <c r="P4" s="638">
        <v>128</v>
      </c>
      <c r="Q4" s="639" t="s">
        <v>211</v>
      </c>
      <c r="R4" s="638">
        <v>1996</v>
      </c>
      <c r="S4" s="639" t="s">
        <v>211</v>
      </c>
    </row>
    <row r="5" spans="2:19" ht="13.5" customHeight="1">
      <c r="B5" s="860" t="s">
        <v>1</v>
      </c>
      <c r="C5" s="68" t="s">
        <v>2</v>
      </c>
      <c r="D5" s="640">
        <v>1</v>
      </c>
      <c r="E5" s="499" t="s">
        <v>233</v>
      </c>
      <c r="F5" s="640"/>
      <c r="G5" s="639"/>
      <c r="H5" s="641"/>
      <c r="I5" s="639"/>
      <c r="J5" s="640"/>
      <c r="K5" s="639"/>
      <c r="L5" s="641"/>
      <c r="M5" s="499"/>
      <c r="N5" s="640"/>
      <c r="O5" s="639"/>
      <c r="P5" s="641"/>
      <c r="Q5" s="499"/>
      <c r="R5" s="642">
        <v>4</v>
      </c>
      <c r="S5" s="639" t="s">
        <v>233</v>
      </c>
    </row>
    <row r="6" spans="2:19" ht="13.5" customHeight="1">
      <c r="B6" s="860"/>
      <c r="C6" s="24" t="s">
        <v>3</v>
      </c>
      <c r="D6" s="643">
        <v>7</v>
      </c>
      <c r="E6" s="487" t="s">
        <v>233</v>
      </c>
      <c r="F6" s="643"/>
      <c r="G6" s="644"/>
      <c r="H6" s="645"/>
      <c r="I6" s="487"/>
      <c r="J6" s="643"/>
      <c r="K6" s="644"/>
      <c r="L6" s="645"/>
      <c r="M6" s="487"/>
      <c r="N6" s="643"/>
      <c r="O6" s="644"/>
      <c r="P6" s="645"/>
      <c r="Q6" s="487"/>
      <c r="R6" s="646"/>
      <c r="S6" s="644"/>
    </row>
    <row r="7" spans="2:19" ht="13.5" customHeight="1">
      <c r="B7" s="860"/>
      <c r="C7" s="24" t="s">
        <v>4</v>
      </c>
      <c r="D7" s="643">
        <v>11</v>
      </c>
      <c r="E7" s="487" t="s">
        <v>211</v>
      </c>
      <c r="F7" s="643">
        <v>3</v>
      </c>
      <c r="G7" s="644" t="s">
        <v>211</v>
      </c>
      <c r="H7" s="645">
        <v>1</v>
      </c>
      <c r="I7" s="487" t="s">
        <v>211</v>
      </c>
      <c r="J7" s="643"/>
      <c r="K7" s="644"/>
      <c r="L7" s="645">
        <v>2</v>
      </c>
      <c r="M7" s="487" t="s">
        <v>211</v>
      </c>
      <c r="N7" s="643"/>
      <c r="O7" s="644"/>
      <c r="P7" s="645">
        <v>8</v>
      </c>
      <c r="Q7" s="487" t="s">
        <v>211</v>
      </c>
      <c r="R7" s="647"/>
      <c r="S7" s="644"/>
    </row>
    <row r="8" spans="2:19" ht="13.5" customHeight="1">
      <c r="B8" s="860"/>
      <c r="C8" s="24" t="s">
        <v>5</v>
      </c>
      <c r="D8" s="643">
        <v>8</v>
      </c>
      <c r="E8" s="487" t="s">
        <v>211</v>
      </c>
      <c r="F8" s="643">
        <v>7</v>
      </c>
      <c r="G8" s="644" t="s">
        <v>211</v>
      </c>
      <c r="H8" s="645"/>
      <c r="I8" s="487"/>
      <c r="J8" s="643">
        <v>1</v>
      </c>
      <c r="K8" s="644" t="s">
        <v>211</v>
      </c>
      <c r="L8" s="645"/>
      <c r="M8" s="487"/>
      <c r="N8" s="643">
        <v>6</v>
      </c>
      <c r="O8" s="644" t="s">
        <v>211</v>
      </c>
      <c r="P8" s="645">
        <v>10</v>
      </c>
      <c r="Q8" s="487" t="s">
        <v>211</v>
      </c>
      <c r="R8" s="646">
        <v>24</v>
      </c>
      <c r="S8" s="644" t="s">
        <v>211</v>
      </c>
    </row>
    <row r="9" spans="2:19" ht="13.5" customHeight="1">
      <c r="B9" s="860"/>
      <c r="C9" s="25" t="s">
        <v>6</v>
      </c>
      <c r="D9" s="648">
        <v>1</v>
      </c>
      <c r="E9" s="487" t="s">
        <v>233</v>
      </c>
      <c r="F9" s="648">
        <v>6</v>
      </c>
      <c r="G9" s="644" t="s">
        <v>233</v>
      </c>
      <c r="H9" s="350"/>
      <c r="I9" s="487"/>
      <c r="J9" s="648"/>
      <c r="K9" s="644"/>
      <c r="L9" s="350"/>
      <c r="M9" s="644"/>
      <c r="N9" s="648">
        <v>15</v>
      </c>
      <c r="O9" s="644" t="s">
        <v>233</v>
      </c>
      <c r="P9" s="350">
        <v>1</v>
      </c>
      <c r="Q9" s="487" t="s">
        <v>233</v>
      </c>
      <c r="R9" s="648">
        <v>5</v>
      </c>
      <c r="S9" s="644" t="s">
        <v>233</v>
      </c>
    </row>
    <row r="10" spans="2:19" ht="13.5" customHeight="1">
      <c r="B10" s="860"/>
      <c r="C10" s="24" t="s">
        <v>7</v>
      </c>
      <c r="D10" s="643">
        <v>8</v>
      </c>
      <c r="E10" s="487" t="s">
        <v>555</v>
      </c>
      <c r="F10" s="643">
        <v>7</v>
      </c>
      <c r="G10" s="644" t="s">
        <v>555</v>
      </c>
      <c r="H10" s="645">
        <v>1</v>
      </c>
      <c r="I10" s="487" t="s">
        <v>555</v>
      </c>
      <c r="J10" s="643"/>
      <c r="K10" s="644"/>
      <c r="L10" s="645">
        <v>1</v>
      </c>
      <c r="M10" s="487" t="s">
        <v>233</v>
      </c>
      <c r="N10" s="643">
        <v>50</v>
      </c>
      <c r="O10" s="644" t="s">
        <v>555</v>
      </c>
      <c r="P10" s="645">
        <v>9</v>
      </c>
      <c r="Q10" s="487" t="s">
        <v>555</v>
      </c>
      <c r="R10" s="646">
        <v>1</v>
      </c>
      <c r="S10" s="644" t="s">
        <v>555</v>
      </c>
    </row>
    <row r="11" spans="2:19" ht="13.5" customHeight="1">
      <c r="B11" s="860"/>
      <c r="C11" s="25" t="s">
        <v>8</v>
      </c>
      <c r="D11" s="649">
        <v>14</v>
      </c>
      <c r="E11" s="512" t="s">
        <v>211</v>
      </c>
      <c r="F11" s="649">
        <v>1</v>
      </c>
      <c r="G11" s="650" t="s">
        <v>211</v>
      </c>
      <c r="H11" s="651">
        <v>2</v>
      </c>
      <c r="I11" s="512" t="s">
        <v>211</v>
      </c>
      <c r="J11" s="649"/>
      <c r="K11" s="650"/>
      <c r="L11" s="651"/>
      <c r="M11" s="512"/>
      <c r="N11" s="649">
        <v>3</v>
      </c>
      <c r="O11" s="650" t="s">
        <v>211</v>
      </c>
      <c r="P11" s="651">
        <v>0</v>
      </c>
      <c r="Q11" s="512" t="s">
        <v>211</v>
      </c>
      <c r="R11" s="649"/>
      <c r="S11" s="650"/>
    </row>
    <row r="12" spans="2:19" ht="13.5" customHeight="1">
      <c r="B12" s="860"/>
      <c r="C12" s="24" t="s">
        <v>9</v>
      </c>
      <c r="D12" s="652">
        <v>5</v>
      </c>
      <c r="E12" s="517" t="s">
        <v>211</v>
      </c>
      <c r="F12" s="652"/>
      <c r="G12" s="535"/>
      <c r="H12" s="651"/>
      <c r="I12" s="517"/>
      <c r="J12" s="652"/>
      <c r="K12" s="535"/>
      <c r="L12" s="651"/>
      <c r="M12" s="517"/>
      <c r="N12" s="652"/>
      <c r="O12" s="535"/>
      <c r="P12" s="651">
        <v>1</v>
      </c>
      <c r="Q12" s="517" t="s">
        <v>211</v>
      </c>
      <c r="R12" s="652"/>
      <c r="S12" s="535"/>
    </row>
    <row r="13" spans="2:19" ht="13.5" customHeight="1">
      <c r="B13" s="860"/>
      <c r="C13" s="25" t="s">
        <v>10</v>
      </c>
      <c r="D13" s="649">
        <v>1</v>
      </c>
      <c r="E13" s="512" t="s">
        <v>211</v>
      </c>
      <c r="F13" s="649">
        <v>1</v>
      </c>
      <c r="G13" s="650" t="s">
        <v>211</v>
      </c>
      <c r="H13" s="653"/>
      <c r="I13" s="512"/>
      <c r="J13" s="649">
        <v>1</v>
      </c>
      <c r="K13" s="650" t="s">
        <v>211</v>
      </c>
      <c r="L13" s="653"/>
      <c r="M13" s="512"/>
      <c r="N13" s="654"/>
      <c r="O13" s="655"/>
      <c r="P13" s="653">
        <v>1</v>
      </c>
      <c r="Q13" s="650" t="s">
        <v>211</v>
      </c>
      <c r="R13" s="656">
        <v>1</v>
      </c>
      <c r="S13" s="650" t="s">
        <v>211</v>
      </c>
    </row>
    <row r="14" spans="2:19" ht="13.5" customHeight="1">
      <c r="B14" s="860"/>
      <c r="C14" s="24" t="s">
        <v>11</v>
      </c>
      <c r="D14" s="657">
        <v>5</v>
      </c>
      <c r="E14" s="521" t="s">
        <v>211</v>
      </c>
      <c r="F14" s="657">
        <v>1</v>
      </c>
      <c r="G14" s="658" t="s">
        <v>211</v>
      </c>
      <c r="H14" s="659"/>
      <c r="I14" s="660"/>
      <c r="J14" s="657">
        <v>1</v>
      </c>
      <c r="K14" s="658" t="s">
        <v>211</v>
      </c>
      <c r="L14" s="661"/>
      <c r="M14" s="521"/>
      <c r="N14" s="657">
        <v>1</v>
      </c>
      <c r="O14" s="658" t="s">
        <v>211</v>
      </c>
      <c r="P14" s="661"/>
      <c r="Q14" s="521"/>
      <c r="R14" s="662">
        <v>1</v>
      </c>
      <c r="S14" s="658" t="s">
        <v>211</v>
      </c>
    </row>
    <row r="15" spans="2:19" ht="13.5" customHeight="1">
      <c r="B15" s="860"/>
      <c r="C15" s="24" t="s">
        <v>12</v>
      </c>
      <c r="D15" s="296">
        <v>1</v>
      </c>
      <c r="E15" s="540"/>
      <c r="F15" s="296">
        <v>3</v>
      </c>
      <c r="G15" s="663" t="s">
        <v>211</v>
      </c>
      <c r="H15" s="298"/>
      <c r="I15" s="540"/>
      <c r="J15" s="296">
        <v>1</v>
      </c>
      <c r="K15" s="663" t="s">
        <v>211</v>
      </c>
      <c r="L15" s="298"/>
      <c r="M15" s="540"/>
      <c r="N15" s="296"/>
      <c r="O15" s="663"/>
      <c r="P15" s="298">
        <v>1</v>
      </c>
      <c r="Q15" s="521" t="s">
        <v>211</v>
      </c>
      <c r="R15" s="296">
        <v>2</v>
      </c>
      <c r="S15" s="663" t="s">
        <v>211</v>
      </c>
    </row>
    <row r="16" spans="2:19" ht="13.5" customHeight="1">
      <c r="B16" s="860"/>
      <c r="C16" s="24" t="s">
        <v>13</v>
      </c>
      <c r="D16" s="664">
        <v>2</v>
      </c>
      <c r="E16" s="548" t="s">
        <v>211</v>
      </c>
      <c r="F16" s="664">
        <v>1</v>
      </c>
      <c r="G16" s="665" t="s">
        <v>211</v>
      </c>
      <c r="H16" s="666"/>
      <c r="I16" s="548"/>
      <c r="J16" s="664"/>
      <c r="K16" s="665"/>
      <c r="L16" s="666"/>
      <c r="M16" s="548"/>
      <c r="N16" s="664">
        <v>3</v>
      </c>
      <c r="O16" s="665" t="s">
        <v>211</v>
      </c>
      <c r="P16" s="666">
        <v>2</v>
      </c>
      <c r="Q16" s="548" t="s">
        <v>211</v>
      </c>
      <c r="R16" s="667">
        <v>1</v>
      </c>
      <c r="S16" s="665" t="s">
        <v>211</v>
      </c>
    </row>
    <row r="17" spans="2:19" ht="13.5" customHeight="1">
      <c r="B17" s="860"/>
      <c r="C17" s="69" t="s">
        <v>14</v>
      </c>
      <c r="D17" s="364">
        <v>1</v>
      </c>
      <c r="E17" s="668" t="s">
        <v>211</v>
      </c>
      <c r="F17" s="364"/>
      <c r="G17" s="669"/>
      <c r="H17" s="366"/>
      <c r="I17" s="668"/>
      <c r="J17" s="364">
        <v>1</v>
      </c>
      <c r="K17" s="669" t="s">
        <v>211</v>
      </c>
      <c r="L17" s="366"/>
      <c r="M17" s="668"/>
      <c r="N17" s="364"/>
      <c r="O17" s="669"/>
      <c r="P17" s="366"/>
      <c r="Q17" s="668"/>
      <c r="R17" s="364">
        <v>1</v>
      </c>
      <c r="S17" s="669" t="s">
        <v>211</v>
      </c>
    </row>
    <row r="18" spans="2:19" ht="13.5" customHeight="1">
      <c r="B18" s="851" t="s">
        <v>15</v>
      </c>
      <c r="C18" s="68" t="s">
        <v>16</v>
      </c>
      <c r="D18" s="640">
        <v>167</v>
      </c>
      <c r="E18" s="499" t="s">
        <v>211</v>
      </c>
      <c r="F18" s="640">
        <v>27</v>
      </c>
      <c r="G18" s="639" t="s">
        <v>211</v>
      </c>
      <c r="H18" s="641">
        <v>1</v>
      </c>
      <c r="I18" s="499" t="s">
        <v>211</v>
      </c>
      <c r="J18" s="640"/>
      <c r="K18" s="639"/>
      <c r="L18" s="641"/>
      <c r="M18" s="499"/>
      <c r="N18" s="640">
        <v>19</v>
      </c>
      <c r="O18" s="639" t="s">
        <v>555</v>
      </c>
      <c r="P18" s="641">
        <v>75</v>
      </c>
      <c r="Q18" s="499" t="s">
        <v>211</v>
      </c>
      <c r="R18" s="642">
        <v>36</v>
      </c>
      <c r="S18" s="639" t="s">
        <v>211</v>
      </c>
    </row>
    <row r="19" spans="2:19" ht="13.5" customHeight="1">
      <c r="B19" s="852"/>
      <c r="C19" s="24" t="s">
        <v>17</v>
      </c>
      <c r="D19" s="643">
        <v>146</v>
      </c>
      <c r="E19" s="487" t="s">
        <v>211</v>
      </c>
      <c r="F19" s="643">
        <v>43</v>
      </c>
      <c r="G19" s="644" t="s">
        <v>211</v>
      </c>
      <c r="H19" s="645">
        <v>31</v>
      </c>
      <c r="I19" s="487" t="s">
        <v>211</v>
      </c>
      <c r="J19" s="643"/>
      <c r="K19" s="644"/>
      <c r="L19" s="645"/>
      <c r="M19" s="487" t="s">
        <v>233</v>
      </c>
      <c r="N19" s="643"/>
      <c r="O19" s="644"/>
      <c r="P19" s="645">
        <v>9</v>
      </c>
      <c r="Q19" s="487" t="s">
        <v>211</v>
      </c>
      <c r="R19" s="646">
        <v>9</v>
      </c>
      <c r="S19" s="644" t="s">
        <v>211</v>
      </c>
    </row>
    <row r="20" spans="2:19" ht="13.5" customHeight="1">
      <c r="B20" s="852"/>
      <c r="C20" s="25" t="s">
        <v>18</v>
      </c>
      <c r="D20" s="652">
        <v>252</v>
      </c>
      <c r="E20" s="507" t="s">
        <v>211</v>
      </c>
      <c r="F20" s="652">
        <v>5</v>
      </c>
      <c r="G20" s="670" t="s">
        <v>211</v>
      </c>
      <c r="H20" s="651">
        <v>4</v>
      </c>
      <c r="I20" s="507" t="s">
        <v>211</v>
      </c>
      <c r="J20" s="652"/>
      <c r="K20" s="670"/>
      <c r="L20" s="651"/>
      <c r="M20" s="507"/>
      <c r="N20" s="652">
        <v>1</v>
      </c>
      <c r="O20" s="670" t="s">
        <v>211</v>
      </c>
      <c r="P20" s="651">
        <v>24</v>
      </c>
      <c r="Q20" s="507" t="s">
        <v>211</v>
      </c>
      <c r="R20" s="652">
        <v>46</v>
      </c>
      <c r="S20" s="670" t="s">
        <v>211</v>
      </c>
    </row>
    <row r="21" spans="2:19" ht="13.5" customHeight="1">
      <c r="B21" s="852"/>
      <c r="C21" s="24" t="s">
        <v>19</v>
      </c>
      <c r="D21" s="296"/>
      <c r="E21" s="540"/>
      <c r="F21" s="296">
        <v>2</v>
      </c>
      <c r="G21" s="663" t="s">
        <v>211</v>
      </c>
      <c r="H21" s="298"/>
      <c r="I21" s="540"/>
      <c r="J21" s="296"/>
      <c r="K21" s="663"/>
      <c r="L21" s="298"/>
      <c r="M21" s="540"/>
      <c r="N21" s="296"/>
      <c r="O21" s="663"/>
      <c r="P21" s="298">
        <v>1</v>
      </c>
      <c r="Q21" s="540" t="s">
        <v>211</v>
      </c>
      <c r="R21" s="296"/>
      <c r="S21" s="663"/>
    </row>
    <row r="22" spans="2:19" ht="13.5" customHeight="1">
      <c r="B22" s="852"/>
      <c r="C22" s="24" t="s">
        <v>20</v>
      </c>
      <c r="D22" s="643">
        <v>177</v>
      </c>
      <c r="E22" s="487" t="s">
        <v>211</v>
      </c>
      <c r="F22" s="643">
        <v>41</v>
      </c>
      <c r="G22" s="644" t="s">
        <v>211</v>
      </c>
      <c r="H22" s="645">
        <v>19</v>
      </c>
      <c r="I22" s="487" t="s">
        <v>211</v>
      </c>
      <c r="J22" s="643"/>
      <c r="K22" s="644" t="s">
        <v>211</v>
      </c>
      <c r="L22" s="645">
        <v>22</v>
      </c>
      <c r="M22" s="487" t="s">
        <v>211</v>
      </c>
      <c r="N22" s="643">
        <v>101</v>
      </c>
      <c r="O22" s="535" t="s">
        <v>211</v>
      </c>
      <c r="P22" s="645">
        <v>89</v>
      </c>
      <c r="Q22" s="487" t="s">
        <v>211</v>
      </c>
      <c r="R22" s="647">
        <v>541</v>
      </c>
      <c r="S22" s="644" t="s">
        <v>211</v>
      </c>
    </row>
    <row r="23" spans="2:19" ht="13.5" customHeight="1">
      <c r="B23" s="852"/>
      <c r="C23" s="24" t="s">
        <v>21</v>
      </c>
      <c r="D23" s="643">
        <v>6</v>
      </c>
      <c r="E23" s="487" t="s">
        <v>211</v>
      </c>
      <c r="F23" s="643">
        <v>32</v>
      </c>
      <c r="G23" s="644" t="s">
        <v>211</v>
      </c>
      <c r="H23" s="298">
        <v>11</v>
      </c>
      <c r="I23" s="540" t="s">
        <v>211</v>
      </c>
      <c r="J23" s="296"/>
      <c r="K23" s="663"/>
      <c r="L23" s="298"/>
      <c r="M23" s="540"/>
      <c r="N23" s="296">
        <v>9</v>
      </c>
      <c r="O23" s="663" t="s">
        <v>211</v>
      </c>
      <c r="P23" s="298">
        <v>4</v>
      </c>
      <c r="Q23" s="540" t="s">
        <v>211</v>
      </c>
      <c r="R23" s="296">
        <v>16</v>
      </c>
      <c r="S23" s="663" t="s">
        <v>211</v>
      </c>
    </row>
    <row r="24" spans="2:19" ht="13.5" customHeight="1">
      <c r="B24" s="852"/>
      <c r="C24" s="24" t="s">
        <v>22</v>
      </c>
      <c r="D24" s="643">
        <v>2</v>
      </c>
      <c r="E24" s="487" t="s">
        <v>211</v>
      </c>
      <c r="F24" s="643"/>
      <c r="G24" s="644"/>
      <c r="H24" s="645">
        <v>1</v>
      </c>
      <c r="I24" s="487" t="s">
        <v>211</v>
      </c>
      <c r="J24" s="643"/>
      <c r="K24" s="644"/>
      <c r="L24" s="645"/>
      <c r="M24" s="487"/>
      <c r="N24" s="643"/>
      <c r="O24" s="644"/>
      <c r="P24" s="645">
        <v>7</v>
      </c>
      <c r="Q24" s="487" t="s">
        <v>211</v>
      </c>
      <c r="R24" s="646"/>
      <c r="S24" s="644"/>
    </row>
    <row r="25" spans="2:19" ht="13.5" customHeight="1">
      <c r="B25" s="852"/>
      <c r="C25" s="24" t="s">
        <v>23</v>
      </c>
      <c r="D25" s="643">
        <v>1</v>
      </c>
      <c r="E25" s="487" t="s">
        <v>211</v>
      </c>
      <c r="F25" s="643">
        <v>1</v>
      </c>
      <c r="G25" s="644" t="s">
        <v>211</v>
      </c>
      <c r="H25" s="645"/>
      <c r="I25" s="487"/>
      <c r="J25" s="643"/>
      <c r="K25" s="644"/>
      <c r="L25" s="645">
        <v>1</v>
      </c>
      <c r="M25" s="487" t="s">
        <v>211</v>
      </c>
      <c r="N25" s="643">
        <v>1</v>
      </c>
      <c r="O25" s="644" t="s">
        <v>211</v>
      </c>
      <c r="P25" s="645">
        <v>1</v>
      </c>
      <c r="Q25" s="487" t="s">
        <v>211</v>
      </c>
      <c r="R25" s="646"/>
      <c r="S25" s="644"/>
    </row>
    <row r="26" spans="2:19" ht="13.5" customHeight="1">
      <c r="B26" s="852"/>
      <c r="C26" s="24" t="s">
        <v>24</v>
      </c>
      <c r="D26" s="643"/>
      <c r="E26" s="487"/>
      <c r="F26" s="671">
        <v>5</v>
      </c>
      <c r="G26" s="644" t="s">
        <v>211</v>
      </c>
      <c r="H26" s="645">
        <v>1</v>
      </c>
      <c r="I26" s="487" t="s">
        <v>233</v>
      </c>
      <c r="J26" s="643"/>
      <c r="K26" s="644"/>
      <c r="L26" s="645">
        <v>3</v>
      </c>
      <c r="M26" s="487" t="s">
        <v>233</v>
      </c>
      <c r="N26" s="643">
        <v>1</v>
      </c>
      <c r="O26" s="644" t="s">
        <v>211</v>
      </c>
      <c r="P26" s="645">
        <v>2</v>
      </c>
      <c r="Q26" s="487" t="s">
        <v>233</v>
      </c>
      <c r="R26" s="646">
        <v>4</v>
      </c>
      <c r="S26" s="644" t="s">
        <v>211</v>
      </c>
    </row>
    <row r="27" spans="2:19" ht="13.5" customHeight="1">
      <c r="B27" s="852"/>
      <c r="C27" s="24" t="s">
        <v>25</v>
      </c>
      <c r="D27" s="643">
        <v>3</v>
      </c>
      <c r="E27" s="487" t="s">
        <v>211</v>
      </c>
      <c r="F27" s="643">
        <v>1</v>
      </c>
      <c r="G27" s="644" t="s">
        <v>211</v>
      </c>
      <c r="H27" s="645"/>
      <c r="I27" s="487"/>
      <c r="J27" s="643"/>
      <c r="K27" s="644"/>
      <c r="L27" s="645"/>
      <c r="M27" s="487"/>
      <c r="N27" s="643"/>
      <c r="O27" s="644"/>
      <c r="P27" s="645"/>
      <c r="Q27" s="487"/>
      <c r="R27" s="646">
        <v>1</v>
      </c>
      <c r="S27" s="644" t="s">
        <v>211</v>
      </c>
    </row>
    <row r="28" spans="2:19" ht="13.5" customHeight="1">
      <c r="B28" s="852"/>
      <c r="C28" s="24" t="s">
        <v>26</v>
      </c>
      <c r="D28" s="643"/>
      <c r="E28" s="487"/>
      <c r="F28" s="643">
        <v>1</v>
      </c>
      <c r="G28" s="644" t="s">
        <v>211</v>
      </c>
      <c r="H28" s="645"/>
      <c r="I28" s="487"/>
      <c r="J28" s="643"/>
      <c r="K28" s="644"/>
      <c r="L28" s="645"/>
      <c r="M28" s="487"/>
      <c r="N28" s="643"/>
      <c r="O28" s="644"/>
      <c r="P28" s="645">
        <v>1</v>
      </c>
      <c r="Q28" s="487" t="s">
        <v>233</v>
      </c>
      <c r="R28" s="646"/>
      <c r="S28" s="644"/>
    </row>
    <row r="29" spans="2:19" ht="13.5" customHeight="1">
      <c r="B29" s="852"/>
      <c r="C29" s="24" t="s">
        <v>27</v>
      </c>
      <c r="D29" s="643">
        <v>3</v>
      </c>
      <c r="E29" s="487" t="s">
        <v>211</v>
      </c>
      <c r="F29" s="643">
        <v>1</v>
      </c>
      <c r="G29" s="644" t="s">
        <v>211</v>
      </c>
      <c r="H29" s="645">
        <v>2</v>
      </c>
      <c r="I29" s="487" t="s">
        <v>233</v>
      </c>
      <c r="J29" s="643"/>
      <c r="K29" s="644" t="s">
        <v>233</v>
      </c>
      <c r="L29" s="645"/>
      <c r="M29" s="487" t="s">
        <v>211</v>
      </c>
      <c r="N29" s="643">
        <v>3</v>
      </c>
      <c r="O29" s="644" t="s">
        <v>211</v>
      </c>
      <c r="P29" s="645">
        <v>2</v>
      </c>
      <c r="Q29" s="487" t="s">
        <v>233</v>
      </c>
      <c r="R29" s="646"/>
      <c r="S29" s="644" t="s">
        <v>233</v>
      </c>
    </row>
    <row r="30" spans="2:19" ht="13.5" customHeight="1">
      <c r="B30" s="852"/>
      <c r="C30" s="25" t="s">
        <v>28</v>
      </c>
      <c r="D30" s="652">
        <v>4</v>
      </c>
      <c r="E30" s="517" t="s">
        <v>211</v>
      </c>
      <c r="F30" s="652"/>
      <c r="G30" s="535"/>
      <c r="H30" s="651"/>
      <c r="I30" s="517"/>
      <c r="J30" s="652"/>
      <c r="K30" s="535"/>
      <c r="L30" s="651"/>
      <c r="M30" s="517" t="s">
        <v>211</v>
      </c>
      <c r="N30" s="652">
        <v>15</v>
      </c>
      <c r="O30" s="535" t="s">
        <v>211</v>
      </c>
      <c r="P30" s="651"/>
      <c r="Q30" s="517"/>
      <c r="R30" s="652"/>
      <c r="S30" s="535"/>
    </row>
    <row r="31" spans="2:19" ht="13.5" customHeight="1">
      <c r="B31" s="852"/>
      <c r="C31" s="24" t="s">
        <v>29</v>
      </c>
      <c r="D31" s="643">
        <v>1</v>
      </c>
      <c r="E31" s="487" t="s">
        <v>211</v>
      </c>
      <c r="F31" s="643">
        <v>3</v>
      </c>
      <c r="G31" s="644" t="s">
        <v>211</v>
      </c>
      <c r="H31" s="645"/>
      <c r="I31" s="487"/>
      <c r="J31" s="643"/>
      <c r="K31" s="644"/>
      <c r="L31" s="645"/>
      <c r="M31" s="487"/>
      <c r="N31" s="643"/>
      <c r="O31" s="644"/>
      <c r="P31" s="645"/>
      <c r="Q31" s="487"/>
      <c r="R31" s="646"/>
      <c r="S31" s="644"/>
    </row>
    <row r="32" spans="2:19" ht="13.5" customHeight="1">
      <c r="B32" s="852"/>
      <c r="C32" s="24" t="s">
        <v>30</v>
      </c>
      <c r="D32" s="643">
        <v>6</v>
      </c>
      <c r="E32" s="487" t="s">
        <v>211</v>
      </c>
      <c r="F32" s="643">
        <v>1</v>
      </c>
      <c r="G32" s="644" t="s">
        <v>211</v>
      </c>
      <c r="H32" s="645"/>
      <c r="I32" s="487"/>
      <c r="J32" s="643"/>
      <c r="K32" s="644"/>
      <c r="L32" s="645"/>
      <c r="M32" s="487"/>
      <c r="N32" s="643"/>
      <c r="O32" s="644"/>
      <c r="P32" s="645"/>
      <c r="Q32" s="487"/>
      <c r="R32" s="646">
        <v>2</v>
      </c>
      <c r="S32" s="644" t="s">
        <v>211</v>
      </c>
    </row>
    <row r="33" spans="2:19" ht="13.5" customHeight="1">
      <c r="B33" s="852"/>
      <c r="C33" s="24" t="s">
        <v>31</v>
      </c>
      <c r="D33" s="296">
        <v>5</v>
      </c>
      <c r="E33" s="540" t="s">
        <v>211</v>
      </c>
      <c r="F33" s="296">
        <v>1</v>
      </c>
      <c r="G33" s="663" t="s">
        <v>211</v>
      </c>
      <c r="H33" s="298">
        <v>1</v>
      </c>
      <c r="I33" s="540" t="s">
        <v>211</v>
      </c>
      <c r="J33" s="296"/>
      <c r="K33" s="663"/>
      <c r="L33" s="298">
        <v>1</v>
      </c>
      <c r="M33" s="540" t="s">
        <v>211</v>
      </c>
      <c r="N33" s="296"/>
      <c r="O33" s="663"/>
      <c r="P33" s="298"/>
      <c r="Q33" s="540"/>
      <c r="R33" s="296">
        <v>2</v>
      </c>
      <c r="S33" s="663" t="s">
        <v>211</v>
      </c>
    </row>
    <row r="34" spans="2:19" ht="13.5" customHeight="1">
      <c r="B34" s="852"/>
      <c r="C34" s="24" t="s">
        <v>32</v>
      </c>
      <c r="D34" s="643">
        <v>1</v>
      </c>
      <c r="E34" s="487" t="s">
        <v>555</v>
      </c>
      <c r="F34" s="643">
        <v>1</v>
      </c>
      <c r="G34" s="644" t="s">
        <v>211</v>
      </c>
      <c r="H34" s="645"/>
      <c r="I34" s="487"/>
      <c r="J34" s="643"/>
      <c r="K34" s="644"/>
      <c r="L34" s="645">
        <v>1</v>
      </c>
      <c r="M34" s="487" t="s">
        <v>211</v>
      </c>
      <c r="N34" s="643"/>
      <c r="O34" s="644"/>
      <c r="P34" s="645"/>
      <c r="Q34" s="487"/>
      <c r="R34" s="646"/>
      <c r="S34" s="644"/>
    </row>
    <row r="35" spans="2:19" ht="13.5" customHeight="1">
      <c r="B35" s="852"/>
      <c r="C35" s="24" t="s">
        <v>33</v>
      </c>
      <c r="D35" s="643">
        <v>3</v>
      </c>
      <c r="E35" s="487" t="s">
        <v>211</v>
      </c>
      <c r="F35" s="643"/>
      <c r="G35" s="644"/>
      <c r="H35" s="645"/>
      <c r="I35" s="487"/>
      <c r="J35" s="643"/>
      <c r="K35" s="644"/>
      <c r="L35" s="645"/>
      <c r="M35" s="487"/>
      <c r="N35" s="643"/>
      <c r="O35" s="644"/>
      <c r="P35" s="645">
        <v>2</v>
      </c>
      <c r="Q35" s="487"/>
      <c r="R35" s="646"/>
      <c r="S35" s="644"/>
    </row>
    <row r="36" spans="2:19" ht="13.5" customHeight="1">
      <c r="B36" s="852"/>
      <c r="C36" s="24" t="s">
        <v>34</v>
      </c>
      <c r="D36" s="643">
        <v>1</v>
      </c>
      <c r="E36" s="487" t="s">
        <v>233</v>
      </c>
      <c r="F36" s="643">
        <v>1</v>
      </c>
      <c r="G36" s="644" t="s">
        <v>233</v>
      </c>
      <c r="H36" s="645">
        <v>6</v>
      </c>
      <c r="I36" s="644" t="s">
        <v>233</v>
      </c>
      <c r="J36" s="643"/>
      <c r="K36" s="644"/>
      <c r="L36" s="645"/>
      <c r="M36" s="487"/>
      <c r="N36" s="643"/>
      <c r="O36" s="644"/>
      <c r="P36" s="645"/>
      <c r="Q36" s="487"/>
      <c r="R36" s="643"/>
      <c r="S36" s="644" t="s">
        <v>233</v>
      </c>
    </row>
    <row r="37" spans="2:19" ht="13.5" customHeight="1">
      <c r="B37" s="852"/>
      <c r="C37" s="24" t="s">
        <v>35</v>
      </c>
      <c r="D37" s="652"/>
      <c r="E37" s="517"/>
      <c r="F37" s="652"/>
      <c r="G37" s="535"/>
      <c r="H37" s="651"/>
      <c r="I37" s="517"/>
      <c r="J37" s="652"/>
      <c r="K37" s="535"/>
      <c r="L37" s="651"/>
      <c r="M37" s="517"/>
      <c r="N37" s="652"/>
      <c r="O37" s="535"/>
      <c r="P37" s="651"/>
      <c r="Q37" s="517" t="s">
        <v>211</v>
      </c>
      <c r="R37" s="652"/>
      <c r="S37" s="535" t="s">
        <v>211</v>
      </c>
    </row>
    <row r="38" spans="2:19" ht="13.5" customHeight="1">
      <c r="B38" s="852"/>
      <c r="C38" s="24" t="s">
        <v>36</v>
      </c>
      <c r="D38" s="643"/>
      <c r="E38" s="487"/>
      <c r="F38" s="643"/>
      <c r="G38" s="644"/>
      <c r="H38" s="645"/>
      <c r="I38" s="487"/>
      <c r="J38" s="643"/>
      <c r="K38" s="644"/>
      <c r="L38" s="645"/>
      <c r="M38" s="487"/>
      <c r="N38" s="643"/>
      <c r="O38" s="644"/>
      <c r="P38" s="645"/>
      <c r="Q38" s="487"/>
      <c r="R38" s="646"/>
      <c r="S38" s="644"/>
    </row>
    <row r="39" spans="2:19" ht="13.5" customHeight="1">
      <c r="B39" s="853"/>
      <c r="C39" s="69" t="s">
        <v>37</v>
      </c>
      <c r="D39" s="672"/>
      <c r="E39" s="544"/>
      <c r="F39" s="672">
        <v>1</v>
      </c>
      <c r="G39" s="673" t="s">
        <v>211</v>
      </c>
      <c r="H39" s="674"/>
      <c r="I39" s="544"/>
      <c r="J39" s="672"/>
      <c r="K39" s="673"/>
      <c r="L39" s="674">
        <v>1</v>
      </c>
      <c r="M39" s="544" t="s">
        <v>211</v>
      </c>
      <c r="N39" s="672"/>
      <c r="O39" s="673"/>
      <c r="P39" s="674"/>
      <c r="Q39" s="544"/>
      <c r="R39" s="672"/>
      <c r="S39" s="673"/>
    </row>
    <row r="40" spans="2:19" ht="13.5" customHeight="1">
      <c r="B40" s="851" t="s">
        <v>38</v>
      </c>
      <c r="C40" s="68" t="s">
        <v>39</v>
      </c>
      <c r="D40" s="640"/>
      <c r="E40" s="499"/>
      <c r="F40" s="640">
        <v>1</v>
      </c>
      <c r="G40" s="639" t="s">
        <v>211</v>
      </c>
      <c r="H40" s="641"/>
      <c r="I40" s="499"/>
      <c r="J40" s="640"/>
      <c r="K40" s="639"/>
      <c r="L40" s="641"/>
      <c r="M40" s="499"/>
      <c r="N40" s="640"/>
      <c r="O40" s="639"/>
      <c r="P40" s="641"/>
      <c r="Q40" s="499"/>
      <c r="R40" s="642"/>
      <c r="S40" s="639"/>
    </row>
    <row r="41" spans="2:19" ht="13.5" customHeight="1">
      <c r="B41" s="852"/>
      <c r="C41" s="72" t="s">
        <v>40</v>
      </c>
      <c r="D41" s="675"/>
      <c r="E41" s="554"/>
      <c r="F41" s="675">
        <v>1</v>
      </c>
      <c r="G41" s="676" t="s">
        <v>211</v>
      </c>
      <c r="H41" s="342"/>
      <c r="I41" s="554"/>
      <c r="J41" s="652">
        <v>58</v>
      </c>
      <c r="K41" s="535" t="s">
        <v>211</v>
      </c>
      <c r="L41" s="342"/>
      <c r="M41" s="554"/>
      <c r="N41" s="675"/>
      <c r="O41" s="676"/>
      <c r="P41" s="342"/>
      <c r="Q41" s="554"/>
      <c r="R41" s="656"/>
      <c r="S41" s="676"/>
    </row>
    <row r="42" spans="2:19" ht="13.5" customHeight="1">
      <c r="B42" s="852"/>
      <c r="C42" s="24" t="s">
        <v>41</v>
      </c>
      <c r="D42" s="643"/>
      <c r="E42" s="487"/>
      <c r="F42" s="643"/>
      <c r="G42" s="644"/>
      <c r="H42" s="645"/>
      <c r="I42" s="487"/>
      <c r="J42" s="643">
        <v>25</v>
      </c>
      <c r="K42" s="644" t="s">
        <v>211</v>
      </c>
      <c r="L42" s="645"/>
      <c r="M42" s="487"/>
      <c r="N42" s="643"/>
      <c r="O42" s="644"/>
      <c r="P42" s="645"/>
      <c r="Q42" s="487"/>
      <c r="R42" s="646"/>
      <c r="S42" s="644" t="s">
        <v>211</v>
      </c>
    </row>
    <row r="43" spans="2:19" ht="13.5" customHeight="1">
      <c r="B43" s="852"/>
      <c r="C43" s="24" t="s">
        <v>42</v>
      </c>
      <c r="D43" s="652"/>
      <c r="E43" s="517"/>
      <c r="F43" s="652">
        <v>1</v>
      </c>
      <c r="G43" s="535" t="s">
        <v>211</v>
      </c>
      <c r="H43" s="342"/>
      <c r="I43" s="517"/>
      <c r="J43" s="652">
        <v>1</v>
      </c>
      <c r="K43" s="535" t="s">
        <v>211</v>
      </c>
      <c r="L43" s="651"/>
      <c r="M43" s="517"/>
      <c r="N43" s="652"/>
      <c r="O43" s="535"/>
      <c r="P43" s="342"/>
      <c r="Q43" s="517"/>
      <c r="R43" s="652"/>
      <c r="S43" s="535"/>
    </row>
    <row r="44" spans="2:19" ht="13.5" customHeight="1">
      <c r="B44" s="852"/>
      <c r="C44" s="24" t="s">
        <v>43</v>
      </c>
      <c r="D44" s="296">
        <v>3</v>
      </c>
      <c r="E44" s="540" t="s">
        <v>211</v>
      </c>
      <c r="F44" s="296">
        <v>2</v>
      </c>
      <c r="G44" s="663" t="s">
        <v>211</v>
      </c>
      <c r="H44" s="298"/>
      <c r="I44" s="540"/>
      <c r="J44" s="296"/>
      <c r="K44" s="663"/>
      <c r="L44" s="296">
        <v>1</v>
      </c>
      <c r="M44" s="663" t="s">
        <v>211</v>
      </c>
      <c r="N44" s="296">
        <v>1</v>
      </c>
      <c r="O44" s="663" t="s">
        <v>211</v>
      </c>
      <c r="P44" s="298"/>
      <c r="Q44" s="540"/>
      <c r="R44" s="296">
        <v>5</v>
      </c>
      <c r="S44" s="663" t="s">
        <v>211</v>
      </c>
    </row>
    <row r="45" spans="2:19" ht="13.5" customHeight="1">
      <c r="B45" s="852"/>
      <c r="C45" s="24" t="s">
        <v>44</v>
      </c>
      <c r="D45" s="643"/>
      <c r="E45" s="487"/>
      <c r="F45" s="643"/>
      <c r="G45" s="644" t="s">
        <v>211</v>
      </c>
      <c r="H45" s="645"/>
      <c r="I45" s="487"/>
      <c r="J45" s="643">
        <v>1</v>
      </c>
      <c r="K45" s="644" t="s">
        <v>233</v>
      </c>
      <c r="L45" s="645">
        <v>1</v>
      </c>
      <c r="M45" s="487" t="s">
        <v>211</v>
      </c>
      <c r="N45" s="643"/>
      <c r="O45" s="644"/>
      <c r="P45" s="645"/>
      <c r="Q45" s="487"/>
      <c r="R45" s="647"/>
      <c r="S45" s="644" t="s">
        <v>233</v>
      </c>
    </row>
    <row r="46" spans="2:19" ht="13.5" customHeight="1">
      <c r="B46" s="852"/>
      <c r="C46" s="24" t="s">
        <v>45</v>
      </c>
      <c r="D46" s="677">
        <v>3</v>
      </c>
      <c r="E46" s="507" t="s">
        <v>211</v>
      </c>
      <c r="F46" s="677">
        <v>1</v>
      </c>
      <c r="G46" s="670" t="s">
        <v>211</v>
      </c>
      <c r="H46" s="341"/>
      <c r="I46" s="507"/>
      <c r="J46" s="677"/>
      <c r="K46" s="670"/>
      <c r="L46" s="341"/>
      <c r="M46" s="507"/>
      <c r="N46" s="677">
        <v>1</v>
      </c>
      <c r="O46" s="670" t="s">
        <v>211</v>
      </c>
      <c r="P46" s="341"/>
      <c r="Q46" s="507" t="s">
        <v>211</v>
      </c>
      <c r="R46" s="677">
        <v>1</v>
      </c>
      <c r="S46" s="670" t="s">
        <v>211</v>
      </c>
    </row>
    <row r="47" spans="2:19" ht="13.5" customHeight="1">
      <c r="B47" s="852"/>
      <c r="C47" s="25" t="s">
        <v>46</v>
      </c>
      <c r="D47" s="649">
        <v>2</v>
      </c>
      <c r="E47" s="512" t="s">
        <v>211</v>
      </c>
      <c r="F47" s="649"/>
      <c r="G47" s="650"/>
      <c r="H47" s="342">
        <v>1</v>
      </c>
      <c r="I47" s="512" t="s">
        <v>211</v>
      </c>
      <c r="J47" s="649"/>
      <c r="K47" s="650"/>
      <c r="L47" s="342"/>
      <c r="M47" s="512"/>
      <c r="N47" s="649">
        <v>19</v>
      </c>
      <c r="O47" s="650" t="s">
        <v>211</v>
      </c>
      <c r="P47" s="342"/>
      <c r="Q47" s="512"/>
      <c r="R47" s="678"/>
      <c r="S47" s="679"/>
    </row>
    <row r="48" spans="2:19" ht="13.5" customHeight="1">
      <c r="B48" s="852"/>
      <c r="C48" s="24" t="s">
        <v>47</v>
      </c>
      <c r="D48" s="677">
        <v>1</v>
      </c>
      <c r="E48" s="507" t="s">
        <v>211</v>
      </c>
      <c r="F48" s="677">
        <v>1</v>
      </c>
      <c r="G48" s="670" t="s">
        <v>211</v>
      </c>
      <c r="H48" s="341">
        <v>2</v>
      </c>
      <c r="I48" s="507" t="s">
        <v>211</v>
      </c>
      <c r="J48" s="677"/>
      <c r="K48" s="670"/>
      <c r="L48" s="341"/>
      <c r="M48" s="507"/>
      <c r="N48" s="677"/>
      <c r="O48" s="670"/>
      <c r="P48" s="341"/>
      <c r="Q48" s="507"/>
      <c r="R48" s="677">
        <v>3</v>
      </c>
      <c r="S48" s="670" t="s">
        <v>211</v>
      </c>
    </row>
    <row r="49" spans="2:19" ht="13.5" customHeight="1">
      <c r="B49" s="852"/>
      <c r="C49" s="24" t="s">
        <v>48</v>
      </c>
      <c r="D49" s="643"/>
      <c r="E49" s="540" t="s">
        <v>211</v>
      </c>
      <c r="F49" s="643"/>
      <c r="G49" s="644"/>
      <c r="H49" s="645"/>
      <c r="I49" s="487"/>
      <c r="J49" s="643"/>
      <c r="K49" s="644"/>
      <c r="L49" s="645"/>
      <c r="M49" s="487"/>
      <c r="N49" s="643"/>
      <c r="O49" s="644"/>
      <c r="P49" s="645"/>
      <c r="Q49" s="507" t="s">
        <v>211</v>
      </c>
      <c r="R49" s="646"/>
      <c r="S49" s="644"/>
    </row>
    <row r="50" spans="2:19" ht="13.5" customHeight="1">
      <c r="B50" s="852"/>
      <c r="C50" s="25" t="s">
        <v>49</v>
      </c>
      <c r="D50" s="652">
        <v>1</v>
      </c>
      <c r="E50" s="517" t="s">
        <v>211</v>
      </c>
      <c r="F50" s="652"/>
      <c r="G50" s="535"/>
      <c r="H50" s="651"/>
      <c r="I50" s="517"/>
      <c r="J50" s="652"/>
      <c r="K50" s="535"/>
      <c r="L50" s="651"/>
      <c r="M50" s="517"/>
      <c r="N50" s="652"/>
      <c r="O50" s="535"/>
      <c r="P50" s="651"/>
      <c r="Q50" s="517"/>
      <c r="R50" s="652"/>
      <c r="S50" s="535"/>
    </row>
    <row r="51" spans="2:19" ht="13.5" customHeight="1">
      <c r="B51" s="853"/>
      <c r="C51" s="27" t="s">
        <v>50</v>
      </c>
      <c r="D51" s="672"/>
      <c r="E51" s="544"/>
      <c r="F51" s="672"/>
      <c r="G51" s="673"/>
      <c r="H51" s="674">
        <v>5</v>
      </c>
      <c r="I51" s="544" t="s">
        <v>211</v>
      </c>
      <c r="J51" s="672"/>
      <c r="K51" s="673"/>
      <c r="L51" s="674"/>
      <c r="M51" s="544"/>
      <c r="N51" s="672"/>
      <c r="O51" s="673"/>
      <c r="P51" s="674">
        <v>1</v>
      </c>
      <c r="Q51" s="544" t="s">
        <v>211</v>
      </c>
      <c r="R51" s="672">
        <v>3</v>
      </c>
      <c r="S51" s="673" t="s">
        <v>211</v>
      </c>
    </row>
    <row r="52" spans="2:19" ht="13.5" customHeight="1">
      <c r="B52" s="851" t="s">
        <v>51</v>
      </c>
      <c r="C52" s="68" t="s">
        <v>52</v>
      </c>
      <c r="D52" s="640">
        <v>19</v>
      </c>
      <c r="E52" s="499" t="s">
        <v>211</v>
      </c>
      <c r="F52" s="640"/>
      <c r="G52" s="639"/>
      <c r="H52" s="641"/>
      <c r="I52" s="639"/>
      <c r="J52" s="640"/>
      <c r="K52" s="639"/>
      <c r="L52" s="641"/>
      <c r="M52" s="499"/>
      <c r="N52" s="640">
        <v>5</v>
      </c>
      <c r="O52" s="639" t="s">
        <v>211</v>
      </c>
      <c r="P52" s="641"/>
      <c r="Q52" s="499"/>
      <c r="R52" s="642"/>
      <c r="S52" s="639" t="s">
        <v>211</v>
      </c>
    </row>
    <row r="53" spans="2:19" ht="13.5" customHeight="1">
      <c r="B53" s="852"/>
      <c r="C53" s="24" t="s">
        <v>53</v>
      </c>
      <c r="D53" s="296"/>
      <c r="E53" s="540"/>
      <c r="F53" s="296">
        <v>10</v>
      </c>
      <c r="G53" s="663" t="s">
        <v>211</v>
      </c>
      <c r="H53" s="298"/>
      <c r="I53" s="540"/>
      <c r="J53" s="296"/>
      <c r="K53" s="663"/>
      <c r="L53" s="298"/>
      <c r="M53" s="540"/>
      <c r="N53" s="296"/>
      <c r="O53" s="663"/>
      <c r="P53" s="298">
        <v>2</v>
      </c>
      <c r="Q53" s="540" t="s">
        <v>211</v>
      </c>
      <c r="R53" s="296"/>
      <c r="S53" s="663"/>
    </row>
    <row r="54" spans="2:19" ht="13.5" customHeight="1">
      <c r="B54" s="852"/>
      <c r="C54" s="24" t="s">
        <v>54</v>
      </c>
      <c r="D54" s="652">
        <v>22</v>
      </c>
      <c r="E54" s="517" t="s">
        <v>211</v>
      </c>
      <c r="F54" s="652">
        <v>11</v>
      </c>
      <c r="G54" s="535" t="s">
        <v>211</v>
      </c>
      <c r="H54" s="651">
        <v>1</v>
      </c>
      <c r="I54" s="517" t="s">
        <v>211</v>
      </c>
      <c r="J54" s="652">
        <v>3</v>
      </c>
      <c r="K54" s="517" t="s">
        <v>211</v>
      </c>
      <c r="L54" s="652">
        <v>1</v>
      </c>
      <c r="M54" s="517"/>
      <c r="N54" s="652"/>
      <c r="O54" s="535"/>
      <c r="P54" s="651">
        <v>3</v>
      </c>
      <c r="Q54" s="517" t="s">
        <v>211</v>
      </c>
      <c r="R54" s="652">
        <v>7</v>
      </c>
      <c r="S54" s="535"/>
    </row>
    <row r="55" spans="2:19" ht="13.5" customHeight="1">
      <c r="B55" s="852"/>
      <c r="C55" s="24" t="s">
        <v>55</v>
      </c>
      <c r="D55" s="643"/>
      <c r="E55" s="487"/>
      <c r="F55" s="643">
        <v>2</v>
      </c>
      <c r="G55" s="644" t="s">
        <v>211</v>
      </c>
      <c r="H55" s="645">
        <v>1</v>
      </c>
      <c r="I55" s="487" t="s">
        <v>211</v>
      </c>
      <c r="J55" s="643"/>
      <c r="K55" s="644"/>
      <c r="L55" s="645"/>
      <c r="M55" s="487"/>
      <c r="N55" s="643"/>
      <c r="O55" s="644"/>
      <c r="P55" s="645">
        <v>1</v>
      </c>
      <c r="Q55" s="487" t="s">
        <v>211</v>
      </c>
      <c r="R55" s="646">
        <v>1</v>
      </c>
      <c r="S55" s="644" t="s">
        <v>211</v>
      </c>
    </row>
    <row r="56" spans="2:19" ht="13.5" customHeight="1">
      <c r="B56" s="852"/>
      <c r="C56" s="24" t="s">
        <v>56</v>
      </c>
      <c r="D56" s="643">
        <v>2</v>
      </c>
      <c r="E56" s="487" t="s">
        <v>211</v>
      </c>
      <c r="F56" s="643">
        <v>3</v>
      </c>
      <c r="G56" s="644" t="s">
        <v>211</v>
      </c>
      <c r="H56" s="645"/>
      <c r="I56" s="487"/>
      <c r="J56" s="643"/>
      <c r="K56" s="644"/>
      <c r="L56" s="645"/>
      <c r="M56" s="487"/>
      <c r="N56" s="643"/>
      <c r="O56" s="644"/>
      <c r="P56" s="645">
        <v>5</v>
      </c>
      <c r="Q56" s="487" t="s">
        <v>233</v>
      </c>
      <c r="R56" s="646">
        <v>3</v>
      </c>
      <c r="S56" s="644" t="s">
        <v>211</v>
      </c>
    </row>
    <row r="57" spans="2:19" ht="13.5" customHeight="1">
      <c r="B57" s="852"/>
      <c r="C57" s="24" t="s">
        <v>57</v>
      </c>
      <c r="D57" s="643">
        <v>1</v>
      </c>
      <c r="E57" s="487" t="s">
        <v>211</v>
      </c>
      <c r="F57" s="643">
        <v>1</v>
      </c>
      <c r="G57" s="644" t="s">
        <v>233</v>
      </c>
      <c r="H57" s="645">
        <v>1</v>
      </c>
      <c r="I57" s="487" t="s">
        <v>233</v>
      </c>
      <c r="J57" s="643"/>
      <c r="K57" s="644"/>
      <c r="L57" s="645"/>
      <c r="M57" s="487"/>
      <c r="N57" s="643"/>
      <c r="O57" s="644"/>
      <c r="P57" s="645">
        <v>2</v>
      </c>
      <c r="Q57" s="487" t="s">
        <v>211</v>
      </c>
      <c r="R57" s="646"/>
      <c r="S57" s="644"/>
    </row>
    <row r="58" spans="2:19" ht="13.5" customHeight="1">
      <c r="B58" s="852"/>
      <c r="C58" s="24" t="s">
        <v>58</v>
      </c>
      <c r="D58" s="643">
        <v>4</v>
      </c>
      <c r="E58" s="487" t="s">
        <v>233</v>
      </c>
      <c r="F58" s="643">
        <v>3</v>
      </c>
      <c r="G58" s="644" t="s">
        <v>233</v>
      </c>
      <c r="H58" s="645">
        <v>1</v>
      </c>
      <c r="I58" s="487" t="s">
        <v>211</v>
      </c>
      <c r="J58" s="643">
        <v>1</v>
      </c>
      <c r="K58" s="644" t="s">
        <v>233</v>
      </c>
      <c r="L58" s="645">
        <v>1</v>
      </c>
      <c r="M58" s="487" t="s">
        <v>233</v>
      </c>
      <c r="N58" s="643">
        <v>2</v>
      </c>
      <c r="O58" s="644" t="s">
        <v>211</v>
      </c>
      <c r="P58" s="645">
        <v>1</v>
      </c>
      <c r="Q58" s="487" t="s">
        <v>211</v>
      </c>
      <c r="R58" s="646"/>
      <c r="S58" s="644"/>
    </row>
    <row r="59" spans="2:19" ht="13.5" customHeight="1">
      <c r="B59" s="852"/>
      <c r="C59" s="24" t="s">
        <v>59</v>
      </c>
      <c r="D59" s="643">
        <v>5</v>
      </c>
      <c r="E59" s="487" t="s">
        <v>211</v>
      </c>
      <c r="F59" s="643"/>
      <c r="G59" s="644"/>
      <c r="H59" s="645"/>
      <c r="I59" s="487"/>
      <c r="J59" s="643"/>
      <c r="K59" s="644"/>
      <c r="L59" s="645">
        <v>0</v>
      </c>
      <c r="M59" s="487" t="s">
        <v>211</v>
      </c>
      <c r="N59" s="643"/>
      <c r="O59" s="644"/>
      <c r="P59" s="645">
        <v>2</v>
      </c>
      <c r="Q59" s="487" t="s">
        <v>211</v>
      </c>
      <c r="R59" s="646"/>
      <c r="S59" s="644"/>
    </row>
    <row r="60" spans="2:19" ht="13.5" customHeight="1">
      <c r="B60" s="852"/>
      <c r="C60" s="24" t="s">
        <v>60</v>
      </c>
      <c r="D60" s="296">
        <v>2</v>
      </c>
      <c r="E60" s="540" t="s">
        <v>211</v>
      </c>
      <c r="F60" s="296">
        <v>1</v>
      </c>
      <c r="G60" s="663"/>
      <c r="H60" s="298">
        <v>2</v>
      </c>
      <c r="I60" s="540" t="s">
        <v>211</v>
      </c>
      <c r="J60" s="296"/>
      <c r="K60" s="663"/>
      <c r="L60" s="298">
        <v>1</v>
      </c>
      <c r="M60" s="540" t="s">
        <v>211</v>
      </c>
      <c r="N60" s="296">
        <v>1</v>
      </c>
      <c r="O60" s="663" t="s">
        <v>211</v>
      </c>
      <c r="P60" s="298">
        <v>1</v>
      </c>
      <c r="Q60" s="540" t="s">
        <v>211</v>
      </c>
      <c r="R60" s="296"/>
      <c r="S60" s="663"/>
    </row>
    <row r="61" spans="2:19" ht="13.5" customHeight="1">
      <c r="B61" s="852"/>
      <c r="C61" s="24" t="s">
        <v>61</v>
      </c>
      <c r="D61" s="643"/>
      <c r="E61" s="487"/>
      <c r="F61" s="643"/>
      <c r="G61" s="644"/>
      <c r="H61" s="645"/>
      <c r="I61" s="540"/>
      <c r="J61" s="643"/>
      <c r="K61" s="644"/>
      <c r="L61" s="298">
        <v>1</v>
      </c>
      <c r="M61" s="540" t="s">
        <v>211</v>
      </c>
      <c r="N61" s="643"/>
      <c r="O61" s="644"/>
      <c r="P61" s="645"/>
      <c r="Q61" s="487"/>
      <c r="R61" s="646"/>
      <c r="S61" s="644"/>
    </row>
    <row r="62" spans="2:19" ht="13.5" customHeight="1">
      <c r="B62" s="852"/>
      <c r="C62" s="24" t="s">
        <v>62</v>
      </c>
      <c r="D62" s="677"/>
      <c r="E62" s="507"/>
      <c r="F62" s="677">
        <v>1</v>
      </c>
      <c r="G62" s="670" t="s">
        <v>211</v>
      </c>
      <c r="H62" s="341">
        <v>1</v>
      </c>
      <c r="I62" s="507" t="s">
        <v>211</v>
      </c>
      <c r="J62" s="677"/>
      <c r="K62" s="670"/>
      <c r="L62" s="341"/>
      <c r="M62" s="507"/>
      <c r="N62" s="677"/>
      <c r="O62" s="670"/>
      <c r="P62" s="341">
        <v>2</v>
      </c>
      <c r="Q62" s="507" t="s">
        <v>211</v>
      </c>
      <c r="R62" s="677"/>
      <c r="S62" s="670"/>
    </row>
    <row r="63" spans="2:19" ht="13.5" customHeight="1">
      <c r="B63" s="852"/>
      <c r="C63" s="24" t="s">
        <v>63</v>
      </c>
      <c r="D63" s="643"/>
      <c r="E63" s="487" t="s">
        <v>211</v>
      </c>
      <c r="F63" s="643">
        <v>1</v>
      </c>
      <c r="G63" s="644" t="s">
        <v>211</v>
      </c>
      <c r="H63" s="645">
        <v>1</v>
      </c>
      <c r="I63" s="644" t="s">
        <v>211</v>
      </c>
      <c r="J63" s="643"/>
      <c r="K63" s="644"/>
      <c r="L63" s="645"/>
      <c r="M63" s="487"/>
      <c r="N63" s="643"/>
      <c r="O63" s="644"/>
      <c r="P63" s="645"/>
      <c r="Q63" s="487"/>
      <c r="R63" s="646">
        <v>10</v>
      </c>
      <c r="S63" s="644" t="s">
        <v>211</v>
      </c>
    </row>
    <row r="64" spans="2:19" ht="13.5" customHeight="1">
      <c r="B64" s="852"/>
      <c r="C64" s="24" t="s">
        <v>64</v>
      </c>
      <c r="D64" s="643">
        <v>1</v>
      </c>
      <c r="E64" s="487" t="s">
        <v>211</v>
      </c>
      <c r="F64" s="643"/>
      <c r="G64" s="644"/>
      <c r="H64" s="645">
        <v>1</v>
      </c>
      <c r="I64" s="487" t="s">
        <v>211</v>
      </c>
      <c r="J64" s="643"/>
      <c r="K64" s="644"/>
      <c r="L64" s="645">
        <v>1</v>
      </c>
      <c r="M64" s="487" t="s">
        <v>211</v>
      </c>
      <c r="N64" s="643"/>
      <c r="O64" s="644"/>
      <c r="P64" s="645">
        <v>1</v>
      </c>
      <c r="Q64" s="487" t="s">
        <v>211</v>
      </c>
      <c r="R64" s="646"/>
      <c r="S64" s="644"/>
    </row>
    <row r="65" spans="2:19" ht="13.5" customHeight="1">
      <c r="B65" s="852"/>
      <c r="C65" s="24" t="s">
        <v>65</v>
      </c>
      <c r="D65" s="643">
        <v>2</v>
      </c>
      <c r="E65" s="487" t="s">
        <v>211</v>
      </c>
      <c r="F65" s="643"/>
      <c r="G65" s="644"/>
      <c r="H65" s="645">
        <v>1</v>
      </c>
      <c r="I65" s="487" t="s">
        <v>211</v>
      </c>
      <c r="J65" s="643"/>
      <c r="K65" s="644"/>
      <c r="L65" s="645">
        <v>2</v>
      </c>
      <c r="M65" s="487" t="s">
        <v>211</v>
      </c>
      <c r="N65" s="643">
        <v>9</v>
      </c>
      <c r="O65" s="644" t="s">
        <v>233</v>
      </c>
      <c r="P65" s="645">
        <v>2</v>
      </c>
      <c r="Q65" s="487" t="s">
        <v>211</v>
      </c>
      <c r="R65" s="647"/>
      <c r="S65" s="644"/>
    </row>
    <row r="66" spans="2:19" ht="13.5" customHeight="1">
      <c r="B66" s="853"/>
      <c r="C66" s="69" t="s">
        <v>66</v>
      </c>
      <c r="D66" s="680">
        <v>2</v>
      </c>
      <c r="E66" s="570" t="s">
        <v>211</v>
      </c>
      <c r="F66" s="680"/>
      <c r="G66" s="681"/>
      <c r="H66" s="367"/>
      <c r="I66" s="570"/>
      <c r="J66" s="680" t="s">
        <v>565</v>
      </c>
      <c r="K66" s="681"/>
      <c r="L66" s="367">
        <v>1</v>
      </c>
      <c r="M66" s="570" t="s">
        <v>211</v>
      </c>
      <c r="N66" s="680"/>
      <c r="O66" s="681"/>
      <c r="P66" s="367"/>
      <c r="Q66" s="570"/>
      <c r="R66" s="682"/>
      <c r="S66" s="681"/>
    </row>
    <row r="67" spans="2:19" ht="13.5" customHeight="1">
      <c r="B67" s="851" t="s">
        <v>192</v>
      </c>
      <c r="C67" s="335" t="s">
        <v>194</v>
      </c>
      <c r="D67" s="683">
        <f>COUNTA(D4:D66)</f>
        <v>45</v>
      </c>
      <c r="E67" s="684">
        <f t="shared" ref="E67:S67" si="0">COUNTA(E4:E66)</f>
        <v>46</v>
      </c>
      <c r="F67" s="683">
        <f t="shared" si="0"/>
        <v>42</v>
      </c>
      <c r="G67" s="685">
        <f t="shared" si="0"/>
        <v>42</v>
      </c>
      <c r="H67" s="686">
        <f t="shared" si="0"/>
        <v>26</v>
      </c>
      <c r="I67" s="684">
        <f t="shared" si="0"/>
        <v>26</v>
      </c>
      <c r="J67" s="687">
        <f t="shared" si="0"/>
        <v>13</v>
      </c>
      <c r="K67" s="577">
        <f t="shared" si="0"/>
        <v>14</v>
      </c>
      <c r="L67" s="686">
        <f t="shared" si="0"/>
        <v>18</v>
      </c>
      <c r="M67" s="684">
        <f t="shared" si="0"/>
        <v>20</v>
      </c>
      <c r="N67" s="683">
        <f t="shared" si="0"/>
        <v>22</v>
      </c>
      <c r="O67" s="685">
        <f t="shared" si="0"/>
        <v>22</v>
      </c>
      <c r="P67" s="686">
        <f t="shared" ref="P67:Q67" si="1">COUNTA(P4:P66)</f>
        <v>34</v>
      </c>
      <c r="Q67" s="684">
        <f t="shared" si="1"/>
        <v>36</v>
      </c>
      <c r="R67" s="687">
        <f t="shared" si="0"/>
        <v>27</v>
      </c>
      <c r="S67" s="577">
        <f t="shared" si="0"/>
        <v>32</v>
      </c>
    </row>
    <row r="68" spans="2:19" ht="13.5" customHeight="1">
      <c r="B68" s="853"/>
      <c r="C68" s="139" t="s">
        <v>195</v>
      </c>
      <c r="D68" s="683">
        <f>SUM(D4:D66)</f>
        <v>1232</v>
      </c>
      <c r="E68" s="684"/>
      <c r="F68" s="683">
        <f>SUM(F4:F66)</f>
        <v>734</v>
      </c>
      <c r="G68" s="685"/>
      <c r="H68" s="686">
        <f>SUM(H4:H66)</f>
        <v>116</v>
      </c>
      <c r="I68" s="684"/>
      <c r="J68" s="683">
        <f>SUM(J4:J66)</f>
        <v>97</v>
      </c>
      <c r="K68" s="685"/>
      <c r="L68" s="686">
        <f>SUM(L4:L66)</f>
        <v>42</v>
      </c>
      <c r="M68" s="684"/>
      <c r="N68" s="683">
        <f>SUM(N4:N66)</f>
        <v>591</v>
      </c>
      <c r="O68" s="685"/>
      <c r="P68" s="686">
        <f>SUM(P4:P66)</f>
        <v>401</v>
      </c>
      <c r="Q68" s="684"/>
      <c r="R68" s="683">
        <f>SUM(R4:R66)</f>
        <v>2726</v>
      </c>
      <c r="S68" s="685"/>
    </row>
    <row r="69" spans="2:19" ht="6" customHeight="1"/>
  </sheetData>
  <mergeCells count="16">
    <mergeCell ref="B67:B68"/>
    <mergeCell ref="R1:S1"/>
    <mergeCell ref="R2:S2"/>
    <mergeCell ref="B18:B39"/>
    <mergeCell ref="B40:B51"/>
    <mergeCell ref="B52:B66"/>
    <mergeCell ref="D2:E2"/>
    <mergeCell ref="B2:C3"/>
    <mergeCell ref="B4:C4"/>
    <mergeCell ref="B5:B17"/>
    <mergeCell ref="F2:G2"/>
    <mergeCell ref="H2:I2"/>
    <mergeCell ref="J2:K2"/>
    <mergeCell ref="L2:M2"/>
    <mergeCell ref="N2:O2"/>
    <mergeCell ref="P2:Q2"/>
  </mergeCells>
  <phoneticPr fontId="7"/>
  <dataValidations count="1">
    <dataValidation type="list" allowBlank="1" showInputMessage="1" showErrorMessage="1" sqref="Q44 K53 I53 G53 E53 S23 Q23 O23 S17 O17 Q53 I44 M20:M21 I33 E60 E33 S46 Q46 O46 M23 K23 I23 M46 M17 Q17 O44 M44 K44 G44 E44 Q48:Q49 K17 I17 G17 E17 G62 E62 O20:O21 G60 G33 O33 Q33 S33 K62 O53 O48 M48 K48 I48 G48 S48 S60 E48:E49 Q60 K33 K20:K21 I20:I21 G20:G21 E20:E21 M53 S15 K46 I46 G46 E46 S62 Q62 O62 M62 M33 M60 K60 I60:I62 S53 O60 S44 Q20:Q21 E15 G15 I15 K15 M15 O15 S20:S21" xr:uid="{00000000-0002-0000-0C00-000000000000}">
      <formula1>"○"</formula1>
    </dataValidation>
  </dataValidations>
  <printOptions horizontalCentered="1"/>
  <pageMargins left="0.59055118110236227" right="0.59055118110236227" top="0.59055118110236227" bottom="0.59055118110236227" header="0.31496062992125984" footer="0.31496062992125984"/>
  <pageSetup paperSize="9" scale="86" fitToHeight="0" orientation="portrait"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EA7C-3F95-48D8-AA85-5D56249E0027}">
  <dimension ref="A1:I77"/>
  <sheetViews>
    <sheetView view="pageBreakPreview" zoomScaleNormal="100" zoomScaleSheetLayoutView="100" workbookViewId="0">
      <pane xSplit="1" ySplit="5" topLeftCell="B66" activePane="bottomRight" state="frozen"/>
      <selection pane="topRight" activeCell="B1" sqref="B1"/>
      <selection pane="bottomLeft" activeCell="A8" sqref="A8"/>
      <selection pane="bottomRight" activeCell="K71" sqref="K71"/>
    </sheetView>
  </sheetViews>
  <sheetFormatPr defaultColWidth="9" defaultRowHeight="13"/>
  <cols>
    <col min="1" max="1" width="1" style="78" customWidth="1"/>
    <col min="2" max="2" width="2.7265625" style="78" customWidth="1"/>
    <col min="3" max="3" width="7.08984375" style="78" customWidth="1"/>
    <col min="4" max="8" width="9.453125" style="80" customWidth="1"/>
    <col min="9" max="9" width="8.7265625" style="80" customWidth="1"/>
    <col min="10" max="13" width="9" style="78"/>
    <col min="14" max="14" width="3" style="78" customWidth="1"/>
    <col min="15" max="16384" width="9" style="78"/>
  </cols>
  <sheetData>
    <row r="1" spans="1:9" ht="18" customHeight="1">
      <c r="A1" s="28"/>
      <c r="B1" s="70" t="s">
        <v>68</v>
      </c>
      <c r="C1" s="71"/>
      <c r="D1" s="83"/>
      <c r="E1" s="83"/>
      <c r="F1" s="83"/>
      <c r="G1" s="83"/>
      <c r="H1" s="83"/>
      <c r="I1" s="84"/>
    </row>
    <row r="2" spans="1:9" ht="10" customHeight="1">
      <c r="A2" s="28"/>
      <c r="B2" s="28"/>
      <c r="C2" s="28"/>
      <c r="D2" s="79"/>
      <c r="E2" s="79"/>
      <c r="F2" s="79"/>
      <c r="G2" s="79"/>
      <c r="H2" s="79"/>
      <c r="I2" s="79"/>
    </row>
    <row r="3" spans="1:9" ht="18" customHeight="1">
      <c r="A3" s="28"/>
      <c r="B3" s="22" t="s">
        <v>550</v>
      </c>
      <c r="C3" s="22"/>
      <c r="D3" s="85"/>
      <c r="E3" s="85"/>
      <c r="F3" s="85"/>
      <c r="G3" s="85"/>
      <c r="H3" s="85"/>
      <c r="I3" s="85"/>
    </row>
    <row r="4" spans="1:9" ht="18" customHeight="1">
      <c r="A4" s="28"/>
      <c r="B4" s="888"/>
      <c r="C4" s="888"/>
      <c r="D4" s="889" t="s">
        <v>69</v>
      </c>
      <c r="E4" s="889"/>
      <c r="F4" s="889" t="s">
        <v>480</v>
      </c>
      <c r="G4" s="889"/>
      <c r="H4" s="892" t="s">
        <v>482</v>
      </c>
      <c r="I4" s="890" t="s">
        <v>549</v>
      </c>
    </row>
    <row r="5" spans="1:9" ht="49.5" customHeight="1">
      <c r="A5" s="28"/>
      <c r="B5" s="888"/>
      <c r="C5" s="888"/>
      <c r="D5" s="104" t="s">
        <v>478</v>
      </c>
      <c r="E5" s="104" t="s">
        <v>479</v>
      </c>
      <c r="F5" s="104" t="s">
        <v>483</v>
      </c>
      <c r="G5" s="104" t="s">
        <v>481</v>
      </c>
      <c r="H5" s="892"/>
      <c r="I5" s="891"/>
    </row>
    <row r="6" spans="1:9" ht="18" customHeight="1">
      <c r="A6" s="28"/>
      <c r="B6" s="893" t="s">
        <v>0</v>
      </c>
      <c r="C6" s="894"/>
      <c r="D6" s="252">
        <v>2</v>
      </c>
      <c r="E6" s="253">
        <v>0</v>
      </c>
      <c r="F6" s="254">
        <v>20</v>
      </c>
      <c r="G6" s="255">
        <v>6</v>
      </c>
      <c r="H6" s="255">
        <v>0</v>
      </c>
      <c r="I6" s="256">
        <f>SUM(D6:F6,G6,H6)</f>
        <v>28</v>
      </c>
    </row>
    <row r="7" spans="1:9" ht="18" customHeight="1">
      <c r="A7" s="28"/>
      <c r="B7" s="860" t="s">
        <v>1</v>
      </c>
      <c r="C7" s="68" t="s">
        <v>2</v>
      </c>
      <c r="D7" s="257">
        <v>1</v>
      </c>
      <c r="E7" s="245">
        <v>0</v>
      </c>
      <c r="F7" s="245">
        <v>0</v>
      </c>
      <c r="G7" s="258">
        <v>0</v>
      </c>
      <c r="H7" s="259">
        <v>0</v>
      </c>
      <c r="I7" s="260">
        <f t="shared" ref="I7" si="0">SUM(D7:F7,G7,H7)</f>
        <v>1</v>
      </c>
    </row>
    <row r="8" spans="1:9" ht="18" customHeight="1">
      <c r="A8" s="28"/>
      <c r="B8" s="860"/>
      <c r="C8" s="24" t="s">
        <v>3</v>
      </c>
      <c r="D8" s="142">
        <v>0</v>
      </c>
      <c r="E8" s="261">
        <v>0</v>
      </c>
      <c r="F8" s="261">
        <v>1</v>
      </c>
      <c r="G8" s="234">
        <v>0</v>
      </c>
      <c r="H8" s="262">
        <v>0</v>
      </c>
      <c r="I8" s="263">
        <f>SUM(D8:F8,G8,H8)</f>
        <v>1</v>
      </c>
    </row>
    <row r="9" spans="1:9" ht="18" customHeight="1">
      <c r="A9" s="28"/>
      <c r="B9" s="860"/>
      <c r="C9" s="24" t="s">
        <v>4</v>
      </c>
      <c r="D9" s="142">
        <v>1</v>
      </c>
      <c r="E9" s="261">
        <v>0</v>
      </c>
      <c r="F9" s="261">
        <v>0</v>
      </c>
      <c r="G9" s="234">
        <v>0</v>
      </c>
      <c r="H9" s="262">
        <v>0</v>
      </c>
      <c r="I9" s="263">
        <f>SUM(D9:F9,G9,H9)</f>
        <v>1</v>
      </c>
    </row>
    <row r="10" spans="1:9" ht="18" customHeight="1">
      <c r="A10" s="28"/>
      <c r="B10" s="860"/>
      <c r="C10" s="24" t="s">
        <v>5</v>
      </c>
      <c r="D10" s="142">
        <v>0</v>
      </c>
      <c r="E10" s="261">
        <v>0</v>
      </c>
      <c r="F10" s="261">
        <v>0</v>
      </c>
      <c r="G10" s="234">
        <v>0</v>
      </c>
      <c r="H10" s="262">
        <v>0</v>
      </c>
      <c r="I10" s="263">
        <f t="shared" ref="I10:I11" si="1">SUM(D10:F10,G10,H10)</f>
        <v>0</v>
      </c>
    </row>
    <row r="11" spans="1:9" ht="18" customHeight="1">
      <c r="A11" s="28"/>
      <c r="B11" s="860"/>
      <c r="C11" s="25" t="s">
        <v>6</v>
      </c>
      <c r="D11" s="264">
        <v>1</v>
      </c>
      <c r="E11" s="265">
        <v>0</v>
      </c>
      <c r="F11" s="265">
        <v>0</v>
      </c>
      <c r="G11" s="266">
        <v>0</v>
      </c>
      <c r="H11" s="267">
        <v>0</v>
      </c>
      <c r="I11" s="263">
        <f t="shared" si="1"/>
        <v>1</v>
      </c>
    </row>
    <row r="12" spans="1:9" ht="18" customHeight="1">
      <c r="A12" s="28"/>
      <c r="B12" s="860"/>
      <c r="C12" s="24" t="s">
        <v>7</v>
      </c>
      <c r="D12" s="142">
        <v>2</v>
      </c>
      <c r="E12" s="261">
        <v>0</v>
      </c>
      <c r="F12" s="261">
        <v>0</v>
      </c>
      <c r="G12" s="234">
        <v>0</v>
      </c>
      <c r="H12" s="262">
        <v>0</v>
      </c>
      <c r="I12" s="263">
        <f t="shared" ref="I12:I41" si="2">SUM(D12:F12,G12,H12)</f>
        <v>2</v>
      </c>
    </row>
    <row r="13" spans="1:9" ht="18" customHeight="1">
      <c r="A13" s="28"/>
      <c r="B13" s="860"/>
      <c r="C13" s="25" t="s">
        <v>8</v>
      </c>
      <c r="D13" s="264">
        <v>1</v>
      </c>
      <c r="E13" s="265">
        <v>0</v>
      </c>
      <c r="F13" s="265">
        <v>3</v>
      </c>
      <c r="G13" s="266">
        <v>2</v>
      </c>
      <c r="H13" s="267">
        <v>19</v>
      </c>
      <c r="I13" s="268">
        <f t="shared" si="2"/>
        <v>25</v>
      </c>
    </row>
    <row r="14" spans="1:9" ht="18" customHeight="1">
      <c r="A14" s="28"/>
      <c r="B14" s="860"/>
      <c r="C14" s="24" t="s">
        <v>9</v>
      </c>
      <c r="D14" s="269">
        <v>1</v>
      </c>
      <c r="E14" s="270">
        <v>0</v>
      </c>
      <c r="F14" s="270">
        <v>0</v>
      </c>
      <c r="G14" s="246">
        <v>0</v>
      </c>
      <c r="H14" s="271">
        <v>0</v>
      </c>
      <c r="I14" s="272">
        <f t="shared" si="2"/>
        <v>1</v>
      </c>
    </row>
    <row r="15" spans="1:9" ht="18" customHeight="1">
      <c r="A15" s="28"/>
      <c r="B15" s="860"/>
      <c r="C15" s="25" t="s">
        <v>10</v>
      </c>
      <c r="D15" s="264">
        <v>0</v>
      </c>
      <c r="E15" s="265">
        <v>0</v>
      </c>
      <c r="F15" s="265">
        <v>3</v>
      </c>
      <c r="G15" s="266">
        <v>0</v>
      </c>
      <c r="H15" s="267">
        <v>0</v>
      </c>
      <c r="I15" s="263">
        <f t="shared" si="2"/>
        <v>3</v>
      </c>
    </row>
    <row r="16" spans="1:9" ht="18" customHeight="1">
      <c r="A16" s="28"/>
      <c r="B16" s="860"/>
      <c r="C16" s="24" t="s">
        <v>11</v>
      </c>
      <c r="D16" s="273">
        <v>1</v>
      </c>
      <c r="E16" s="274">
        <v>0</v>
      </c>
      <c r="F16" s="274">
        <v>1</v>
      </c>
      <c r="G16" s="275">
        <v>0</v>
      </c>
      <c r="H16" s="262">
        <v>0</v>
      </c>
      <c r="I16" s="263">
        <f t="shared" si="2"/>
        <v>2</v>
      </c>
    </row>
    <row r="17" spans="1:9" ht="18" customHeight="1">
      <c r="A17" s="28"/>
      <c r="B17" s="860"/>
      <c r="C17" s="24" t="s">
        <v>12</v>
      </c>
      <c r="D17" s="142">
        <v>0</v>
      </c>
      <c r="E17" s="261">
        <v>1</v>
      </c>
      <c r="F17" s="261">
        <v>0</v>
      </c>
      <c r="G17" s="234">
        <v>0</v>
      </c>
      <c r="H17" s="262">
        <v>0</v>
      </c>
      <c r="I17" s="263">
        <f t="shared" si="2"/>
        <v>1</v>
      </c>
    </row>
    <row r="18" spans="1:9" ht="18" customHeight="1">
      <c r="A18" s="28"/>
      <c r="B18" s="860"/>
      <c r="C18" s="24" t="s">
        <v>13</v>
      </c>
      <c r="D18" s="688">
        <v>2</v>
      </c>
      <c r="E18" s="249">
        <v>0</v>
      </c>
      <c r="F18" s="249">
        <v>0</v>
      </c>
      <c r="G18" s="289">
        <v>0</v>
      </c>
      <c r="H18" s="689">
        <v>0</v>
      </c>
      <c r="I18" s="281">
        <f t="shared" si="2"/>
        <v>2</v>
      </c>
    </row>
    <row r="19" spans="1:9" ht="18" customHeight="1">
      <c r="A19" s="28"/>
      <c r="B19" s="860"/>
      <c r="C19" s="27" t="s">
        <v>14</v>
      </c>
      <c r="D19" s="276">
        <v>2</v>
      </c>
      <c r="E19" s="277">
        <v>0</v>
      </c>
      <c r="F19" s="277">
        <v>0</v>
      </c>
      <c r="G19" s="251">
        <v>0</v>
      </c>
      <c r="H19" s="278">
        <v>0</v>
      </c>
      <c r="I19" s="279">
        <f t="shared" si="2"/>
        <v>2</v>
      </c>
    </row>
    <row r="20" spans="1:9" ht="18" customHeight="1">
      <c r="A20" s="28"/>
      <c r="B20" s="851" t="s">
        <v>15</v>
      </c>
      <c r="C20" s="68" t="s">
        <v>16</v>
      </c>
      <c r="D20" s="245">
        <v>2</v>
      </c>
      <c r="E20" s="245">
        <v>0</v>
      </c>
      <c r="F20" s="280">
        <v>0</v>
      </c>
      <c r="G20" s="259">
        <v>0</v>
      </c>
      <c r="H20" s="259">
        <v>0</v>
      </c>
      <c r="I20" s="281">
        <f t="shared" si="2"/>
        <v>2</v>
      </c>
    </row>
    <row r="21" spans="1:9" ht="18" customHeight="1">
      <c r="A21" s="28"/>
      <c r="B21" s="852"/>
      <c r="C21" s="24" t="s">
        <v>17</v>
      </c>
      <c r="D21" s="261">
        <v>5</v>
      </c>
      <c r="E21" s="261">
        <v>2</v>
      </c>
      <c r="F21" s="262">
        <v>5</v>
      </c>
      <c r="G21" s="262">
        <v>3</v>
      </c>
      <c r="H21" s="262">
        <v>9</v>
      </c>
      <c r="I21" s="263">
        <f>SUM(D21:F21,G21,H21)</f>
        <v>24</v>
      </c>
    </row>
    <row r="22" spans="1:9" ht="18" customHeight="1">
      <c r="A22" s="28"/>
      <c r="B22" s="852"/>
      <c r="C22" s="25" t="s">
        <v>18</v>
      </c>
      <c r="D22" s="265">
        <v>1</v>
      </c>
      <c r="E22" s="265">
        <v>0</v>
      </c>
      <c r="F22" s="267">
        <v>0</v>
      </c>
      <c r="G22" s="267">
        <v>0</v>
      </c>
      <c r="H22" s="267">
        <v>0</v>
      </c>
      <c r="I22" s="272">
        <f t="shared" ref="I22" si="3">SUM(D22:F22,G22,H22)</f>
        <v>1</v>
      </c>
    </row>
    <row r="23" spans="1:9" ht="18" customHeight="1">
      <c r="A23" s="28"/>
      <c r="B23" s="852"/>
      <c r="C23" s="24" t="s">
        <v>19</v>
      </c>
      <c r="D23" s="261">
        <v>1</v>
      </c>
      <c r="E23" s="261">
        <v>0</v>
      </c>
      <c r="F23" s="262">
        <v>0</v>
      </c>
      <c r="G23" s="262">
        <v>0</v>
      </c>
      <c r="H23" s="262">
        <v>0</v>
      </c>
      <c r="I23" s="263">
        <f>SUM(D23:F23,G23,H23)</f>
        <v>1</v>
      </c>
    </row>
    <row r="24" spans="1:9" ht="18" customHeight="1">
      <c r="A24" s="28"/>
      <c r="B24" s="852"/>
      <c r="C24" s="24" t="s">
        <v>20</v>
      </c>
      <c r="D24" s="261">
        <v>4</v>
      </c>
      <c r="E24" s="261">
        <v>0</v>
      </c>
      <c r="F24" s="262">
        <v>7</v>
      </c>
      <c r="G24" s="262">
        <v>0</v>
      </c>
      <c r="H24" s="262">
        <v>0</v>
      </c>
      <c r="I24" s="263">
        <f t="shared" ref="I24" si="4">SUM(D24:F24,G24,H24)</f>
        <v>11</v>
      </c>
    </row>
    <row r="25" spans="1:9" ht="18" customHeight="1">
      <c r="A25" s="28"/>
      <c r="B25" s="852"/>
      <c r="C25" s="24" t="s">
        <v>21</v>
      </c>
      <c r="D25" s="261">
        <v>2</v>
      </c>
      <c r="E25" s="261">
        <v>2</v>
      </c>
      <c r="F25" s="262">
        <v>0</v>
      </c>
      <c r="G25" s="262">
        <v>3</v>
      </c>
      <c r="H25" s="262">
        <v>0</v>
      </c>
      <c r="I25" s="263">
        <f t="shared" ref="I25:I28" si="5">SUM(D25:F25,G25,H25)</f>
        <v>7</v>
      </c>
    </row>
    <row r="26" spans="1:9" ht="18" customHeight="1">
      <c r="A26" s="28"/>
      <c r="B26" s="852"/>
      <c r="C26" s="24" t="s">
        <v>22</v>
      </c>
      <c r="D26" s="261">
        <v>1</v>
      </c>
      <c r="E26" s="261">
        <v>0</v>
      </c>
      <c r="F26" s="262">
        <v>5</v>
      </c>
      <c r="G26" s="262">
        <v>0</v>
      </c>
      <c r="H26" s="262">
        <v>0</v>
      </c>
      <c r="I26" s="263">
        <f t="shared" si="5"/>
        <v>6</v>
      </c>
    </row>
    <row r="27" spans="1:9" ht="18" customHeight="1">
      <c r="A27" s="28"/>
      <c r="B27" s="852"/>
      <c r="C27" s="24" t="s">
        <v>23</v>
      </c>
      <c r="D27" s="261">
        <v>1</v>
      </c>
      <c r="E27" s="261">
        <v>0</v>
      </c>
      <c r="F27" s="262">
        <v>0</v>
      </c>
      <c r="G27" s="262">
        <v>0</v>
      </c>
      <c r="H27" s="262">
        <v>0</v>
      </c>
      <c r="I27" s="263">
        <f t="shared" si="5"/>
        <v>1</v>
      </c>
    </row>
    <row r="28" spans="1:9" ht="18" customHeight="1">
      <c r="A28" s="28"/>
      <c r="B28" s="852"/>
      <c r="C28" s="24" t="s">
        <v>24</v>
      </c>
      <c r="D28" s="261">
        <v>0</v>
      </c>
      <c r="E28" s="261">
        <v>0</v>
      </c>
      <c r="F28" s="262">
        <v>0</v>
      </c>
      <c r="G28" s="262">
        <v>0</v>
      </c>
      <c r="H28" s="262">
        <v>0</v>
      </c>
      <c r="I28" s="263">
        <f t="shared" si="5"/>
        <v>0</v>
      </c>
    </row>
    <row r="29" spans="1:9" ht="18" customHeight="1">
      <c r="A29" s="28"/>
      <c r="B29" s="852"/>
      <c r="C29" s="24" t="s">
        <v>25</v>
      </c>
      <c r="D29" s="261">
        <v>3</v>
      </c>
      <c r="E29" s="261">
        <v>0</v>
      </c>
      <c r="F29" s="262">
        <v>0</v>
      </c>
      <c r="G29" s="262">
        <v>0</v>
      </c>
      <c r="H29" s="262">
        <v>0</v>
      </c>
      <c r="I29" s="263">
        <f t="shared" si="2"/>
        <v>3</v>
      </c>
    </row>
    <row r="30" spans="1:9" ht="18" customHeight="1">
      <c r="A30" s="28"/>
      <c r="B30" s="852"/>
      <c r="C30" s="24" t="s">
        <v>26</v>
      </c>
      <c r="D30" s="261">
        <v>1</v>
      </c>
      <c r="E30" s="261">
        <v>1</v>
      </c>
      <c r="F30" s="262">
        <v>3</v>
      </c>
      <c r="G30" s="262">
        <v>1</v>
      </c>
      <c r="H30" s="262">
        <v>0</v>
      </c>
      <c r="I30" s="263">
        <f t="shared" si="2"/>
        <v>6</v>
      </c>
    </row>
    <row r="31" spans="1:9" ht="18" customHeight="1">
      <c r="A31" s="28"/>
      <c r="B31" s="852"/>
      <c r="C31" s="24" t="s">
        <v>27</v>
      </c>
      <c r="D31" s="261">
        <v>1</v>
      </c>
      <c r="E31" s="261">
        <v>0</v>
      </c>
      <c r="F31" s="262">
        <v>0</v>
      </c>
      <c r="G31" s="262">
        <v>0</v>
      </c>
      <c r="H31" s="262">
        <v>0</v>
      </c>
      <c r="I31" s="263">
        <f t="shared" si="2"/>
        <v>1</v>
      </c>
    </row>
    <row r="32" spans="1:9" ht="18" customHeight="1">
      <c r="A32" s="28"/>
      <c r="B32" s="852"/>
      <c r="C32" s="25" t="s">
        <v>28</v>
      </c>
      <c r="D32" s="270">
        <v>0</v>
      </c>
      <c r="E32" s="270">
        <v>0</v>
      </c>
      <c r="F32" s="271">
        <v>0</v>
      </c>
      <c r="G32" s="271">
        <v>0</v>
      </c>
      <c r="H32" s="271">
        <v>0</v>
      </c>
      <c r="I32" s="272">
        <f t="shared" si="2"/>
        <v>0</v>
      </c>
    </row>
    <row r="33" spans="1:9" ht="18" customHeight="1">
      <c r="A33" s="28"/>
      <c r="B33" s="852"/>
      <c r="C33" s="24" t="s">
        <v>29</v>
      </c>
      <c r="D33" s="261">
        <v>0</v>
      </c>
      <c r="E33" s="261">
        <v>0</v>
      </c>
      <c r="F33" s="262">
        <v>0</v>
      </c>
      <c r="G33" s="262">
        <v>0</v>
      </c>
      <c r="H33" s="262">
        <v>0</v>
      </c>
      <c r="I33" s="263">
        <f t="shared" si="2"/>
        <v>0</v>
      </c>
    </row>
    <row r="34" spans="1:9" ht="18" customHeight="1">
      <c r="A34" s="28"/>
      <c r="B34" s="852"/>
      <c r="C34" s="24" t="s">
        <v>30</v>
      </c>
      <c r="D34" s="261">
        <v>0</v>
      </c>
      <c r="E34" s="261">
        <v>0</v>
      </c>
      <c r="F34" s="262">
        <v>0</v>
      </c>
      <c r="G34" s="262">
        <v>0</v>
      </c>
      <c r="H34" s="262">
        <v>0</v>
      </c>
      <c r="I34" s="263">
        <f t="shared" si="2"/>
        <v>0</v>
      </c>
    </row>
    <row r="35" spans="1:9" ht="18" customHeight="1">
      <c r="A35" s="28"/>
      <c r="B35" s="852"/>
      <c r="C35" s="24" t="s">
        <v>31</v>
      </c>
      <c r="D35" s="261">
        <v>0</v>
      </c>
      <c r="E35" s="261">
        <v>0</v>
      </c>
      <c r="F35" s="262">
        <v>0</v>
      </c>
      <c r="G35" s="262">
        <v>0</v>
      </c>
      <c r="H35" s="262">
        <v>0</v>
      </c>
      <c r="I35" s="263">
        <f t="shared" si="2"/>
        <v>0</v>
      </c>
    </row>
    <row r="36" spans="1:9" ht="18" customHeight="1">
      <c r="A36" s="28"/>
      <c r="B36" s="852"/>
      <c r="C36" s="24" t="s">
        <v>32</v>
      </c>
      <c r="D36" s="261">
        <v>0</v>
      </c>
      <c r="E36" s="261">
        <v>0</v>
      </c>
      <c r="F36" s="262">
        <v>0</v>
      </c>
      <c r="G36" s="262">
        <v>0</v>
      </c>
      <c r="H36" s="262">
        <v>0</v>
      </c>
      <c r="I36" s="263">
        <f t="shared" si="2"/>
        <v>0</v>
      </c>
    </row>
    <row r="37" spans="1:9" ht="18" customHeight="1">
      <c r="A37" s="28"/>
      <c r="B37" s="852"/>
      <c r="C37" s="24" t="s">
        <v>33</v>
      </c>
      <c r="D37" s="261">
        <v>4</v>
      </c>
      <c r="E37" s="261">
        <v>0</v>
      </c>
      <c r="F37" s="262">
        <v>0</v>
      </c>
      <c r="G37" s="262">
        <v>0</v>
      </c>
      <c r="H37" s="262">
        <v>0</v>
      </c>
      <c r="I37" s="263">
        <f t="shared" si="2"/>
        <v>4</v>
      </c>
    </row>
    <row r="38" spans="1:9" ht="18" customHeight="1">
      <c r="A38" s="28"/>
      <c r="B38" s="852"/>
      <c r="C38" s="24" t="s">
        <v>34</v>
      </c>
      <c r="D38" s="261">
        <v>0</v>
      </c>
      <c r="E38" s="261">
        <v>0</v>
      </c>
      <c r="F38" s="262">
        <v>0</v>
      </c>
      <c r="G38" s="262">
        <v>0</v>
      </c>
      <c r="H38" s="262">
        <v>0</v>
      </c>
      <c r="I38" s="263">
        <f t="shared" si="2"/>
        <v>0</v>
      </c>
    </row>
    <row r="39" spans="1:9" ht="18" customHeight="1">
      <c r="A39" s="28"/>
      <c r="B39" s="852"/>
      <c r="C39" s="24" t="s">
        <v>35</v>
      </c>
      <c r="D39" s="270">
        <v>0</v>
      </c>
      <c r="E39" s="270">
        <v>0</v>
      </c>
      <c r="F39" s="271">
        <v>0</v>
      </c>
      <c r="G39" s="271">
        <v>0</v>
      </c>
      <c r="H39" s="271">
        <v>0</v>
      </c>
      <c r="I39" s="272">
        <f t="shared" si="2"/>
        <v>0</v>
      </c>
    </row>
    <row r="40" spans="1:9" ht="18" customHeight="1">
      <c r="A40" s="28"/>
      <c r="B40" s="852"/>
      <c r="C40" s="24" t="s">
        <v>36</v>
      </c>
      <c r="D40" s="261">
        <v>0</v>
      </c>
      <c r="E40" s="261">
        <v>0</v>
      </c>
      <c r="F40" s="262">
        <v>0</v>
      </c>
      <c r="G40" s="262">
        <v>0</v>
      </c>
      <c r="H40" s="262">
        <v>0</v>
      </c>
      <c r="I40" s="263">
        <f t="shared" si="2"/>
        <v>0</v>
      </c>
    </row>
    <row r="41" spans="1:9" ht="18" customHeight="1">
      <c r="A41" s="28"/>
      <c r="B41" s="853"/>
      <c r="C41" s="69" t="s">
        <v>37</v>
      </c>
      <c r="D41" s="282">
        <v>0</v>
      </c>
      <c r="E41" s="282">
        <v>0</v>
      </c>
      <c r="F41" s="283">
        <v>0</v>
      </c>
      <c r="G41" s="283">
        <v>0</v>
      </c>
      <c r="H41" s="283">
        <v>0</v>
      </c>
      <c r="I41" s="284">
        <f t="shared" si="2"/>
        <v>0</v>
      </c>
    </row>
    <row r="42" spans="1:9" ht="6" customHeight="1">
      <c r="A42" s="28"/>
      <c r="B42" s="28"/>
      <c r="C42" s="28"/>
      <c r="D42" s="28"/>
      <c r="E42" s="28"/>
      <c r="F42" s="28"/>
      <c r="G42" s="28"/>
      <c r="H42" s="28"/>
      <c r="I42" s="28"/>
    </row>
    <row r="43" spans="1:9" ht="6" customHeight="1">
      <c r="A43" s="28"/>
      <c r="B43" s="28"/>
      <c r="C43" s="28"/>
      <c r="D43" s="28"/>
      <c r="E43" s="28"/>
      <c r="F43" s="28"/>
      <c r="G43" s="28"/>
      <c r="H43" s="28"/>
      <c r="I43" s="28"/>
    </row>
    <row r="44" spans="1:9" ht="18" customHeight="1">
      <c r="A44" s="28"/>
      <c r="B44" s="837"/>
      <c r="C44" s="838"/>
      <c r="D44" s="887" t="s">
        <v>69</v>
      </c>
      <c r="E44" s="870"/>
      <c r="F44" s="887" t="s">
        <v>480</v>
      </c>
      <c r="G44" s="870"/>
      <c r="H44" s="874" t="s">
        <v>482</v>
      </c>
      <c r="I44" s="885" t="s">
        <v>549</v>
      </c>
    </row>
    <row r="45" spans="1:9" ht="49.5" customHeight="1">
      <c r="A45" s="28"/>
      <c r="B45" s="839"/>
      <c r="C45" s="840"/>
      <c r="D45" s="285" t="s">
        <v>478</v>
      </c>
      <c r="E45" s="285" t="s">
        <v>479</v>
      </c>
      <c r="F45" s="286" t="s">
        <v>72</v>
      </c>
      <c r="G45" s="286" t="s">
        <v>481</v>
      </c>
      <c r="H45" s="875"/>
      <c r="I45" s="886"/>
    </row>
    <row r="46" spans="1:9" ht="18" customHeight="1">
      <c r="A46" s="28"/>
      <c r="B46" s="851" t="s">
        <v>38</v>
      </c>
      <c r="C46" s="68" t="s">
        <v>39</v>
      </c>
      <c r="D46" s="249">
        <v>1</v>
      </c>
      <c r="E46" s="287">
        <v>0</v>
      </c>
      <c r="F46" s="288">
        <v>0</v>
      </c>
      <c r="G46" s="245">
        <v>0</v>
      </c>
      <c r="H46" s="289">
        <v>0</v>
      </c>
      <c r="I46" s="290">
        <f t="shared" ref="I46:I47" si="6">SUM(D46:F46,G46,H46)</f>
        <v>1</v>
      </c>
    </row>
    <row r="47" spans="1:9" ht="18" customHeight="1">
      <c r="A47" s="28"/>
      <c r="B47" s="852"/>
      <c r="C47" s="72" t="s">
        <v>458</v>
      </c>
      <c r="D47" s="224">
        <v>0</v>
      </c>
      <c r="E47" s="225">
        <v>0</v>
      </c>
      <c r="F47" s="228">
        <v>0</v>
      </c>
      <c r="G47" s="224">
        <v>0</v>
      </c>
      <c r="H47" s="226">
        <v>0</v>
      </c>
      <c r="I47" s="263">
        <f t="shared" si="6"/>
        <v>0</v>
      </c>
    </row>
    <row r="48" spans="1:9" ht="18" customHeight="1">
      <c r="A48" s="28"/>
      <c r="B48" s="852"/>
      <c r="C48" s="24" t="s">
        <v>41</v>
      </c>
      <c r="D48" s="261">
        <v>0</v>
      </c>
      <c r="E48" s="291">
        <v>0</v>
      </c>
      <c r="F48" s="262">
        <v>0</v>
      </c>
      <c r="G48" s="261">
        <v>0</v>
      </c>
      <c r="H48" s="234">
        <v>0</v>
      </c>
      <c r="I48" s="263">
        <f t="shared" ref="I48:I71" si="7">SUM(D48:F48,G48,H48)</f>
        <v>0</v>
      </c>
    </row>
    <row r="49" spans="1:9" ht="18" customHeight="1">
      <c r="A49" s="28"/>
      <c r="B49" s="852"/>
      <c r="C49" s="24" t="s">
        <v>42</v>
      </c>
      <c r="D49" s="270">
        <v>0</v>
      </c>
      <c r="E49" s="292">
        <v>0</v>
      </c>
      <c r="F49" s="271">
        <v>0</v>
      </c>
      <c r="G49" s="270">
        <v>0</v>
      </c>
      <c r="H49" s="246">
        <v>0</v>
      </c>
      <c r="I49" s="272">
        <f t="shared" si="7"/>
        <v>0</v>
      </c>
    </row>
    <row r="50" spans="1:9" ht="18" customHeight="1">
      <c r="A50" s="28"/>
      <c r="B50" s="852"/>
      <c r="C50" s="24" t="s">
        <v>43</v>
      </c>
      <c r="D50" s="261">
        <v>0</v>
      </c>
      <c r="E50" s="291">
        <v>0</v>
      </c>
      <c r="F50" s="262">
        <v>0</v>
      </c>
      <c r="G50" s="261">
        <v>0</v>
      </c>
      <c r="H50" s="234">
        <v>0</v>
      </c>
      <c r="I50" s="263">
        <f t="shared" si="7"/>
        <v>0</v>
      </c>
    </row>
    <row r="51" spans="1:9" ht="18" customHeight="1">
      <c r="A51" s="28"/>
      <c r="B51" s="852"/>
      <c r="C51" s="24" t="s">
        <v>44</v>
      </c>
      <c r="D51" s="261">
        <v>0</v>
      </c>
      <c r="E51" s="291">
        <v>0</v>
      </c>
      <c r="F51" s="262">
        <v>0</v>
      </c>
      <c r="G51" s="261">
        <v>0</v>
      </c>
      <c r="H51" s="234">
        <v>6</v>
      </c>
      <c r="I51" s="263">
        <f t="shared" si="7"/>
        <v>6</v>
      </c>
    </row>
    <row r="52" spans="1:9" ht="18" customHeight="1">
      <c r="A52" s="28"/>
      <c r="B52" s="852"/>
      <c r="C52" s="24" t="s">
        <v>45</v>
      </c>
      <c r="D52" s="270">
        <v>0</v>
      </c>
      <c r="E52" s="225">
        <v>0</v>
      </c>
      <c r="F52" s="271">
        <v>0</v>
      </c>
      <c r="G52" s="270">
        <v>0</v>
      </c>
      <c r="H52" s="246">
        <v>0</v>
      </c>
      <c r="I52" s="272">
        <f t="shared" si="7"/>
        <v>0</v>
      </c>
    </row>
    <row r="53" spans="1:9" ht="18" customHeight="1">
      <c r="A53" s="28"/>
      <c r="B53" s="852"/>
      <c r="C53" s="25" t="s">
        <v>46</v>
      </c>
      <c r="D53" s="265">
        <v>0</v>
      </c>
      <c r="E53" s="237">
        <v>0</v>
      </c>
      <c r="F53" s="267">
        <v>0</v>
      </c>
      <c r="G53" s="265">
        <v>0</v>
      </c>
      <c r="H53" s="266">
        <v>1</v>
      </c>
      <c r="I53" s="268">
        <f t="shared" si="7"/>
        <v>1</v>
      </c>
    </row>
    <row r="54" spans="1:9" ht="18" customHeight="1">
      <c r="A54" s="28"/>
      <c r="B54" s="852"/>
      <c r="C54" s="24" t="s">
        <v>47</v>
      </c>
      <c r="D54" s="270">
        <v>0</v>
      </c>
      <c r="E54" s="292">
        <v>0</v>
      </c>
      <c r="F54" s="267">
        <v>0</v>
      </c>
      <c r="G54" s="270">
        <v>0</v>
      </c>
      <c r="H54" s="246">
        <v>0</v>
      </c>
      <c r="I54" s="272">
        <f t="shared" si="7"/>
        <v>0</v>
      </c>
    </row>
    <row r="55" spans="1:9" ht="18" customHeight="1">
      <c r="A55" s="28"/>
      <c r="B55" s="852"/>
      <c r="C55" s="24" t="s">
        <v>48</v>
      </c>
      <c r="D55" s="261">
        <v>0</v>
      </c>
      <c r="E55" s="291">
        <v>0</v>
      </c>
      <c r="F55" s="262">
        <v>0</v>
      </c>
      <c r="G55" s="261">
        <v>0</v>
      </c>
      <c r="H55" s="234">
        <v>0</v>
      </c>
      <c r="I55" s="263">
        <f t="shared" si="7"/>
        <v>0</v>
      </c>
    </row>
    <row r="56" spans="1:9" ht="18" customHeight="1">
      <c r="A56" s="28"/>
      <c r="B56" s="852"/>
      <c r="C56" s="25" t="s">
        <v>49</v>
      </c>
      <c r="D56" s="270">
        <v>0</v>
      </c>
      <c r="E56" s="225">
        <v>0</v>
      </c>
      <c r="F56" s="271">
        <v>0</v>
      </c>
      <c r="G56" s="270">
        <v>0</v>
      </c>
      <c r="H56" s="226">
        <v>0</v>
      </c>
      <c r="I56" s="272">
        <f t="shared" si="7"/>
        <v>0</v>
      </c>
    </row>
    <row r="57" spans="1:9" ht="18" customHeight="1">
      <c r="A57" s="28"/>
      <c r="B57" s="853"/>
      <c r="C57" s="25" t="s">
        <v>50</v>
      </c>
      <c r="D57" s="239">
        <v>0</v>
      </c>
      <c r="E57" s="240">
        <v>0</v>
      </c>
      <c r="F57" s="243">
        <v>0</v>
      </c>
      <c r="G57" s="239">
        <v>0</v>
      </c>
      <c r="H57" s="241">
        <v>0</v>
      </c>
      <c r="I57" s="293">
        <f t="shared" si="7"/>
        <v>0</v>
      </c>
    </row>
    <row r="58" spans="1:9" ht="18" customHeight="1">
      <c r="A58" s="28"/>
      <c r="B58" s="851" t="s">
        <v>51</v>
      </c>
      <c r="C58" s="68" t="s">
        <v>52</v>
      </c>
      <c r="D58" s="245">
        <v>0</v>
      </c>
      <c r="E58" s="222">
        <v>0</v>
      </c>
      <c r="F58" s="259">
        <v>0</v>
      </c>
      <c r="G58" s="245">
        <v>0</v>
      </c>
      <c r="H58" s="258">
        <v>0</v>
      </c>
      <c r="I58" s="281">
        <f t="shared" si="7"/>
        <v>0</v>
      </c>
    </row>
    <row r="59" spans="1:9" ht="18" customHeight="1">
      <c r="A59" s="28"/>
      <c r="B59" s="852"/>
      <c r="C59" s="24" t="s">
        <v>53</v>
      </c>
      <c r="D59" s="261">
        <v>0</v>
      </c>
      <c r="E59" s="291">
        <v>0</v>
      </c>
      <c r="F59" s="294">
        <v>0</v>
      </c>
      <c r="G59" s="261">
        <v>0</v>
      </c>
      <c r="H59" s="234">
        <v>0</v>
      </c>
      <c r="I59" s="281">
        <f t="shared" si="7"/>
        <v>0</v>
      </c>
    </row>
    <row r="60" spans="1:9" ht="18" customHeight="1">
      <c r="A60" s="28"/>
      <c r="B60" s="852"/>
      <c r="C60" s="24" t="s">
        <v>54</v>
      </c>
      <c r="D60" s="270">
        <v>4</v>
      </c>
      <c r="E60" s="292">
        <v>0</v>
      </c>
      <c r="F60" s="271">
        <v>8</v>
      </c>
      <c r="G60" s="270">
        <v>0</v>
      </c>
      <c r="H60" s="246">
        <v>7</v>
      </c>
      <c r="I60" s="272">
        <f t="shared" si="7"/>
        <v>19</v>
      </c>
    </row>
    <row r="61" spans="1:9" ht="18" customHeight="1">
      <c r="A61" s="28"/>
      <c r="B61" s="852"/>
      <c r="C61" s="24" t="s">
        <v>55</v>
      </c>
      <c r="D61" s="261">
        <v>0</v>
      </c>
      <c r="E61" s="291">
        <v>0</v>
      </c>
      <c r="F61" s="262">
        <v>0</v>
      </c>
      <c r="G61" s="261">
        <v>1</v>
      </c>
      <c r="H61" s="234">
        <v>0</v>
      </c>
      <c r="I61" s="263">
        <f t="shared" si="7"/>
        <v>1</v>
      </c>
    </row>
    <row r="62" spans="1:9" ht="18" customHeight="1">
      <c r="A62" s="28"/>
      <c r="B62" s="852"/>
      <c r="C62" s="24" t="s">
        <v>56</v>
      </c>
      <c r="D62" s="261">
        <v>0</v>
      </c>
      <c r="E62" s="291">
        <v>0</v>
      </c>
      <c r="F62" s="262">
        <v>0</v>
      </c>
      <c r="G62" s="261">
        <v>0</v>
      </c>
      <c r="H62" s="234">
        <v>0</v>
      </c>
      <c r="I62" s="263">
        <f t="shared" si="7"/>
        <v>0</v>
      </c>
    </row>
    <row r="63" spans="1:9" ht="18" customHeight="1">
      <c r="A63" s="28"/>
      <c r="B63" s="852"/>
      <c r="C63" s="24" t="s">
        <v>57</v>
      </c>
      <c r="D63" s="261">
        <v>0</v>
      </c>
      <c r="E63" s="291">
        <v>0</v>
      </c>
      <c r="F63" s="262">
        <v>0</v>
      </c>
      <c r="G63" s="261">
        <v>0</v>
      </c>
      <c r="H63" s="234">
        <v>0</v>
      </c>
      <c r="I63" s="263">
        <f t="shared" si="7"/>
        <v>0</v>
      </c>
    </row>
    <row r="64" spans="1:9" ht="18" customHeight="1">
      <c r="A64" s="28"/>
      <c r="B64" s="852"/>
      <c r="C64" s="24" t="s">
        <v>58</v>
      </c>
      <c r="D64" s="261">
        <v>0</v>
      </c>
      <c r="E64" s="291">
        <v>0</v>
      </c>
      <c r="F64" s="262">
        <v>1</v>
      </c>
      <c r="G64" s="261">
        <v>0</v>
      </c>
      <c r="H64" s="234">
        <v>0</v>
      </c>
      <c r="I64" s="263">
        <f t="shared" si="7"/>
        <v>1</v>
      </c>
    </row>
    <row r="65" spans="1:9" ht="18" customHeight="1">
      <c r="A65" s="28"/>
      <c r="B65" s="852"/>
      <c r="C65" s="24" t="s">
        <v>59</v>
      </c>
      <c r="D65" s="261">
        <v>1</v>
      </c>
      <c r="E65" s="291">
        <v>0</v>
      </c>
      <c r="F65" s="262">
        <v>0</v>
      </c>
      <c r="G65" s="261">
        <v>0</v>
      </c>
      <c r="H65" s="234">
        <v>0</v>
      </c>
      <c r="I65" s="263">
        <f t="shared" si="7"/>
        <v>1</v>
      </c>
    </row>
    <row r="66" spans="1:9" ht="18" customHeight="1">
      <c r="A66" s="28"/>
      <c r="B66" s="852"/>
      <c r="C66" s="24" t="s">
        <v>60</v>
      </c>
      <c r="D66" s="261">
        <v>1</v>
      </c>
      <c r="E66" s="291">
        <v>0</v>
      </c>
      <c r="F66" s="262">
        <v>0</v>
      </c>
      <c r="G66" s="261">
        <v>0</v>
      </c>
      <c r="H66" s="234">
        <v>0</v>
      </c>
      <c r="I66" s="263">
        <f t="shared" si="7"/>
        <v>1</v>
      </c>
    </row>
    <row r="67" spans="1:9" ht="18" customHeight="1">
      <c r="A67" s="28"/>
      <c r="B67" s="852"/>
      <c r="C67" s="24" t="s">
        <v>61</v>
      </c>
      <c r="D67" s="261">
        <v>1</v>
      </c>
      <c r="E67" s="291">
        <v>0</v>
      </c>
      <c r="F67" s="262">
        <v>0</v>
      </c>
      <c r="G67" s="261">
        <v>0</v>
      </c>
      <c r="H67" s="234">
        <v>0</v>
      </c>
      <c r="I67" s="263">
        <f t="shared" si="7"/>
        <v>1</v>
      </c>
    </row>
    <row r="68" spans="1:9" ht="18" customHeight="1">
      <c r="A68" s="28"/>
      <c r="B68" s="852"/>
      <c r="C68" s="24" t="s">
        <v>62</v>
      </c>
      <c r="D68" s="270">
        <v>1</v>
      </c>
      <c r="E68" s="292">
        <v>0</v>
      </c>
      <c r="F68" s="271">
        <v>0</v>
      </c>
      <c r="G68" s="270">
        <v>0</v>
      </c>
      <c r="H68" s="246">
        <v>0</v>
      </c>
      <c r="I68" s="272">
        <f t="shared" si="7"/>
        <v>1</v>
      </c>
    </row>
    <row r="69" spans="1:9" ht="18" customHeight="1">
      <c r="A69" s="28"/>
      <c r="B69" s="852"/>
      <c r="C69" s="24" t="s">
        <v>63</v>
      </c>
      <c r="D69" s="261">
        <v>3</v>
      </c>
      <c r="E69" s="291">
        <v>0</v>
      </c>
      <c r="F69" s="262">
        <v>0</v>
      </c>
      <c r="G69" s="261">
        <v>0</v>
      </c>
      <c r="H69" s="234">
        <v>0</v>
      </c>
      <c r="I69" s="263">
        <f t="shared" si="7"/>
        <v>3</v>
      </c>
    </row>
    <row r="70" spans="1:9" ht="18" customHeight="1">
      <c r="A70" s="28"/>
      <c r="B70" s="852"/>
      <c r="C70" s="24" t="s">
        <v>64</v>
      </c>
      <c r="D70" s="261">
        <v>0</v>
      </c>
      <c r="E70" s="291">
        <v>0</v>
      </c>
      <c r="F70" s="262">
        <v>0</v>
      </c>
      <c r="G70" s="261">
        <v>1</v>
      </c>
      <c r="H70" s="234">
        <v>0</v>
      </c>
      <c r="I70" s="263">
        <f t="shared" si="7"/>
        <v>1</v>
      </c>
    </row>
    <row r="71" spans="1:9" ht="18" customHeight="1">
      <c r="A71" s="28"/>
      <c r="B71" s="852"/>
      <c r="C71" s="24" t="s">
        <v>419</v>
      </c>
      <c r="D71" s="261">
        <v>0</v>
      </c>
      <c r="E71" s="291">
        <v>0</v>
      </c>
      <c r="F71" s="262">
        <v>0</v>
      </c>
      <c r="G71" s="261">
        <v>0</v>
      </c>
      <c r="H71" s="234">
        <v>0</v>
      </c>
      <c r="I71" s="263">
        <f t="shared" si="7"/>
        <v>0</v>
      </c>
    </row>
    <row r="72" spans="1:9" ht="18" customHeight="1">
      <c r="A72" s="28"/>
      <c r="B72" s="853"/>
      <c r="C72" s="69" t="s">
        <v>66</v>
      </c>
      <c r="D72" s="277">
        <v>0</v>
      </c>
      <c r="E72" s="295">
        <v>0</v>
      </c>
      <c r="F72" s="278">
        <v>0</v>
      </c>
      <c r="G72" s="277">
        <v>0</v>
      </c>
      <c r="H72" s="251">
        <v>0</v>
      </c>
      <c r="I72" s="263">
        <f>SUM(D72:F72,G72,H72)</f>
        <v>0</v>
      </c>
    </row>
    <row r="73" spans="1:9" ht="24.75" customHeight="1">
      <c r="A73" s="28"/>
      <c r="B73" s="837" t="s">
        <v>67</v>
      </c>
      <c r="C73" s="861"/>
      <c r="D73" s="96">
        <f t="shared" ref="D73:I73" si="8">SUM(D6:D41,D46:D72)</f>
        <v>52</v>
      </c>
      <c r="E73" s="96">
        <f t="shared" si="8"/>
        <v>6</v>
      </c>
      <c r="F73" s="98">
        <f t="shared" si="8"/>
        <v>57</v>
      </c>
      <c r="G73" s="98">
        <f t="shared" si="8"/>
        <v>17</v>
      </c>
      <c r="H73" s="100">
        <f t="shared" si="8"/>
        <v>42</v>
      </c>
      <c r="I73" s="100">
        <f t="shared" si="8"/>
        <v>174</v>
      </c>
    </row>
    <row r="74" spans="1:9" ht="18" customHeight="1">
      <c r="A74" s="28"/>
      <c r="B74" s="883" t="s">
        <v>153</v>
      </c>
      <c r="C74" s="884"/>
      <c r="D74" s="100">
        <f t="shared" ref="D74:G74" si="9">COUNT(D6:D41)-COUNTIF(D6:D41,"0")+COUNT(D46:D72)-COUNTIF(D46:D72,"0")</f>
        <v>29</v>
      </c>
      <c r="E74" s="100">
        <f t="shared" si="9"/>
        <v>4</v>
      </c>
      <c r="F74" s="100">
        <f t="shared" si="9"/>
        <v>11</v>
      </c>
      <c r="G74" s="100">
        <f t="shared" si="9"/>
        <v>7</v>
      </c>
      <c r="H74" s="100">
        <f>COUNT(H6:H41)-COUNTIF(H6:H41,"0")+COUNT(H46:H72)-COUNTIF(H46:H72,"0")</f>
        <v>5</v>
      </c>
      <c r="I74" s="100">
        <f>COUNTIF(I6:I41,"&lt;&gt;0")+COUNTIF(I46:I72,"&lt;&gt;0")</f>
        <v>37</v>
      </c>
    </row>
    <row r="75" spans="1:9" ht="18" customHeight="1">
      <c r="A75" s="28"/>
      <c r="B75" s="28"/>
      <c r="C75" s="28"/>
      <c r="D75" s="102"/>
      <c r="E75" s="79"/>
      <c r="F75" s="79"/>
      <c r="G75" s="79"/>
      <c r="H75" s="79"/>
      <c r="I75" s="79"/>
    </row>
    <row r="76" spans="1:9" ht="32" customHeight="1">
      <c r="A76" s="28"/>
      <c r="B76" s="33" t="s">
        <v>146</v>
      </c>
      <c r="C76" s="33"/>
      <c r="D76" s="103"/>
      <c r="E76" s="103" t="s">
        <v>147</v>
      </c>
      <c r="F76" s="103"/>
      <c r="G76" s="103"/>
      <c r="H76" s="103"/>
      <c r="I76" s="103"/>
    </row>
    <row r="77" spans="1:9" ht="6" customHeight="1"/>
  </sheetData>
  <mergeCells count="17">
    <mergeCell ref="B7:B19"/>
    <mergeCell ref="B4:C5"/>
    <mergeCell ref="D4:E4"/>
    <mergeCell ref="I4:I5"/>
    <mergeCell ref="H4:H5"/>
    <mergeCell ref="F4:G4"/>
    <mergeCell ref="B6:C6"/>
    <mergeCell ref="B73:C73"/>
    <mergeCell ref="B74:C74"/>
    <mergeCell ref="I44:I45"/>
    <mergeCell ref="B46:B57"/>
    <mergeCell ref="B20:B41"/>
    <mergeCell ref="B44:C45"/>
    <mergeCell ref="D44:E44"/>
    <mergeCell ref="F44:G44"/>
    <mergeCell ref="H44:H45"/>
    <mergeCell ref="B58:B72"/>
  </mergeCells>
  <phoneticPr fontId="7"/>
  <printOptions horizontalCentered="1"/>
  <pageMargins left="0.59055118110236227" right="0.59055118110236227" top="0.59055118110236227" bottom="0.59055118110236227" header="0.31496062992125984" footer="0.31496062992125984"/>
  <pageSetup paperSize="9" scale="78" orientation="portrait" r:id="rId1"/>
  <headerFooter>
    <oddFooter>&amp;P ページ</oddFooter>
  </headerFooter>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5648-2158-4014-8716-A69DE204CD34}">
  <dimension ref="B1:Q79"/>
  <sheetViews>
    <sheetView view="pageBreakPreview" topLeftCell="B73" zoomScale="130" zoomScaleNormal="100" zoomScaleSheetLayoutView="130" workbookViewId="0">
      <selection activeCell="F69" sqref="F69"/>
    </sheetView>
  </sheetViews>
  <sheetFormatPr defaultColWidth="9" defaultRowHeight="13"/>
  <cols>
    <col min="1" max="1" width="1" style="28" customWidth="1"/>
    <col min="2" max="2" width="2.7265625" style="28" customWidth="1"/>
    <col min="3" max="3" width="8.90625" style="28" customWidth="1"/>
    <col min="4" max="8" width="9.1796875" style="80" customWidth="1"/>
    <col min="9" max="10" width="6.26953125" style="80" customWidth="1"/>
    <col min="11" max="11" width="9.26953125" style="80" customWidth="1"/>
    <col min="12" max="12" width="1" style="28" customWidth="1"/>
    <col min="13" max="16384" width="9" style="28"/>
  </cols>
  <sheetData>
    <row r="1" spans="2:17" ht="18" customHeight="1">
      <c r="B1" s="22" t="s">
        <v>536</v>
      </c>
      <c r="C1" s="22"/>
      <c r="D1" s="85"/>
      <c r="E1" s="85"/>
      <c r="F1" s="85"/>
      <c r="G1" s="85"/>
      <c r="H1" s="85"/>
      <c r="I1" s="85"/>
      <c r="J1" s="85"/>
      <c r="K1" s="85"/>
    </row>
    <row r="2" spans="2:17" ht="18" customHeight="1">
      <c r="B2" s="837"/>
      <c r="C2" s="838"/>
      <c r="D2" s="903" t="s">
        <v>78</v>
      </c>
      <c r="E2" s="904"/>
      <c r="F2" s="904"/>
      <c r="G2" s="904"/>
      <c r="H2" s="904"/>
      <c r="I2" s="905" t="s">
        <v>537</v>
      </c>
      <c r="J2" s="906"/>
      <c r="K2" s="909" t="s">
        <v>156</v>
      </c>
    </row>
    <row r="3" spans="2:17" ht="18" customHeight="1">
      <c r="B3" s="839"/>
      <c r="C3" s="840"/>
      <c r="D3" s="905" t="s">
        <v>154</v>
      </c>
      <c r="E3" s="905" t="s">
        <v>155</v>
      </c>
      <c r="F3" s="909" t="s">
        <v>413</v>
      </c>
      <c r="G3" s="909" t="s">
        <v>79</v>
      </c>
      <c r="H3" s="914" t="s">
        <v>111</v>
      </c>
      <c r="I3" s="907"/>
      <c r="J3" s="908"/>
      <c r="K3" s="910"/>
    </row>
    <row r="4" spans="2:17" ht="18" customHeight="1">
      <c r="B4" s="839"/>
      <c r="C4" s="840"/>
      <c r="D4" s="912"/>
      <c r="E4" s="912"/>
      <c r="F4" s="913"/>
      <c r="G4" s="913"/>
      <c r="H4" s="911"/>
      <c r="I4" s="120" t="s">
        <v>157</v>
      </c>
      <c r="J4" s="121" t="s">
        <v>158</v>
      </c>
      <c r="K4" s="911"/>
    </row>
    <row r="5" spans="2:17" ht="18" customHeight="1">
      <c r="B5" s="835" t="s">
        <v>0</v>
      </c>
      <c r="C5" s="836"/>
      <c r="D5" s="301">
        <v>2</v>
      </c>
      <c r="E5" s="302">
        <v>7</v>
      </c>
      <c r="F5" s="303">
        <v>1</v>
      </c>
      <c r="G5" s="303">
        <v>5</v>
      </c>
      <c r="H5" s="304">
        <f>SUM(D5:G5)</f>
        <v>15</v>
      </c>
      <c r="I5" s="301">
        <v>4</v>
      </c>
      <c r="J5" s="305">
        <v>0</v>
      </c>
      <c r="K5" s="302">
        <v>69</v>
      </c>
    </row>
    <row r="6" spans="2:17" ht="18" customHeight="1">
      <c r="B6" s="860" t="s">
        <v>1</v>
      </c>
      <c r="C6" s="68" t="s">
        <v>2</v>
      </c>
      <c r="D6" s="306">
        <v>3</v>
      </c>
      <c r="E6" s="307">
        <v>5</v>
      </c>
      <c r="F6" s="307">
        <v>3</v>
      </c>
      <c r="G6" s="307">
        <v>4</v>
      </c>
      <c r="H6" s="308">
        <f>SUM(D6:G6)</f>
        <v>15</v>
      </c>
      <c r="I6" s="306">
        <v>1</v>
      </c>
      <c r="J6" s="309">
        <v>0</v>
      </c>
      <c r="K6" s="307">
        <v>0</v>
      </c>
    </row>
    <row r="7" spans="2:17" ht="18" customHeight="1">
      <c r="B7" s="860"/>
      <c r="C7" s="24" t="s">
        <v>3</v>
      </c>
      <c r="D7" s="310">
        <v>1</v>
      </c>
      <c r="E7" s="311">
        <v>3</v>
      </c>
      <c r="F7" s="311">
        <v>1</v>
      </c>
      <c r="G7" s="311">
        <v>10</v>
      </c>
      <c r="H7" s="312">
        <f>SUM(D7:G7)</f>
        <v>15</v>
      </c>
      <c r="I7" s="310">
        <v>4</v>
      </c>
      <c r="J7" s="313">
        <v>0</v>
      </c>
      <c r="K7" s="311">
        <v>0</v>
      </c>
    </row>
    <row r="8" spans="2:17" ht="18" customHeight="1">
      <c r="B8" s="860"/>
      <c r="C8" s="24" t="s">
        <v>4</v>
      </c>
      <c r="D8" s="310">
        <v>2</v>
      </c>
      <c r="E8" s="311">
        <v>6</v>
      </c>
      <c r="F8" s="311">
        <v>3</v>
      </c>
      <c r="G8" s="311">
        <v>2</v>
      </c>
      <c r="H8" s="312">
        <f t="shared" ref="H8:H10" si="0">SUM(D8:G8)</f>
        <v>13</v>
      </c>
      <c r="I8" s="310">
        <v>2</v>
      </c>
      <c r="J8" s="313">
        <v>0</v>
      </c>
      <c r="K8" s="311">
        <v>18</v>
      </c>
    </row>
    <row r="9" spans="2:17" ht="18" customHeight="1">
      <c r="B9" s="860"/>
      <c r="C9" s="24" t="s">
        <v>5</v>
      </c>
      <c r="D9" s="310">
        <v>4</v>
      </c>
      <c r="E9" s="311">
        <v>5</v>
      </c>
      <c r="F9" s="311">
        <v>2</v>
      </c>
      <c r="G9" s="311">
        <v>4</v>
      </c>
      <c r="H9" s="312">
        <f t="shared" si="0"/>
        <v>15</v>
      </c>
      <c r="I9" s="310">
        <v>2</v>
      </c>
      <c r="J9" s="313">
        <v>0</v>
      </c>
      <c r="K9" s="311">
        <v>1</v>
      </c>
      <c r="M9" s="137"/>
      <c r="N9" s="137"/>
      <c r="O9" s="137"/>
      <c r="P9" s="137"/>
      <c r="Q9" s="137"/>
    </row>
    <row r="10" spans="2:17" ht="18" customHeight="1">
      <c r="B10" s="860"/>
      <c r="C10" s="25" t="s">
        <v>6</v>
      </c>
      <c r="D10" s="314">
        <v>1</v>
      </c>
      <c r="E10" s="315">
        <v>9</v>
      </c>
      <c r="F10" s="315">
        <v>1</v>
      </c>
      <c r="G10" s="315">
        <v>4</v>
      </c>
      <c r="H10" s="312">
        <f t="shared" si="0"/>
        <v>15</v>
      </c>
      <c r="I10" s="314">
        <v>3</v>
      </c>
      <c r="J10" s="316">
        <v>0</v>
      </c>
      <c r="K10" s="315">
        <v>0</v>
      </c>
    </row>
    <row r="11" spans="2:17" ht="18" customHeight="1">
      <c r="B11" s="860"/>
      <c r="C11" s="24" t="s">
        <v>7</v>
      </c>
      <c r="D11" s="310">
        <v>1</v>
      </c>
      <c r="E11" s="311">
        <v>6</v>
      </c>
      <c r="F11" s="311">
        <v>1</v>
      </c>
      <c r="G11" s="311">
        <v>4</v>
      </c>
      <c r="H11" s="312">
        <f t="shared" ref="H11:H17" si="1">SUM(D11:G11)</f>
        <v>12</v>
      </c>
      <c r="I11" s="310">
        <v>2</v>
      </c>
      <c r="J11" s="313">
        <v>0</v>
      </c>
      <c r="K11" s="311">
        <v>1</v>
      </c>
    </row>
    <row r="12" spans="2:17" ht="18" customHeight="1">
      <c r="B12" s="860"/>
      <c r="C12" s="25" t="s">
        <v>8</v>
      </c>
      <c r="D12" s="317">
        <v>3</v>
      </c>
      <c r="E12" s="318">
        <v>6</v>
      </c>
      <c r="F12" s="318">
        <v>1</v>
      </c>
      <c r="G12" s="318">
        <v>5</v>
      </c>
      <c r="H12" s="319">
        <f t="shared" ref="H12" si="2">SUM(D12:G12)</f>
        <v>15</v>
      </c>
      <c r="I12" s="317">
        <v>3</v>
      </c>
      <c r="J12" s="320">
        <v>0</v>
      </c>
      <c r="K12" s="318">
        <v>3</v>
      </c>
      <c r="L12" s="135"/>
      <c r="M12" s="135"/>
      <c r="N12" s="135"/>
      <c r="O12" s="135"/>
      <c r="P12" s="135"/>
      <c r="Q12" s="135"/>
    </row>
    <row r="13" spans="2:17" ht="18" customHeight="1">
      <c r="B13" s="860"/>
      <c r="C13" s="24" t="s">
        <v>9</v>
      </c>
      <c r="D13" s="321">
        <v>1</v>
      </c>
      <c r="E13" s="322">
        <v>8</v>
      </c>
      <c r="F13" s="322">
        <v>1</v>
      </c>
      <c r="G13" s="322">
        <v>5</v>
      </c>
      <c r="H13" s="319">
        <f t="shared" ref="H13" si="3">SUM(D13:G13)</f>
        <v>15</v>
      </c>
      <c r="I13" s="321">
        <v>2</v>
      </c>
      <c r="J13" s="323">
        <v>0</v>
      </c>
      <c r="K13" s="322">
        <v>0</v>
      </c>
      <c r="L13" s="135"/>
      <c r="M13" s="135"/>
      <c r="N13" s="135"/>
      <c r="O13" s="135"/>
      <c r="P13" s="135"/>
      <c r="Q13" s="135"/>
    </row>
    <row r="14" spans="2:17" ht="18" customHeight="1">
      <c r="B14" s="860"/>
      <c r="C14" s="25" t="s">
        <v>10</v>
      </c>
      <c r="D14" s="317">
        <v>3</v>
      </c>
      <c r="E14" s="318">
        <v>8</v>
      </c>
      <c r="F14" s="318">
        <v>1</v>
      </c>
      <c r="G14" s="318">
        <v>2</v>
      </c>
      <c r="H14" s="312">
        <f t="shared" ref="H14:H16" si="4">SUM(D14:G14)</f>
        <v>14</v>
      </c>
      <c r="I14" s="317">
        <v>4</v>
      </c>
      <c r="J14" s="320">
        <v>0</v>
      </c>
      <c r="K14" s="318">
        <v>1</v>
      </c>
    </row>
    <row r="15" spans="2:17" ht="18" customHeight="1">
      <c r="B15" s="860"/>
      <c r="C15" s="24" t="s">
        <v>11</v>
      </c>
      <c r="D15" s="325">
        <v>2</v>
      </c>
      <c r="E15" s="691">
        <v>5</v>
      </c>
      <c r="F15" s="325">
        <v>1</v>
      </c>
      <c r="G15" s="325">
        <v>2</v>
      </c>
      <c r="H15" s="692">
        <f t="shared" si="4"/>
        <v>10</v>
      </c>
      <c r="I15" s="324">
        <v>1</v>
      </c>
      <c r="J15" s="693">
        <v>0</v>
      </c>
      <c r="K15" s="327">
        <v>7</v>
      </c>
    </row>
    <row r="16" spans="2:17" ht="18" customHeight="1">
      <c r="B16" s="860"/>
      <c r="C16" s="24" t="s">
        <v>12</v>
      </c>
      <c r="D16" s="695">
        <v>1</v>
      </c>
      <c r="E16" s="694">
        <v>4</v>
      </c>
      <c r="F16" s="593">
        <v>0</v>
      </c>
      <c r="G16" s="698">
        <v>3</v>
      </c>
      <c r="H16" s="528">
        <f t="shared" si="4"/>
        <v>8</v>
      </c>
      <c r="I16" s="695">
        <v>4</v>
      </c>
      <c r="J16" s="696">
        <v>0</v>
      </c>
      <c r="K16" s="694">
        <v>2</v>
      </c>
    </row>
    <row r="17" spans="2:17" ht="18" customHeight="1">
      <c r="B17" s="860"/>
      <c r="C17" s="24" t="s">
        <v>13</v>
      </c>
      <c r="D17" s="311">
        <v>2</v>
      </c>
      <c r="E17" s="311">
        <v>6</v>
      </c>
      <c r="F17" s="690">
        <v>1</v>
      </c>
      <c r="G17" s="311">
        <v>6</v>
      </c>
      <c r="H17" s="697">
        <f t="shared" si="1"/>
        <v>15</v>
      </c>
      <c r="I17" s="310">
        <v>2</v>
      </c>
      <c r="J17" s="313">
        <v>0</v>
      </c>
      <c r="K17" s="311">
        <v>4</v>
      </c>
    </row>
    <row r="18" spans="2:17" ht="18" customHeight="1">
      <c r="B18" s="860"/>
      <c r="C18" s="27" t="s">
        <v>14</v>
      </c>
      <c r="D18" s="326">
        <v>2</v>
      </c>
      <c r="E18" s="327">
        <v>4</v>
      </c>
      <c r="F18" s="327">
        <v>1</v>
      </c>
      <c r="G18" s="327">
        <v>3</v>
      </c>
      <c r="H18" s="328">
        <f>SUM(D18:G18)</f>
        <v>10</v>
      </c>
      <c r="I18" s="326">
        <v>0</v>
      </c>
      <c r="J18" s="329">
        <v>0</v>
      </c>
      <c r="K18" s="327">
        <v>1</v>
      </c>
    </row>
    <row r="19" spans="2:17" ht="18" customHeight="1">
      <c r="B19" s="851" t="s">
        <v>15</v>
      </c>
      <c r="C19" s="68" t="s">
        <v>16</v>
      </c>
      <c r="D19" s="306">
        <v>3</v>
      </c>
      <c r="E19" s="307">
        <v>4</v>
      </c>
      <c r="F19" s="307">
        <v>2</v>
      </c>
      <c r="G19" s="307">
        <v>12</v>
      </c>
      <c r="H19" s="308">
        <f>SUM(D19:G19)</f>
        <v>21</v>
      </c>
      <c r="I19" s="306">
        <v>6</v>
      </c>
      <c r="J19" s="309">
        <v>6</v>
      </c>
      <c r="K19" s="307">
        <v>6</v>
      </c>
    </row>
    <row r="20" spans="2:17" ht="18" customHeight="1">
      <c r="B20" s="852"/>
      <c r="C20" s="24" t="s">
        <v>17</v>
      </c>
      <c r="D20" s="310">
        <v>2</v>
      </c>
      <c r="E20" s="311">
        <v>6</v>
      </c>
      <c r="F20" s="311">
        <v>3</v>
      </c>
      <c r="G20" s="311">
        <v>4</v>
      </c>
      <c r="H20" s="312">
        <f>SUM(D20:G20)</f>
        <v>15</v>
      </c>
      <c r="I20" s="310">
        <v>3</v>
      </c>
      <c r="J20" s="313">
        <v>0</v>
      </c>
      <c r="K20" s="311">
        <v>3</v>
      </c>
    </row>
    <row r="21" spans="2:17" ht="18" customHeight="1">
      <c r="B21" s="852"/>
      <c r="C21" s="25" t="s">
        <v>18</v>
      </c>
      <c r="D21" s="321">
        <v>3</v>
      </c>
      <c r="E21" s="322">
        <v>9</v>
      </c>
      <c r="F21" s="322">
        <v>2</v>
      </c>
      <c r="G21" s="322">
        <v>1</v>
      </c>
      <c r="H21" s="319">
        <f t="shared" ref="H21" si="5">SUM(D21:G21)</f>
        <v>15</v>
      </c>
      <c r="I21" s="321">
        <v>1</v>
      </c>
      <c r="J21" s="323">
        <v>0</v>
      </c>
      <c r="K21" s="322">
        <v>2</v>
      </c>
      <c r="L21" s="135"/>
      <c r="M21" s="135"/>
      <c r="N21" s="135"/>
      <c r="O21" s="135"/>
      <c r="P21" s="135"/>
      <c r="Q21" s="135"/>
    </row>
    <row r="22" spans="2:17" ht="18" customHeight="1">
      <c r="B22" s="852"/>
      <c r="C22" s="24" t="s">
        <v>19</v>
      </c>
      <c r="D22" s="215">
        <v>2</v>
      </c>
      <c r="E22" s="214">
        <v>3</v>
      </c>
      <c r="F22" s="214">
        <v>1</v>
      </c>
      <c r="G22" s="214">
        <v>5</v>
      </c>
      <c r="H22" s="312">
        <f>SUM(D22:G22)</f>
        <v>11</v>
      </c>
      <c r="I22" s="215">
        <v>2</v>
      </c>
      <c r="J22" s="216">
        <v>0</v>
      </c>
      <c r="K22" s="214">
        <v>1</v>
      </c>
      <c r="L22" s="74"/>
    </row>
    <row r="23" spans="2:17" ht="18" customHeight="1">
      <c r="B23" s="852"/>
      <c r="C23" s="24" t="s">
        <v>20</v>
      </c>
      <c r="D23" s="310">
        <v>2</v>
      </c>
      <c r="E23" s="311">
        <v>11</v>
      </c>
      <c r="F23" s="311">
        <v>4</v>
      </c>
      <c r="G23" s="311">
        <v>3</v>
      </c>
      <c r="H23" s="312">
        <f t="shared" ref="H23" si="6">SUM(D23:G23)</f>
        <v>20</v>
      </c>
      <c r="I23" s="310">
        <v>4</v>
      </c>
      <c r="J23" s="313">
        <v>0</v>
      </c>
      <c r="K23" s="311">
        <v>2</v>
      </c>
    </row>
    <row r="24" spans="2:17" ht="18" customHeight="1">
      <c r="B24" s="852"/>
      <c r="C24" s="24" t="s">
        <v>21</v>
      </c>
      <c r="D24" s="215">
        <v>3</v>
      </c>
      <c r="E24" s="214">
        <v>6</v>
      </c>
      <c r="F24" s="214">
        <v>2</v>
      </c>
      <c r="G24" s="214">
        <v>4</v>
      </c>
      <c r="H24" s="312">
        <f t="shared" ref="H24:H39" si="7">SUM(D24:G24)</f>
        <v>15</v>
      </c>
      <c r="I24" s="215">
        <v>4</v>
      </c>
      <c r="J24" s="216">
        <v>0</v>
      </c>
      <c r="K24" s="214">
        <v>2</v>
      </c>
    </row>
    <row r="25" spans="2:17" ht="18" customHeight="1">
      <c r="B25" s="852"/>
      <c r="C25" s="24" t="s">
        <v>22</v>
      </c>
      <c r="D25" s="310">
        <v>1</v>
      </c>
      <c r="E25" s="311">
        <v>8</v>
      </c>
      <c r="F25" s="311">
        <v>0</v>
      </c>
      <c r="G25" s="311">
        <v>1</v>
      </c>
      <c r="H25" s="312">
        <f t="shared" si="7"/>
        <v>10</v>
      </c>
      <c r="I25" s="310">
        <v>8</v>
      </c>
      <c r="J25" s="313">
        <v>0</v>
      </c>
      <c r="K25" s="311">
        <v>0</v>
      </c>
    </row>
    <row r="26" spans="2:17" ht="18" customHeight="1">
      <c r="B26" s="852"/>
      <c r="C26" s="24" t="s">
        <v>23</v>
      </c>
      <c r="D26" s="310">
        <v>2</v>
      </c>
      <c r="E26" s="311">
        <v>7</v>
      </c>
      <c r="F26" s="311">
        <v>1</v>
      </c>
      <c r="G26" s="311">
        <v>5</v>
      </c>
      <c r="H26" s="312">
        <f t="shared" si="7"/>
        <v>15</v>
      </c>
      <c r="I26" s="310">
        <v>4</v>
      </c>
      <c r="J26" s="313">
        <v>0</v>
      </c>
      <c r="K26" s="311">
        <v>2</v>
      </c>
    </row>
    <row r="27" spans="2:17" ht="18" customHeight="1">
      <c r="B27" s="852"/>
      <c r="C27" s="24" t="s">
        <v>24</v>
      </c>
      <c r="D27" s="310">
        <v>1</v>
      </c>
      <c r="E27" s="311">
        <v>6</v>
      </c>
      <c r="F27" s="311">
        <v>2</v>
      </c>
      <c r="G27" s="311">
        <v>1</v>
      </c>
      <c r="H27" s="312">
        <f t="shared" si="7"/>
        <v>10</v>
      </c>
      <c r="I27" s="310">
        <v>2</v>
      </c>
      <c r="J27" s="313">
        <v>0</v>
      </c>
      <c r="K27" s="311">
        <v>0</v>
      </c>
    </row>
    <row r="28" spans="2:17" ht="18" customHeight="1">
      <c r="B28" s="852"/>
      <c r="C28" s="24" t="s">
        <v>25</v>
      </c>
      <c r="D28" s="310">
        <v>1</v>
      </c>
      <c r="E28" s="311">
        <v>6</v>
      </c>
      <c r="F28" s="311">
        <v>1</v>
      </c>
      <c r="G28" s="311">
        <v>1</v>
      </c>
      <c r="H28" s="312">
        <f t="shared" si="7"/>
        <v>9</v>
      </c>
      <c r="I28" s="310">
        <v>1</v>
      </c>
      <c r="J28" s="313">
        <v>4</v>
      </c>
      <c r="K28" s="311">
        <v>1</v>
      </c>
    </row>
    <row r="29" spans="2:17" ht="18" customHeight="1">
      <c r="B29" s="852"/>
      <c r="C29" s="24" t="s">
        <v>26</v>
      </c>
      <c r="D29" s="310">
        <v>2</v>
      </c>
      <c r="E29" s="311">
        <v>6</v>
      </c>
      <c r="F29" s="311">
        <v>1</v>
      </c>
      <c r="G29" s="311">
        <v>6</v>
      </c>
      <c r="H29" s="312">
        <f t="shared" si="7"/>
        <v>15</v>
      </c>
      <c r="I29" s="310">
        <v>5</v>
      </c>
      <c r="J29" s="313">
        <v>4</v>
      </c>
      <c r="K29" s="330">
        <v>0</v>
      </c>
      <c r="L29" s="26"/>
    </row>
    <row r="30" spans="2:17" ht="18" customHeight="1">
      <c r="B30" s="852"/>
      <c r="C30" s="24" t="s">
        <v>27</v>
      </c>
      <c r="D30" s="310">
        <v>2</v>
      </c>
      <c r="E30" s="311">
        <v>6</v>
      </c>
      <c r="F30" s="311">
        <v>1</v>
      </c>
      <c r="G30" s="311">
        <v>1</v>
      </c>
      <c r="H30" s="312">
        <f t="shared" si="7"/>
        <v>10</v>
      </c>
      <c r="I30" s="310">
        <v>2</v>
      </c>
      <c r="J30" s="313">
        <v>0</v>
      </c>
      <c r="K30" s="311">
        <v>1</v>
      </c>
    </row>
    <row r="31" spans="2:17" ht="18" customHeight="1">
      <c r="B31" s="852"/>
      <c r="C31" s="25" t="s">
        <v>28</v>
      </c>
      <c r="D31" s="317">
        <v>2</v>
      </c>
      <c r="E31" s="318">
        <v>6</v>
      </c>
      <c r="F31" s="318">
        <v>2</v>
      </c>
      <c r="G31" s="318">
        <v>2</v>
      </c>
      <c r="H31" s="319">
        <f t="shared" ref="H31" si="8">SUM(D31:G31)</f>
        <v>12</v>
      </c>
      <c r="I31" s="317">
        <v>3</v>
      </c>
      <c r="J31" s="320">
        <v>0</v>
      </c>
      <c r="K31" s="318">
        <v>1</v>
      </c>
      <c r="L31" s="135"/>
      <c r="M31" s="135"/>
      <c r="N31" s="135"/>
      <c r="O31" s="135"/>
      <c r="P31" s="135"/>
      <c r="Q31" s="135"/>
    </row>
    <row r="32" spans="2:17" ht="18" customHeight="1">
      <c r="B32" s="852"/>
      <c r="C32" s="24" t="s">
        <v>29</v>
      </c>
      <c r="D32" s="215">
        <v>1</v>
      </c>
      <c r="E32" s="214">
        <v>2</v>
      </c>
      <c r="F32" s="214">
        <v>0</v>
      </c>
      <c r="G32" s="214">
        <v>3</v>
      </c>
      <c r="H32" s="312">
        <f>SUM(D32:G32)</f>
        <v>6</v>
      </c>
      <c r="I32" s="215">
        <v>2</v>
      </c>
      <c r="J32" s="216">
        <v>0</v>
      </c>
      <c r="K32" s="214">
        <v>0</v>
      </c>
    </row>
    <row r="33" spans="2:17" ht="18" customHeight="1">
      <c r="B33" s="852"/>
      <c r="C33" s="24" t="s">
        <v>30</v>
      </c>
      <c r="D33" s="310">
        <v>2</v>
      </c>
      <c r="E33" s="311">
        <v>4</v>
      </c>
      <c r="F33" s="311">
        <v>4</v>
      </c>
      <c r="G33" s="311">
        <v>2</v>
      </c>
      <c r="H33" s="312">
        <f t="shared" si="7"/>
        <v>12</v>
      </c>
      <c r="I33" s="310">
        <v>2</v>
      </c>
      <c r="J33" s="313">
        <v>0</v>
      </c>
      <c r="K33" s="311">
        <v>2</v>
      </c>
    </row>
    <row r="34" spans="2:17" ht="18" customHeight="1">
      <c r="B34" s="852"/>
      <c r="C34" s="24" t="s">
        <v>31</v>
      </c>
      <c r="D34" s="215">
        <v>5</v>
      </c>
      <c r="E34" s="214">
        <v>6</v>
      </c>
      <c r="F34" s="214">
        <v>4</v>
      </c>
      <c r="G34" s="214">
        <v>0</v>
      </c>
      <c r="H34" s="312">
        <f t="shared" si="7"/>
        <v>15</v>
      </c>
      <c r="I34" s="215">
        <v>4</v>
      </c>
      <c r="J34" s="216">
        <v>0</v>
      </c>
      <c r="K34" s="214">
        <v>1</v>
      </c>
    </row>
    <row r="35" spans="2:17" ht="18" customHeight="1">
      <c r="B35" s="852"/>
      <c r="C35" s="24" t="s">
        <v>32</v>
      </c>
      <c r="D35" s="310">
        <v>2</v>
      </c>
      <c r="E35" s="311">
        <v>2</v>
      </c>
      <c r="F35" s="311">
        <v>1</v>
      </c>
      <c r="G35" s="311">
        <v>8</v>
      </c>
      <c r="H35" s="312">
        <f t="shared" si="7"/>
        <v>13</v>
      </c>
      <c r="I35" s="310">
        <v>3</v>
      </c>
      <c r="J35" s="313">
        <v>0</v>
      </c>
      <c r="K35" s="311">
        <v>1</v>
      </c>
    </row>
    <row r="36" spans="2:17" ht="18" customHeight="1">
      <c r="B36" s="852"/>
      <c r="C36" s="24" t="s">
        <v>33</v>
      </c>
      <c r="D36" s="310">
        <v>1</v>
      </c>
      <c r="E36" s="311">
        <v>6</v>
      </c>
      <c r="F36" s="311">
        <v>1</v>
      </c>
      <c r="G36" s="311">
        <v>2</v>
      </c>
      <c r="H36" s="312">
        <f t="shared" si="7"/>
        <v>10</v>
      </c>
      <c r="I36" s="310">
        <v>4</v>
      </c>
      <c r="J36" s="313">
        <v>0</v>
      </c>
      <c r="K36" s="311">
        <v>1</v>
      </c>
    </row>
    <row r="37" spans="2:17" ht="18" customHeight="1">
      <c r="B37" s="852"/>
      <c r="C37" s="24" t="s">
        <v>34</v>
      </c>
      <c r="D37" s="310">
        <v>3</v>
      </c>
      <c r="E37" s="311">
        <v>2</v>
      </c>
      <c r="F37" s="311">
        <v>2</v>
      </c>
      <c r="G37" s="311">
        <v>5</v>
      </c>
      <c r="H37" s="312">
        <f t="shared" si="7"/>
        <v>12</v>
      </c>
      <c r="I37" s="310">
        <v>1</v>
      </c>
      <c r="J37" s="313">
        <v>0</v>
      </c>
      <c r="K37" s="311">
        <v>1</v>
      </c>
    </row>
    <row r="38" spans="2:17" ht="18" customHeight="1">
      <c r="B38" s="852"/>
      <c r="C38" s="24" t="s">
        <v>35</v>
      </c>
      <c r="D38" s="321">
        <v>3</v>
      </c>
      <c r="E38" s="322">
        <v>2</v>
      </c>
      <c r="F38" s="322">
        <v>2</v>
      </c>
      <c r="G38" s="322">
        <v>2</v>
      </c>
      <c r="H38" s="319">
        <f t="shared" ref="H38" si="9">SUM(D38:G38)</f>
        <v>9</v>
      </c>
      <c r="I38" s="321">
        <v>3</v>
      </c>
      <c r="J38" s="323">
        <v>0</v>
      </c>
      <c r="K38" s="322">
        <v>0</v>
      </c>
      <c r="L38" s="135"/>
      <c r="M38" s="135"/>
      <c r="N38" s="135"/>
      <c r="O38" s="135"/>
      <c r="P38" s="135"/>
      <c r="Q38" s="135"/>
    </row>
    <row r="39" spans="2:17" ht="18" customHeight="1">
      <c r="B39" s="852"/>
      <c r="C39" s="24" t="s">
        <v>36</v>
      </c>
      <c r="D39" s="310">
        <v>2</v>
      </c>
      <c r="E39" s="311">
        <v>6</v>
      </c>
      <c r="F39" s="311">
        <v>0</v>
      </c>
      <c r="G39" s="311">
        <v>1</v>
      </c>
      <c r="H39" s="312">
        <f t="shared" si="7"/>
        <v>9</v>
      </c>
      <c r="I39" s="310">
        <v>1</v>
      </c>
      <c r="J39" s="313">
        <v>0</v>
      </c>
      <c r="K39" s="311">
        <v>0</v>
      </c>
    </row>
    <row r="40" spans="2:17" ht="18" customHeight="1">
      <c r="B40" s="853"/>
      <c r="C40" s="69" t="s">
        <v>37</v>
      </c>
      <c r="D40" s="331">
        <v>1</v>
      </c>
      <c r="E40" s="332">
        <v>4</v>
      </c>
      <c r="F40" s="332">
        <v>0</v>
      </c>
      <c r="G40" s="332">
        <v>2</v>
      </c>
      <c r="H40" s="333">
        <f t="shared" ref="H40" si="10">SUM(D40:G40)</f>
        <v>7</v>
      </c>
      <c r="I40" s="331">
        <v>1</v>
      </c>
      <c r="J40" s="334">
        <v>0</v>
      </c>
      <c r="K40" s="332">
        <v>0</v>
      </c>
      <c r="L40" s="135"/>
      <c r="M40" s="135"/>
      <c r="N40" s="135"/>
      <c r="O40" s="135"/>
      <c r="P40" s="135"/>
      <c r="Q40" s="135"/>
    </row>
    <row r="41" spans="2:17" ht="6" customHeight="1">
      <c r="D41" s="135"/>
      <c r="E41" s="135"/>
      <c r="F41" s="135"/>
      <c r="G41" s="135"/>
      <c r="H41" s="135"/>
      <c r="I41" s="135"/>
      <c r="J41" s="135"/>
      <c r="K41" s="135"/>
    </row>
    <row r="42" spans="2:17" ht="6" customHeight="1">
      <c r="D42" s="135"/>
      <c r="E42" s="135"/>
      <c r="F42" s="135"/>
      <c r="G42" s="135"/>
      <c r="H42" s="135"/>
      <c r="I42" s="135"/>
      <c r="J42" s="135"/>
      <c r="K42" s="135"/>
    </row>
    <row r="43" spans="2:17" ht="18" customHeight="1">
      <c r="B43" s="837"/>
      <c r="C43" s="838"/>
      <c r="D43" s="901" t="s">
        <v>78</v>
      </c>
      <c r="E43" s="902"/>
      <c r="F43" s="902"/>
      <c r="G43" s="902"/>
      <c r="H43" s="902"/>
      <c r="I43" s="898" t="s">
        <v>537</v>
      </c>
      <c r="J43" s="861"/>
      <c r="K43" s="895" t="s">
        <v>156</v>
      </c>
    </row>
    <row r="44" spans="2:17" ht="18" customHeight="1">
      <c r="B44" s="839"/>
      <c r="C44" s="840"/>
      <c r="D44" s="898" t="s">
        <v>154</v>
      </c>
      <c r="E44" s="898" t="s">
        <v>155</v>
      </c>
      <c r="F44" s="898" t="s">
        <v>413</v>
      </c>
      <c r="G44" s="898" t="s">
        <v>79</v>
      </c>
      <c r="H44" s="900" t="s">
        <v>111</v>
      </c>
      <c r="I44" s="842"/>
      <c r="J44" s="863"/>
      <c r="K44" s="896"/>
    </row>
    <row r="45" spans="2:17" ht="18" customHeight="1">
      <c r="B45" s="839"/>
      <c r="C45" s="840"/>
      <c r="D45" s="899"/>
      <c r="E45" s="899"/>
      <c r="F45" s="899"/>
      <c r="G45" s="899"/>
      <c r="H45" s="897"/>
      <c r="I45" s="336" t="s">
        <v>157</v>
      </c>
      <c r="J45" s="337" t="s">
        <v>158</v>
      </c>
      <c r="K45" s="897"/>
    </row>
    <row r="46" spans="2:17" ht="18" customHeight="1">
      <c r="B46" s="851" t="s">
        <v>38</v>
      </c>
      <c r="C46" s="68" t="s">
        <v>39</v>
      </c>
      <c r="D46" s="306">
        <v>2</v>
      </c>
      <c r="E46" s="307">
        <v>6</v>
      </c>
      <c r="F46" s="338">
        <v>2</v>
      </c>
      <c r="G46" s="307">
        <v>5</v>
      </c>
      <c r="H46" s="308">
        <f>SUM(D46:G46)</f>
        <v>15</v>
      </c>
      <c r="I46" s="306">
        <v>1</v>
      </c>
      <c r="J46" s="309">
        <v>0</v>
      </c>
      <c r="K46" s="307">
        <v>4</v>
      </c>
    </row>
    <row r="47" spans="2:17" ht="18" customHeight="1">
      <c r="B47" s="852"/>
      <c r="C47" s="72" t="s">
        <v>40</v>
      </c>
      <c r="D47" s="339">
        <v>2</v>
      </c>
      <c r="E47" s="340">
        <v>6</v>
      </c>
      <c r="F47" s="341">
        <v>3</v>
      </c>
      <c r="G47" s="340">
        <v>7</v>
      </c>
      <c r="H47" s="342">
        <f>SUM(D47:G47)</f>
        <v>18</v>
      </c>
      <c r="I47" s="339">
        <v>1</v>
      </c>
      <c r="J47" s="343">
        <v>0</v>
      </c>
      <c r="K47" s="340">
        <v>0</v>
      </c>
    </row>
    <row r="48" spans="2:17" ht="18" customHeight="1">
      <c r="B48" s="852"/>
      <c r="C48" s="24" t="s">
        <v>41</v>
      </c>
      <c r="D48" s="310">
        <v>2</v>
      </c>
      <c r="E48" s="311">
        <v>13</v>
      </c>
      <c r="F48" s="298">
        <v>2</v>
      </c>
      <c r="G48" s="311">
        <v>2</v>
      </c>
      <c r="H48" s="342">
        <f t="shared" ref="H48:H49" si="11">SUM(D48:G48)</f>
        <v>19</v>
      </c>
      <c r="I48" s="310">
        <v>7</v>
      </c>
      <c r="J48" s="313">
        <v>0</v>
      </c>
      <c r="K48" s="311">
        <v>2</v>
      </c>
    </row>
    <row r="49" spans="2:17" ht="18" customHeight="1">
      <c r="B49" s="852"/>
      <c r="C49" s="24" t="s">
        <v>42</v>
      </c>
      <c r="D49" s="321">
        <v>3</v>
      </c>
      <c r="E49" s="322">
        <v>3</v>
      </c>
      <c r="F49" s="344">
        <v>2</v>
      </c>
      <c r="G49" s="322">
        <v>4</v>
      </c>
      <c r="H49" s="342">
        <f t="shared" si="11"/>
        <v>12</v>
      </c>
      <c r="I49" s="321">
        <v>2</v>
      </c>
      <c r="J49" s="323">
        <v>0</v>
      </c>
      <c r="K49" s="322">
        <v>0</v>
      </c>
      <c r="L49" s="135"/>
      <c r="M49" s="135"/>
      <c r="N49" s="135"/>
      <c r="O49" s="135"/>
      <c r="P49" s="135"/>
      <c r="Q49" s="135"/>
    </row>
    <row r="50" spans="2:17" ht="18" customHeight="1">
      <c r="B50" s="852"/>
      <c r="C50" s="24" t="s">
        <v>43</v>
      </c>
      <c r="D50" s="215">
        <v>2</v>
      </c>
      <c r="E50" s="214">
        <v>8</v>
      </c>
      <c r="F50" s="345">
        <v>0</v>
      </c>
      <c r="G50" s="214">
        <v>4</v>
      </c>
      <c r="H50" s="342">
        <f t="shared" ref="H50:H57" si="12">SUM(D50:G50)</f>
        <v>14</v>
      </c>
      <c r="I50" s="215">
        <v>2</v>
      </c>
      <c r="J50" s="216">
        <v>0</v>
      </c>
      <c r="K50" s="214">
        <v>1</v>
      </c>
    </row>
    <row r="51" spans="2:17" ht="18" customHeight="1">
      <c r="B51" s="852"/>
      <c r="C51" s="24" t="s">
        <v>44</v>
      </c>
      <c r="D51" s="310">
        <v>1</v>
      </c>
      <c r="E51" s="311">
        <v>10</v>
      </c>
      <c r="F51" s="298">
        <v>0</v>
      </c>
      <c r="G51" s="311">
        <v>4</v>
      </c>
      <c r="H51" s="342">
        <f t="shared" si="12"/>
        <v>15</v>
      </c>
      <c r="I51" s="310">
        <v>2</v>
      </c>
      <c r="J51" s="313">
        <v>0</v>
      </c>
      <c r="K51" s="311">
        <v>1</v>
      </c>
    </row>
    <row r="52" spans="2:17" ht="18" customHeight="1">
      <c r="B52" s="852"/>
      <c r="C52" s="25" t="s">
        <v>45</v>
      </c>
      <c r="D52" s="346">
        <v>1</v>
      </c>
      <c r="E52" s="347">
        <v>4</v>
      </c>
      <c r="F52" s="348">
        <v>1</v>
      </c>
      <c r="G52" s="347">
        <v>3</v>
      </c>
      <c r="H52" s="319">
        <f t="shared" si="12"/>
        <v>9</v>
      </c>
      <c r="I52" s="346">
        <v>3</v>
      </c>
      <c r="J52" s="349">
        <v>0</v>
      </c>
      <c r="K52" s="347">
        <v>0</v>
      </c>
      <c r="L52" s="135"/>
      <c r="M52" s="135"/>
      <c r="N52" s="135"/>
      <c r="O52" s="135"/>
      <c r="P52" s="135"/>
      <c r="Q52" s="135"/>
    </row>
    <row r="53" spans="2:17" ht="18" customHeight="1">
      <c r="B53" s="852"/>
      <c r="C53" s="25" t="s">
        <v>46</v>
      </c>
      <c r="D53" s="317">
        <v>3</v>
      </c>
      <c r="E53" s="318">
        <v>7</v>
      </c>
      <c r="F53" s="350">
        <v>1</v>
      </c>
      <c r="G53" s="318">
        <v>4</v>
      </c>
      <c r="H53" s="342">
        <f t="shared" si="12"/>
        <v>15</v>
      </c>
      <c r="I53" s="317">
        <v>3</v>
      </c>
      <c r="J53" s="320">
        <v>0</v>
      </c>
      <c r="K53" s="318">
        <v>0</v>
      </c>
      <c r="L53" s="135"/>
      <c r="M53" s="136"/>
      <c r="N53" s="136"/>
      <c r="O53" s="136"/>
      <c r="P53" s="136"/>
      <c r="Q53" s="136"/>
    </row>
    <row r="54" spans="2:17" ht="18" customHeight="1">
      <c r="B54" s="852"/>
      <c r="C54" s="24" t="s">
        <v>47</v>
      </c>
      <c r="D54" s="346">
        <v>2</v>
      </c>
      <c r="E54" s="347">
        <v>4</v>
      </c>
      <c r="F54" s="351">
        <v>1</v>
      </c>
      <c r="G54" s="347">
        <v>5</v>
      </c>
      <c r="H54" s="342">
        <f t="shared" si="12"/>
        <v>12</v>
      </c>
      <c r="I54" s="346">
        <v>2</v>
      </c>
      <c r="J54" s="349">
        <v>0</v>
      </c>
      <c r="K54" s="347">
        <v>0</v>
      </c>
      <c r="L54" s="135"/>
      <c r="M54" s="135"/>
      <c r="N54" s="135"/>
      <c r="O54" s="135"/>
      <c r="P54" s="135"/>
      <c r="Q54" s="135"/>
    </row>
    <row r="55" spans="2:17" ht="18" customHeight="1">
      <c r="B55" s="852"/>
      <c r="C55" s="24" t="s">
        <v>48</v>
      </c>
      <c r="D55" s="352">
        <v>2</v>
      </c>
      <c r="E55" s="214">
        <v>1</v>
      </c>
      <c r="F55" s="345">
        <v>0</v>
      </c>
      <c r="G55" s="214">
        <v>3</v>
      </c>
      <c r="H55" s="342">
        <f t="shared" si="12"/>
        <v>6</v>
      </c>
      <c r="I55" s="352">
        <v>2</v>
      </c>
      <c r="J55" s="216">
        <v>0</v>
      </c>
      <c r="K55" s="214">
        <v>0</v>
      </c>
    </row>
    <row r="56" spans="2:17" ht="18" customHeight="1">
      <c r="B56" s="852"/>
      <c r="C56" s="25" t="s">
        <v>49</v>
      </c>
      <c r="D56" s="321">
        <v>3</v>
      </c>
      <c r="E56" s="322">
        <v>2</v>
      </c>
      <c r="F56" s="341">
        <v>3</v>
      </c>
      <c r="G56" s="322">
        <v>2</v>
      </c>
      <c r="H56" s="319">
        <f t="shared" si="12"/>
        <v>10</v>
      </c>
      <c r="I56" s="321">
        <v>1</v>
      </c>
      <c r="J56" s="323">
        <v>0</v>
      </c>
      <c r="K56" s="322">
        <v>0</v>
      </c>
      <c r="L56" s="135"/>
      <c r="M56" s="135"/>
      <c r="N56" s="135"/>
      <c r="O56" s="135"/>
      <c r="P56" s="135"/>
      <c r="Q56" s="135"/>
    </row>
    <row r="57" spans="2:17" ht="18" customHeight="1">
      <c r="B57" s="853"/>
      <c r="C57" s="27" t="s">
        <v>50</v>
      </c>
      <c r="D57" s="353">
        <v>1</v>
      </c>
      <c r="E57" s="354">
        <v>10</v>
      </c>
      <c r="F57" s="355">
        <v>0</v>
      </c>
      <c r="G57" s="354">
        <v>1</v>
      </c>
      <c r="H57" s="356">
        <f t="shared" si="12"/>
        <v>12</v>
      </c>
      <c r="I57" s="353">
        <v>1</v>
      </c>
      <c r="J57" s="357">
        <v>0</v>
      </c>
      <c r="K57" s="354">
        <v>1</v>
      </c>
      <c r="L57" s="135"/>
      <c r="M57" s="135"/>
      <c r="N57" s="135"/>
      <c r="O57" s="135"/>
      <c r="P57" s="135"/>
      <c r="Q57" s="135"/>
    </row>
    <row r="58" spans="2:17" ht="18" customHeight="1">
      <c r="B58" s="851" t="s">
        <v>51</v>
      </c>
      <c r="C58" s="68" t="s">
        <v>52</v>
      </c>
      <c r="D58" s="306">
        <v>2</v>
      </c>
      <c r="E58" s="307">
        <v>7</v>
      </c>
      <c r="F58" s="338">
        <v>1</v>
      </c>
      <c r="G58" s="307">
        <v>4</v>
      </c>
      <c r="H58" s="308">
        <f>SUM(D58:G58)</f>
        <v>14</v>
      </c>
      <c r="I58" s="358">
        <v>2</v>
      </c>
      <c r="J58" s="309">
        <v>0</v>
      </c>
      <c r="K58" s="307">
        <v>3</v>
      </c>
    </row>
    <row r="59" spans="2:17" ht="18" customHeight="1">
      <c r="B59" s="852"/>
      <c r="C59" s="24" t="s">
        <v>53</v>
      </c>
      <c r="D59" s="215">
        <v>0</v>
      </c>
      <c r="E59" s="214">
        <v>3</v>
      </c>
      <c r="F59" s="345">
        <v>2</v>
      </c>
      <c r="G59" s="214">
        <v>0</v>
      </c>
      <c r="H59" s="299">
        <f>SUM(D59:G59)</f>
        <v>5</v>
      </c>
      <c r="I59" s="215">
        <v>0</v>
      </c>
      <c r="J59" s="216">
        <v>0</v>
      </c>
      <c r="K59" s="214">
        <v>0</v>
      </c>
    </row>
    <row r="60" spans="2:17" ht="18" customHeight="1">
      <c r="B60" s="852"/>
      <c r="C60" s="24" t="s">
        <v>54</v>
      </c>
      <c r="D60" s="321">
        <v>2</v>
      </c>
      <c r="E60" s="359">
        <v>4</v>
      </c>
      <c r="F60" s="341">
        <v>1</v>
      </c>
      <c r="G60" s="359">
        <v>8</v>
      </c>
      <c r="H60" s="360">
        <f t="shared" ref="H60:H62" si="13">SUM(D60:G60)</f>
        <v>15</v>
      </c>
      <c r="I60" s="321">
        <v>3</v>
      </c>
      <c r="J60" s="323">
        <v>0</v>
      </c>
      <c r="K60" s="322">
        <v>0</v>
      </c>
      <c r="L60" s="135"/>
      <c r="M60" s="135"/>
      <c r="N60" s="135"/>
      <c r="O60" s="135"/>
      <c r="P60" s="135"/>
      <c r="Q60" s="135"/>
    </row>
    <row r="61" spans="2:17" ht="18" customHeight="1">
      <c r="B61" s="852"/>
      <c r="C61" s="24" t="s">
        <v>55</v>
      </c>
      <c r="D61" s="310">
        <v>3</v>
      </c>
      <c r="E61" s="311">
        <v>9</v>
      </c>
      <c r="F61" s="298">
        <v>1</v>
      </c>
      <c r="G61" s="311">
        <v>5</v>
      </c>
      <c r="H61" s="299">
        <f t="shared" si="13"/>
        <v>18</v>
      </c>
      <c r="I61" s="310">
        <v>2</v>
      </c>
      <c r="J61" s="313">
        <v>0</v>
      </c>
      <c r="K61" s="311">
        <v>1</v>
      </c>
    </row>
    <row r="62" spans="2:17" ht="18" customHeight="1">
      <c r="B62" s="852"/>
      <c r="C62" s="24" t="s">
        <v>56</v>
      </c>
      <c r="D62" s="296">
        <v>0</v>
      </c>
      <c r="E62" s="297">
        <v>0</v>
      </c>
      <c r="F62" s="298">
        <v>0</v>
      </c>
      <c r="G62" s="297">
        <v>0</v>
      </c>
      <c r="H62" s="299">
        <f t="shared" si="13"/>
        <v>0</v>
      </c>
      <c r="I62" s="296">
        <v>0</v>
      </c>
      <c r="J62" s="300">
        <v>0</v>
      </c>
      <c r="K62" s="297">
        <v>0</v>
      </c>
    </row>
    <row r="63" spans="2:17" ht="18" customHeight="1">
      <c r="B63" s="852"/>
      <c r="C63" s="24" t="s">
        <v>57</v>
      </c>
      <c r="D63" s="310">
        <v>1</v>
      </c>
      <c r="E63" s="311">
        <v>11</v>
      </c>
      <c r="F63" s="298">
        <v>1</v>
      </c>
      <c r="G63" s="311">
        <v>6</v>
      </c>
      <c r="H63" s="299">
        <f t="shared" ref="H63:H71" si="14">SUM(D63:G63)</f>
        <v>19</v>
      </c>
      <c r="I63" s="310">
        <v>3</v>
      </c>
      <c r="J63" s="313">
        <v>0</v>
      </c>
      <c r="K63" s="311">
        <v>5</v>
      </c>
    </row>
    <row r="64" spans="2:17" ht="18" customHeight="1">
      <c r="B64" s="852"/>
      <c r="C64" s="24" t="s">
        <v>58</v>
      </c>
      <c r="D64" s="310">
        <v>4</v>
      </c>
      <c r="E64" s="311">
        <v>7</v>
      </c>
      <c r="F64" s="298">
        <v>3</v>
      </c>
      <c r="G64" s="311">
        <v>1</v>
      </c>
      <c r="H64" s="299">
        <f t="shared" si="14"/>
        <v>15</v>
      </c>
      <c r="I64" s="310">
        <v>3</v>
      </c>
      <c r="J64" s="313">
        <v>0</v>
      </c>
      <c r="K64" s="311">
        <v>4</v>
      </c>
    </row>
    <row r="65" spans="2:17" ht="18" customHeight="1">
      <c r="B65" s="852"/>
      <c r="C65" s="24" t="s">
        <v>59</v>
      </c>
      <c r="D65" s="310">
        <v>4</v>
      </c>
      <c r="E65" s="311">
        <v>2</v>
      </c>
      <c r="F65" s="298">
        <v>2</v>
      </c>
      <c r="G65" s="311">
        <v>2</v>
      </c>
      <c r="H65" s="299">
        <f>SUM(D65:G65)</f>
        <v>10</v>
      </c>
      <c r="I65" s="310">
        <v>2</v>
      </c>
      <c r="J65" s="313">
        <v>0</v>
      </c>
      <c r="K65" s="311">
        <v>1</v>
      </c>
      <c r="L65" s="67"/>
    </row>
    <row r="66" spans="2:17" ht="18" customHeight="1">
      <c r="B66" s="852"/>
      <c r="C66" s="24" t="s">
        <v>60</v>
      </c>
      <c r="D66" s="215">
        <v>1</v>
      </c>
      <c r="E66" s="214">
        <v>4</v>
      </c>
      <c r="F66" s="345">
        <v>1</v>
      </c>
      <c r="G66" s="214">
        <v>1</v>
      </c>
      <c r="H66" s="299">
        <f t="shared" ref="H66" si="15">SUM(D66:G66)</f>
        <v>7</v>
      </c>
      <c r="I66" s="215">
        <v>2</v>
      </c>
      <c r="J66" s="216">
        <v>0</v>
      </c>
      <c r="K66" s="214">
        <v>0</v>
      </c>
      <c r="M66" s="137"/>
      <c r="N66" s="137"/>
      <c r="O66" s="137"/>
      <c r="P66" s="137"/>
      <c r="Q66" s="137"/>
    </row>
    <row r="67" spans="2:17" ht="18" customHeight="1">
      <c r="B67" s="852"/>
      <c r="C67" s="24" t="s">
        <v>61</v>
      </c>
      <c r="D67" s="310">
        <v>3</v>
      </c>
      <c r="E67" s="311">
        <v>5</v>
      </c>
      <c r="F67" s="298">
        <v>2</v>
      </c>
      <c r="G67" s="311">
        <v>0</v>
      </c>
      <c r="H67" s="299">
        <f t="shared" si="14"/>
        <v>10</v>
      </c>
      <c r="I67" s="310">
        <v>2</v>
      </c>
      <c r="J67" s="313">
        <v>0</v>
      </c>
      <c r="K67" s="311">
        <v>1</v>
      </c>
    </row>
    <row r="68" spans="2:17" ht="18" customHeight="1">
      <c r="B68" s="852"/>
      <c r="C68" s="24" t="s">
        <v>62</v>
      </c>
      <c r="D68" s="361">
        <v>1</v>
      </c>
      <c r="E68" s="362">
        <v>9</v>
      </c>
      <c r="F68" s="348">
        <v>2</v>
      </c>
      <c r="G68" s="362">
        <v>3</v>
      </c>
      <c r="H68" s="360">
        <f t="shared" si="14"/>
        <v>15</v>
      </c>
      <c r="I68" s="361">
        <v>3</v>
      </c>
      <c r="J68" s="363">
        <v>0</v>
      </c>
      <c r="K68" s="362">
        <v>1</v>
      </c>
      <c r="L68" s="135"/>
      <c r="M68" s="135"/>
      <c r="N68" s="135"/>
      <c r="O68" s="135"/>
      <c r="P68" s="135"/>
      <c r="Q68" s="135"/>
    </row>
    <row r="69" spans="2:17" ht="18" customHeight="1">
      <c r="B69" s="852"/>
      <c r="C69" s="24" t="s">
        <v>63</v>
      </c>
      <c r="D69" s="310">
        <v>2</v>
      </c>
      <c r="E69" s="311">
        <v>5</v>
      </c>
      <c r="F69" s="298">
        <v>5</v>
      </c>
      <c r="G69" s="311">
        <v>2</v>
      </c>
      <c r="H69" s="299">
        <f t="shared" si="14"/>
        <v>14</v>
      </c>
      <c r="I69" s="310">
        <v>4</v>
      </c>
      <c r="J69" s="313">
        <v>0</v>
      </c>
      <c r="K69" s="311">
        <v>0</v>
      </c>
    </row>
    <row r="70" spans="2:17" ht="18" customHeight="1">
      <c r="B70" s="852"/>
      <c r="C70" s="24" t="s">
        <v>64</v>
      </c>
      <c r="D70" s="310">
        <v>0</v>
      </c>
      <c r="E70" s="311">
        <v>0</v>
      </c>
      <c r="F70" s="298">
        <v>0</v>
      </c>
      <c r="G70" s="311">
        <v>0</v>
      </c>
      <c r="H70" s="299">
        <f t="shared" si="14"/>
        <v>0</v>
      </c>
      <c r="I70" s="310">
        <v>0</v>
      </c>
      <c r="J70" s="313">
        <v>0</v>
      </c>
      <c r="K70" s="311">
        <v>0</v>
      </c>
    </row>
    <row r="71" spans="2:17" ht="18" customHeight="1">
      <c r="B71" s="852"/>
      <c r="C71" s="24" t="s">
        <v>65</v>
      </c>
      <c r="D71" s="310">
        <v>0</v>
      </c>
      <c r="E71" s="311">
        <v>0</v>
      </c>
      <c r="F71" s="298">
        <v>0</v>
      </c>
      <c r="G71" s="311">
        <v>0</v>
      </c>
      <c r="H71" s="299">
        <f t="shared" si="14"/>
        <v>0</v>
      </c>
      <c r="I71" s="310">
        <v>0</v>
      </c>
      <c r="J71" s="313">
        <v>0</v>
      </c>
      <c r="K71" s="311">
        <v>1</v>
      </c>
    </row>
    <row r="72" spans="2:17" ht="18" customHeight="1">
      <c r="B72" s="853"/>
      <c r="C72" s="69" t="s">
        <v>463</v>
      </c>
      <c r="D72" s="364">
        <v>1</v>
      </c>
      <c r="E72" s="365">
        <v>7</v>
      </c>
      <c r="F72" s="366">
        <v>1</v>
      </c>
      <c r="G72" s="365">
        <v>3</v>
      </c>
      <c r="H72" s="367">
        <f>SUM(D72:G72)</f>
        <v>12</v>
      </c>
      <c r="I72" s="364">
        <v>2</v>
      </c>
      <c r="J72" s="368">
        <v>0</v>
      </c>
      <c r="K72" s="365">
        <v>1</v>
      </c>
      <c r="L72" s="67"/>
    </row>
    <row r="73" spans="2:17" ht="18" customHeight="1">
      <c r="B73" s="841" t="s">
        <v>67</v>
      </c>
      <c r="C73" s="842"/>
      <c r="D73" s="369">
        <f t="shared" ref="D73:K73" si="16">SUM(D5:D40,D46:D72)</f>
        <v>122</v>
      </c>
      <c r="E73" s="370">
        <f t="shared" si="16"/>
        <v>347</v>
      </c>
      <c r="F73" s="371">
        <f t="shared" si="16"/>
        <v>91</v>
      </c>
      <c r="G73" s="370">
        <f t="shared" si="16"/>
        <v>209</v>
      </c>
      <c r="H73" s="372">
        <f t="shared" si="16"/>
        <v>769</v>
      </c>
      <c r="I73" s="371">
        <f t="shared" si="16"/>
        <v>155</v>
      </c>
      <c r="J73" s="373">
        <f t="shared" si="16"/>
        <v>14</v>
      </c>
      <c r="K73" s="370">
        <f t="shared" si="16"/>
        <v>161</v>
      </c>
    </row>
    <row r="74" spans="2:17" ht="18" customHeight="1">
      <c r="B74" s="838"/>
      <c r="C74" s="838"/>
      <c r="D74" s="101"/>
      <c r="E74" s="101"/>
      <c r="F74" s="101"/>
      <c r="G74" s="105" t="s">
        <v>175</v>
      </c>
      <c r="H74" s="119">
        <v>60</v>
      </c>
      <c r="K74" s="119">
        <v>38</v>
      </c>
    </row>
    <row r="75" spans="2:17" ht="18" customHeight="1"/>
    <row r="76" spans="2:17" ht="18" customHeight="1">
      <c r="C76" s="32" t="s">
        <v>172</v>
      </c>
      <c r="D76" s="106"/>
      <c r="E76" s="106" t="s">
        <v>173</v>
      </c>
      <c r="F76" s="106"/>
      <c r="G76" s="106"/>
      <c r="H76" s="106"/>
      <c r="I76" s="106"/>
      <c r="J76" s="106"/>
      <c r="K76" s="106"/>
    </row>
    <row r="77" spans="2:17" ht="18" customHeight="1">
      <c r="C77" s="32" t="s">
        <v>171</v>
      </c>
      <c r="E77" s="106" t="s">
        <v>535</v>
      </c>
      <c r="F77" s="106"/>
      <c r="G77" s="106"/>
      <c r="H77" s="106"/>
    </row>
    <row r="78" spans="2:17" ht="18" customHeight="1">
      <c r="C78" s="32" t="s">
        <v>170</v>
      </c>
      <c r="D78" s="106"/>
      <c r="E78" s="106" t="s">
        <v>174</v>
      </c>
      <c r="F78" s="106"/>
      <c r="G78" s="106"/>
      <c r="H78" s="106"/>
      <c r="I78" s="106"/>
    </row>
    <row r="79" spans="2:17" ht="6" customHeight="1"/>
  </sheetData>
  <mergeCells count="25">
    <mergeCell ref="B2:C4"/>
    <mergeCell ref="D2:H2"/>
    <mergeCell ref="I2:J3"/>
    <mergeCell ref="K2:K4"/>
    <mergeCell ref="D3:D4"/>
    <mergeCell ref="E3:E4"/>
    <mergeCell ref="F3:F4"/>
    <mergeCell ref="G3:G4"/>
    <mergeCell ref="H3:H4"/>
    <mergeCell ref="B5:C5"/>
    <mergeCell ref="B6:B18"/>
    <mergeCell ref="B19:B40"/>
    <mergeCell ref="B43:C45"/>
    <mergeCell ref="D43:H43"/>
    <mergeCell ref="B46:B57"/>
    <mergeCell ref="B58:B72"/>
    <mergeCell ref="B73:C73"/>
    <mergeCell ref="B74:C74"/>
    <mergeCell ref="K43:K45"/>
    <mergeCell ref="D44:D45"/>
    <mergeCell ref="E44:E45"/>
    <mergeCell ref="F44:F45"/>
    <mergeCell ref="G44:G45"/>
    <mergeCell ref="H44:H45"/>
    <mergeCell ref="I43:J44"/>
  </mergeCells>
  <phoneticPr fontId="7"/>
  <printOptions horizontalCentered="1"/>
  <pageMargins left="0.59055118110236227" right="0.59055118110236227" top="0.59055118110236227" bottom="0.59055118110236227" header="0.31496062992125984" footer="0.31496062992125984"/>
  <pageSetup paperSize="9" orientation="portrait" r:id="rId1"/>
  <headerFooter>
    <oddFooter>&amp;P ページ</oddFooter>
  </headerFooter>
  <rowBreaks count="1" manualBreakCount="1">
    <brk id="4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M77"/>
  <sheetViews>
    <sheetView showZeros="0" view="pageBreakPreview" topLeftCell="A63" zoomScaleNormal="100" zoomScaleSheetLayoutView="100" workbookViewId="0">
      <selection activeCell="AD1" sqref="AD1:AF1048576"/>
    </sheetView>
  </sheetViews>
  <sheetFormatPr defaultColWidth="9" defaultRowHeight="13"/>
  <cols>
    <col min="1" max="1" width="1" style="28" customWidth="1"/>
    <col min="2" max="2" width="2.7265625" style="28" customWidth="1"/>
    <col min="3" max="3" width="8.36328125" style="28" customWidth="1"/>
    <col min="4" max="12" width="6.90625" style="398" customWidth="1"/>
    <col min="13" max="13" width="2.6328125" style="28" customWidth="1"/>
    <col min="14" max="14" width="0.90625" style="28" customWidth="1"/>
    <col min="15" max="15" width="2.7265625" style="28" customWidth="1"/>
    <col min="16" max="16" width="8.36328125" style="28" customWidth="1"/>
    <col min="17" max="28" width="6.90625" style="398" customWidth="1"/>
    <col min="29" max="29" width="8.54296875" style="28" customWidth="1"/>
    <col min="30" max="31" width="8.54296875" style="28" hidden="1" customWidth="1"/>
    <col min="32" max="32" width="0" style="28" hidden="1" customWidth="1"/>
    <col min="33" max="16384" width="9" style="28"/>
  </cols>
  <sheetData>
    <row r="1" spans="2:32" ht="18" customHeight="1">
      <c r="B1" s="386" t="s">
        <v>538</v>
      </c>
      <c r="C1" s="386"/>
      <c r="D1" s="387"/>
      <c r="E1" s="387"/>
      <c r="F1" s="387"/>
      <c r="G1" s="387"/>
      <c r="H1" s="387"/>
      <c r="I1" s="387"/>
      <c r="J1" s="387"/>
      <c r="K1" s="387"/>
      <c r="L1" s="387"/>
      <c r="M1" s="386"/>
      <c r="N1" s="386"/>
      <c r="O1" s="386"/>
      <c r="P1" s="386"/>
      <c r="Q1" s="387"/>
      <c r="R1" s="387"/>
      <c r="S1" s="387"/>
      <c r="T1" s="387"/>
      <c r="U1" s="387"/>
      <c r="V1" s="387"/>
      <c r="W1" s="387"/>
      <c r="X1" s="387"/>
      <c r="Y1" s="387"/>
      <c r="Z1" s="387"/>
      <c r="AA1" s="387"/>
      <c r="AB1" s="387"/>
    </row>
    <row r="2" spans="2:32" ht="12.75" customHeight="1">
      <c r="B2" s="837"/>
      <c r="C2" s="861"/>
      <c r="D2" s="833" t="s">
        <v>80</v>
      </c>
      <c r="E2" s="833"/>
      <c r="F2" s="833"/>
      <c r="G2" s="833"/>
      <c r="H2" s="833"/>
      <c r="I2" s="833"/>
      <c r="J2" s="833"/>
      <c r="K2" s="833"/>
      <c r="L2" s="834"/>
      <c r="M2" s="374"/>
      <c r="N2" s="375"/>
      <c r="O2" s="921"/>
      <c r="P2" s="922"/>
      <c r="Q2" s="833" t="s">
        <v>80</v>
      </c>
      <c r="R2" s="833"/>
      <c r="S2" s="833"/>
      <c r="T2" s="833"/>
      <c r="U2" s="833"/>
      <c r="V2" s="833"/>
      <c r="W2" s="833"/>
      <c r="X2" s="833"/>
      <c r="Y2" s="927"/>
      <c r="Z2" s="917" t="s">
        <v>81</v>
      </c>
      <c r="AA2" s="844"/>
      <c r="AB2" s="845"/>
    </row>
    <row r="3" spans="2:32" ht="12.75" customHeight="1">
      <c r="B3" s="839"/>
      <c r="C3" s="862"/>
      <c r="D3" s="833" t="s">
        <v>475</v>
      </c>
      <c r="E3" s="833"/>
      <c r="F3" s="834"/>
      <c r="G3" s="832" t="s">
        <v>82</v>
      </c>
      <c r="H3" s="833"/>
      <c r="I3" s="834"/>
      <c r="J3" s="832" t="s">
        <v>83</v>
      </c>
      <c r="K3" s="833"/>
      <c r="L3" s="834"/>
      <c r="M3" s="374"/>
      <c r="N3" s="374"/>
      <c r="O3" s="923"/>
      <c r="P3" s="924"/>
      <c r="Q3" s="833" t="s">
        <v>84</v>
      </c>
      <c r="R3" s="833"/>
      <c r="S3" s="834"/>
      <c r="T3" s="832" t="s">
        <v>209</v>
      </c>
      <c r="U3" s="833"/>
      <c r="V3" s="834"/>
      <c r="W3" s="833" t="s">
        <v>85</v>
      </c>
      <c r="X3" s="833"/>
      <c r="Y3" s="833"/>
      <c r="Z3" s="918"/>
      <c r="AA3" s="847"/>
      <c r="AB3" s="848"/>
    </row>
    <row r="4" spans="2:32" ht="12.75" customHeight="1" thickBot="1">
      <c r="B4" s="915"/>
      <c r="C4" s="916"/>
      <c r="D4" s="388" t="s">
        <v>86</v>
      </c>
      <c r="E4" s="389" t="s">
        <v>87</v>
      </c>
      <c r="F4" s="390" t="s">
        <v>88</v>
      </c>
      <c r="G4" s="391" t="s">
        <v>86</v>
      </c>
      <c r="H4" s="389" t="s">
        <v>87</v>
      </c>
      <c r="I4" s="390" t="s">
        <v>88</v>
      </c>
      <c r="J4" s="391" t="s">
        <v>86</v>
      </c>
      <c r="K4" s="389" t="s">
        <v>87</v>
      </c>
      <c r="L4" s="390" t="s">
        <v>88</v>
      </c>
      <c r="M4" s="374"/>
      <c r="N4" s="374"/>
      <c r="O4" s="925"/>
      <c r="P4" s="926"/>
      <c r="Q4" s="388" t="s">
        <v>86</v>
      </c>
      <c r="R4" s="389" t="s">
        <v>87</v>
      </c>
      <c r="S4" s="390" t="s">
        <v>88</v>
      </c>
      <c r="T4" s="391" t="s">
        <v>86</v>
      </c>
      <c r="U4" s="389" t="s">
        <v>87</v>
      </c>
      <c r="V4" s="390" t="s">
        <v>88</v>
      </c>
      <c r="W4" s="391" t="s">
        <v>86</v>
      </c>
      <c r="X4" s="389" t="s">
        <v>87</v>
      </c>
      <c r="Y4" s="392" t="s">
        <v>88</v>
      </c>
      <c r="Z4" s="393" t="s">
        <v>86</v>
      </c>
      <c r="AA4" s="389" t="s">
        <v>87</v>
      </c>
      <c r="AB4" s="390" t="s">
        <v>88</v>
      </c>
    </row>
    <row r="5" spans="2:32" ht="13.5" customHeight="1" thickTop="1">
      <c r="B5" s="919" t="s">
        <v>0</v>
      </c>
      <c r="C5" s="919"/>
      <c r="D5" s="699">
        <v>176</v>
      </c>
      <c r="E5" s="700">
        <v>3537</v>
      </c>
      <c r="F5" s="701">
        <v>5438</v>
      </c>
      <c r="G5" s="702">
        <v>323</v>
      </c>
      <c r="H5" s="700">
        <v>9710</v>
      </c>
      <c r="I5" s="703">
        <v>18491</v>
      </c>
      <c r="J5" s="699">
        <v>6</v>
      </c>
      <c r="K5" s="700">
        <v>235</v>
      </c>
      <c r="L5" s="704">
        <v>318</v>
      </c>
      <c r="M5" s="376"/>
      <c r="N5" s="376"/>
      <c r="O5" s="928" t="s">
        <v>0</v>
      </c>
      <c r="P5" s="929"/>
      <c r="Q5" s="699">
        <v>460</v>
      </c>
      <c r="R5" s="700">
        <v>10869</v>
      </c>
      <c r="S5" s="703">
        <v>41227</v>
      </c>
      <c r="T5" s="802" t="s">
        <v>237</v>
      </c>
      <c r="U5" s="803" t="s">
        <v>237</v>
      </c>
      <c r="V5" s="804" t="s">
        <v>237</v>
      </c>
      <c r="W5" s="702">
        <v>389</v>
      </c>
      <c r="X5" s="700">
        <v>33657</v>
      </c>
      <c r="Y5" s="701">
        <v>49525</v>
      </c>
      <c r="Z5" s="807">
        <f t="shared" ref="Z5:AB7" si="0">IF(AD5=0,"-",SUM(D5,G5,J5,Q5,T5,W5))</f>
        <v>1354</v>
      </c>
      <c r="AA5" s="808">
        <f t="shared" si="0"/>
        <v>58008</v>
      </c>
      <c r="AB5" s="809">
        <f t="shared" si="0"/>
        <v>114999</v>
      </c>
      <c r="AD5" s="805">
        <f>SUM(D5,G5,J5,Q5,T5,W5)</f>
        <v>1354</v>
      </c>
      <c r="AE5" s="805">
        <f>SUM(E5,H5,K5,R5,U5,X5)</f>
        <v>58008</v>
      </c>
      <c r="AF5" s="805">
        <f>SUM(F5,I5,L5,S5,V5,Y5)</f>
        <v>114999</v>
      </c>
    </row>
    <row r="6" spans="2:32" ht="13.5" customHeight="1">
      <c r="B6" s="860" t="s">
        <v>1</v>
      </c>
      <c r="C6" s="68" t="s">
        <v>2</v>
      </c>
      <c r="D6" s="705">
        <v>18</v>
      </c>
      <c r="E6" s="706">
        <v>28356</v>
      </c>
      <c r="F6" s="707">
        <v>28969</v>
      </c>
      <c r="G6" s="705">
        <v>80</v>
      </c>
      <c r="H6" s="706">
        <v>2488</v>
      </c>
      <c r="I6" s="707">
        <v>5964</v>
      </c>
      <c r="J6" s="705">
        <v>1</v>
      </c>
      <c r="K6" s="706">
        <v>13</v>
      </c>
      <c r="L6" s="708">
        <v>37</v>
      </c>
      <c r="M6" s="376"/>
      <c r="N6" s="376"/>
      <c r="O6" s="856" t="s">
        <v>1</v>
      </c>
      <c r="P6" s="377" t="s">
        <v>2</v>
      </c>
      <c r="Q6" s="705">
        <v>10</v>
      </c>
      <c r="R6" s="706">
        <v>413</v>
      </c>
      <c r="S6" s="707">
        <v>3025</v>
      </c>
      <c r="T6" s="795" t="s">
        <v>237</v>
      </c>
      <c r="U6" s="796" t="s">
        <v>237</v>
      </c>
      <c r="V6" s="797" t="s">
        <v>237</v>
      </c>
      <c r="W6" s="721" t="s">
        <v>237</v>
      </c>
      <c r="X6" s="722" t="s">
        <v>237</v>
      </c>
      <c r="Y6" s="720" t="s">
        <v>237</v>
      </c>
      <c r="Z6" s="810">
        <f t="shared" si="0"/>
        <v>109</v>
      </c>
      <c r="AA6" s="811">
        <f t="shared" si="0"/>
        <v>31270</v>
      </c>
      <c r="AB6" s="812">
        <f t="shared" si="0"/>
        <v>37995</v>
      </c>
      <c r="AD6" s="805">
        <f t="shared" ref="AD6:AD68" si="1">SUM(D6,G6,J6,Q6,T6,W6)</f>
        <v>109</v>
      </c>
      <c r="AE6" s="805">
        <f t="shared" ref="AE6:AE68" si="2">SUM(E6,H6,K6,R6,U6,X6)</f>
        <v>31270</v>
      </c>
      <c r="AF6" s="805">
        <f t="shared" ref="AF6:AF68" si="3">SUM(F6,I6,L6,S6,V6,Y6)</f>
        <v>37995</v>
      </c>
    </row>
    <row r="7" spans="2:32" ht="13.5" customHeight="1">
      <c r="B7" s="860"/>
      <c r="C7" s="24" t="s">
        <v>3</v>
      </c>
      <c r="D7" s="709">
        <v>16</v>
      </c>
      <c r="E7" s="710">
        <v>228</v>
      </c>
      <c r="F7" s="711">
        <v>804</v>
      </c>
      <c r="G7" s="709">
        <v>90</v>
      </c>
      <c r="H7" s="710">
        <v>1391</v>
      </c>
      <c r="I7" s="711">
        <v>5297</v>
      </c>
      <c r="J7" s="709">
        <v>1</v>
      </c>
      <c r="K7" s="710">
        <v>10</v>
      </c>
      <c r="L7" s="712">
        <v>52</v>
      </c>
      <c r="M7" s="376"/>
      <c r="N7" s="376"/>
      <c r="O7" s="856"/>
      <c r="P7" s="378" t="s">
        <v>3</v>
      </c>
      <c r="Q7" s="709">
        <v>3</v>
      </c>
      <c r="R7" s="710">
        <v>59</v>
      </c>
      <c r="S7" s="711">
        <v>988</v>
      </c>
      <c r="T7" s="721" t="s">
        <v>237</v>
      </c>
      <c r="U7" s="722" t="s">
        <v>237</v>
      </c>
      <c r="V7" s="720" t="s">
        <v>237</v>
      </c>
      <c r="W7" s="721" t="s">
        <v>237</v>
      </c>
      <c r="X7" s="722" t="s">
        <v>237</v>
      </c>
      <c r="Y7" s="720" t="s">
        <v>237</v>
      </c>
      <c r="Z7" s="806">
        <f t="shared" si="0"/>
        <v>110</v>
      </c>
      <c r="AA7" s="808">
        <f t="shared" si="0"/>
        <v>1688</v>
      </c>
      <c r="AB7" s="809">
        <f t="shared" si="0"/>
        <v>7141</v>
      </c>
      <c r="AD7" s="805">
        <f t="shared" si="1"/>
        <v>110</v>
      </c>
      <c r="AE7" s="805">
        <f t="shared" si="2"/>
        <v>1688</v>
      </c>
      <c r="AF7" s="805">
        <f t="shared" si="3"/>
        <v>7141</v>
      </c>
    </row>
    <row r="8" spans="2:32" ht="13.5" customHeight="1">
      <c r="B8" s="860"/>
      <c r="C8" s="24" t="s">
        <v>4</v>
      </c>
      <c r="D8" s="709">
        <v>18</v>
      </c>
      <c r="E8" s="710">
        <v>345</v>
      </c>
      <c r="F8" s="711">
        <v>1994</v>
      </c>
      <c r="G8" s="709">
        <v>90</v>
      </c>
      <c r="H8" s="710">
        <v>2155</v>
      </c>
      <c r="I8" s="711">
        <v>3316</v>
      </c>
      <c r="J8" s="709">
        <v>1</v>
      </c>
      <c r="K8" s="710">
        <v>18</v>
      </c>
      <c r="L8" s="712">
        <v>52</v>
      </c>
      <c r="M8" s="376"/>
      <c r="N8" s="376"/>
      <c r="O8" s="856"/>
      <c r="P8" s="378" t="s">
        <v>4</v>
      </c>
      <c r="Q8" s="709">
        <v>6</v>
      </c>
      <c r="R8" s="710">
        <v>190</v>
      </c>
      <c r="S8" s="711">
        <v>1071</v>
      </c>
      <c r="T8" s="721" t="s">
        <v>237</v>
      </c>
      <c r="U8" s="722" t="s">
        <v>237</v>
      </c>
      <c r="V8" s="720" t="s">
        <v>237</v>
      </c>
      <c r="W8" s="735">
        <v>24</v>
      </c>
      <c r="X8" s="710">
        <v>498</v>
      </c>
      <c r="Y8" s="744">
        <v>579</v>
      </c>
      <c r="Z8" s="806">
        <f t="shared" ref="Z8:Z31" si="4">IF(AD8=0,"-",SUM(D8,G8,J8,Q8,T8,W8))</f>
        <v>139</v>
      </c>
      <c r="AA8" s="808">
        <f t="shared" ref="AA8:AA31" si="5">IF(AE8=0,"-",SUM(E8,H8,K8,R8,U8,X8))</f>
        <v>3206</v>
      </c>
      <c r="AB8" s="809">
        <f t="shared" ref="AB8:AB31" si="6">IF(AF8=0,"-",SUM(F8,I8,L8,S8,V8,Y8))</f>
        <v>7012</v>
      </c>
      <c r="AD8" s="805">
        <f t="shared" si="1"/>
        <v>139</v>
      </c>
      <c r="AE8" s="805">
        <f t="shared" si="2"/>
        <v>3206</v>
      </c>
      <c r="AF8" s="805">
        <f t="shared" si="3"/>
        <v>7012</v>
      </c>
    </row>
    <row r="9" spans="2:32" ht="13.5" customHeight="1">
      <c r="B9" s="860"/>
      <c r="C9" s="24" t="s">
        <v>5</v>
      </c>
      <c r="D9" s="709">
        <v>52</v>
      </c>
      <c r="E9" s="710">
        <v>2712</v>
      </c>
      <c r="F9" s="711">
        <v>6046</v>
      </c>
      <c r="G9" s="709">
        <v>183</v>
      </c>
      <c r="H9" s="710">
        <v>6014</v>
      </c>
      <c r="I9" s="711">
        <v>7599</v>
      </c>
      <c r="J9" s="709">
        <v>5</v>
      </c>
      <c r="K9" s="710">
        <v>72</v>
      </c>
      <c r="L9" s="712">
        <v>736</v>
      </c>
      <c r="M9" s="376"/>
      <c r="N9" s="376"/>
      <c r="O9" s="856"/>
      <c r="P9" s="378" t="s">
        <v>5</v>
      </c>
      <c r="Q9" s="709">
        <v>21</v>
      </c>
      <c r="R9" s="710">
        <v>1172</v>
      </c>
      <c r="S9" s="711">
        <v>4642</v>
      </c>
      <c r="T9" s="709">
        <v>1</v>
      </c>
      <c r="U9" s="710">
        <v>57</v>
      </c>
      <c r="V9" s="712">
        <v>115</v>
      </c>
      <c r="W9" s="735">
        <v>9</v>
      </c>
      <c r="X9" s="710">
        <v>343</v>
      </c>
      <c r="Y9" s="744">
        <v>2055</v>
      </c>
      <c r="Z9" s="806">
        <f t="shared" si="4"/>
        <v>271</v>
      </c>
      <c r="AA9" s="808">
        <f t="shared" si="5"/>
        <v>10370</v>
      </c>
      <c r="AB9" s="809">
        <f t="shared" si="6"/>
        <v>21193</v>
      </c>
      <c r="AD9" s="805">
        <f t="shared" si="1"/>
        <v>271</v>
      </c>
      <c r="AE9" s="805">
        <f t="shared" si="2"/>
        <v>10370</v>
      </c>
      <c r="AF9" s="805">
        <f t="shared" si="3"/>
        <v>21193</v>
      </c>
    </row>
    <row r="10" spans="2:32" ht="13.5" customHeight="1">
      <c r="B10" s="860"/>
      <c r="C10" s="25" t="s">
        <v>6</v>
      </c>
      <c r="D10" s="709">
        <v>26</v>
      </c>
      <c r="E10" s="710">
        <v>500</v>
      </c>
      <c r="F10" s="711">
        <v>2752</v>
      </c>
      <c r="G10" s="709">
        <v>6</v>
      </c>
      <c r="H10" s="710">
        <v>135</v>
      </c>
      <c r="I10" s="711">
        <v>334</v>
      </c>
      <c r="J10" s="709">
        <v>4</v>
      </c>
      <c r="K10" s="710">
        <v>31</v>
      </c>
      <c r="L10" s="712">
        <v>353</v>
      </c>
      <c r="M10" s="376"/>
      <c r="N10" s="376"/>
      <c r="O10" s="856"/>
      <c r="P10" s="379" t="s">
        <v>6</v>
      </c>
      <c r="Q10" s="709">
        <v>8</v>
      </c>
      <c r="R10" s="710">
        <v>250</v>
      </c>
      <c r="S10" s="711">
        <v>1216</v>
      </c>
      <c r="T10" s="721" t="s">
        <v>237</v>
      </c>
      <c r="U10" s="722" t="s">
        <v>237</v>
      </c>
      <c r="V10" s="720" t="s">
        <v>237</v>
      </c>
      <c r="W10" s="735">
        <v>21</v>
      </c>
      <c r="X10" s="710">
        <v>483</v>
      </c>
      <c r="Y10" s="744">
        <v>2466</v>
      </c>
      <c r="Z10" s="806">
        <f t="shared" si="4"/>
        <v>65</v>
      </c>
      <c r="AA10" s="808">
        <f t="shared" si="5"/>
        <v>1399</v>
      </c>
      <c r="AB10" s="809">
        <f t="shared" si="6"/>
        <v>7121</v>
      </c>
      <c r="AD10" s="805">
        <f t="shared" si="1"/>
        <v>65</v>
      </c>
      <c r="AE10" s="805">
        <f t="shared" si="2"/>
        <v>1399</v>
      </c>
      <c r="AF10" s="805">
        <f t="shared" si="3"/>
        <v>7121</v>
      </c>
    </row>
    <row r="11" spans="2:32" ht="13.5" customHeight="1">
      <c r="B11" s="860"/>
      <c r="C11" s="24" t="s">
        <v>7</v>
      </c>
      <c r="D11" s="407">
        <v>4</v>
      </c>
      <c r="E11" s="408">
        <v>64</v>
      </c>
      <c r="F11" s="409">
        <v>158</v>
      </c>
      <c r="G11" s="709">
        <v>28</v>
      </c>
      <c r="H11" s="710">
        <v>874</v>
      </c>
      <c r="I11" s="711">
        <v>2676</v>
      </c>
      <c r="J11" s="721" t="s">
        <v>237</v>
      </c>
      <c r="K11" s="722" t="s">
        <v>237</v>
      </c>
      <c r="L11" s="720" t="s">
        <v>237</v>
      </c>
      <c r="M11" s="376"/>
      <c r="N11" s="376"/>
      <c r="O11" s="856"/>
      <c r="P11" s="378" t="s">
        <v>7</v>
      </c>
      <c r="Q11" s="721" t="s">
        <v>237</v>
      </c>
      <c r="R11" s="722" t="s">
        <v>237</v>
      </c>
      <c r="S11" s="720" t="s">
        <v>237</v>
      </c>
      <c r="T11" s="721" t="s">
        <v>237</v>
      </c>
      <c r="U11" s="722" t="s">
        <v>237</v>
      </c>
      <c r="V11" s="720" t="s">
        <v>237</v>
      </c>
      <c r="W11" s="735">
        <v>2</v>
      </c>
      <c r="X11" s="710">
        <v>118</v>
      </c>
      <c r="Y11" s="744">
        <v>160</v>
      </c>
      <c r="Z11" s="806">
        <f t="shared" si="4"/>
        <v>34</v>
      </c>
      <c r="AA11" s="808">
        <f t="shared" si="5"/>
        <v>1056</v>
      </c>
      <c r="AB11" s="809">
        <f t="shared" si="6"/>
        <v>2994</v>
      </c>
      <c r="AD11" s="805">
        <f t="shared" si="1"/>
        <v>34</v>
      </c>
      <c r="AE11" s="805">
        <f t="shared" si="2"/>
        <v>1056</v>
      </c>
      <c r="AF11" s="805">
        <f t="shared" si="3"/>
        <v>2994</v>
      </c>
    </row>
    <row r="12" spans="2:32" ht="13.5" customHeight="1">
      <c r="B12" s="860"/>
      <c r="C12" s="25" t="s">
        <v>8</v>
      </c>
      <c r="D12" s="709">
        <v>107</v>
      </c>
      <c r="E12" s="710">
        <v>277</v>
      </c>
      <c r="F12" s="711">
        <v>1548</v>
      </c>
      <c r="G12" s="721" t="s">
        <v>237</v>
      </c>
      <c r="H12" s="722" t="s">
        <v>237</v>
      </c>
      <c r="I12" s="720" t="s">
        <v>237</v>
      </c>
      <c r="J12" s="721" t="s">
        <v>237</v>
      </c>
      <c r="K12" s="722" t="s">
        <v>237</v>
      </c>
      <c r="L12" s="720" t="s">
        <v>237</v>
      </c>
      <c r="M12" s="380"/>
      <c r="N12" s="376"/>
      <c r="O12" s="856"/>
      <c r="P12" s="379" t="s">
        <v>8</v>
      </c>
      <c r="Q12" s="721" t="s">
        <v>237</v>
      </c>
      <c r="R12" s="722" t="s">
        <v>237</v>
      </c>
      <c r="S12" s="720" t="s">
        <v>237</v>
      </c>
      <c r="T12" s="721" t="s">
        <v>237</v>
      </c>
      <c r="U12" s="722" t="s">
        <v>237</v>
      </c>
      <c r="V12" s="720" t="s">
        <v>237</v>
      </c>
      <c r="W12" s="721" t="s">
        <v>237</v>
      </c>
      <c r="X12" s="722" t="s">
        <v>237</v>
      </c>
      <c r="Y12" s="720" t="s">
        <v>237</v>
      </c>
      <c r="Z12" s="806">
        <f t="shared" si="4"/>
        <v>107</v>
      </c>
      <c r="AA12" s="808">
        <f t="shared" si="5"/>
        <v>277</v>
      </c>
      <c r="AB12" s="809">
        <f t="shared" si="6"/>
        <v>1548</v>
      </c>
      <c r="AD12" s="805">
        <f t="shared" si="1"/>
        <v>107</v>
      </c>
      <c r="AE12" s="805">
        <f t="shared" si="2"/>
        <v>277</v>
      </c>
      <c r="AF12" s="805">
        <f t="shared" si="3"/>
        <v>1548</v>
      </c>
    </row>
    <row r="13" spans="2:32" ht="13.5" customHeight="1">
      <c r="B13" s="860"/>
      <c r="C13" s="24" t="s">
        <v>9</v>
      </c>
      <c r="D13" s="709">
        <v>11</v>
      </c>
      <c r="E13" s="710">
        <v>31</v>
      </c>
      <c r="F13" s="711">
        <v>101</v>
      </c>
      <c r="G13" s="709">
        <v>1</v>
      </c>
      <c r="H13" s="710">
        <v>18</v>
      </c>
      <c r="I13" s="711">
        <v>29</v>
      </c>
      <c r="J13" s="709">
        <v>1</v>
      </c>
      <c r="K13" s="710">
        <v>8</v>
      </c>
      <c r="L13" s="712">
        <v>46</v>
      </c>
      <c r="M13" s="376"/>
      <c r="N13" s="376"/>
      <c r="O13" s="856"/>
      <c r="P13" s="378" t="s">
        <v>9</v>
      </c>
      <c r="Q13" s="709">
        <v>3</v>
      </c>
      <c r="R13" s="710">
        <v>178</v>
      </c>
      <c r="S13" s="711">
        <v>2694</v>
      </c>
      <c r="T13" s="721" t="s">
        <v>237</v>
      </c>
      <c r="U13" s="722" t="s">
        <v>237</v>
      </c>
      <c r="V13" s="720" t="s">
        <v>237</v>
      </c>
      <c r="W13" s="735">
        <v>2</v>
      </c>
      <c r="X13" s="710">
        <v>23</v>
      </c>
      <c r="Y13" s="744">
        <v>203</v>
      </c>
      <c r="Z13" s="806">
        <f t="shared" si="4"/>
        <v>18</v>
      </c>
      <c r="AA13" s="808">
        <f t="shared" si="5"/>
        <v>258</v>
      </c>
      <c r="AB13" s="809">
        <f t="shared" si="6"/>
        <v>3073</v>
      </c>
      <c r="AD13" s="805">
        <f t="shared" si="1"/>
        <v>18</v>
      </c>
      <c r="AE13" s="805">
        <f t="shared" si="2"/>
        <v>258</v>
      </c>
      <c r="AF13" s="805">
        <f t="shared" si="3"/>
        <v>3073</v>
      </c>
    </row>
    <row r="14" spans="2:32" ht="13.5" customHeight="1">
      <c r="B14" s="860"/>
      <c r="C14" s="25" t="s">
        <v>10</v>
      </c>
      <c r="D14" s="709">
        <v>5</v>
      </c>
      <c r="E14" s="710">
        <v>138</v>
      </c>
      <c r="F14" s="711">
        <v>196</v>
      </c>
      <c r="G14" s="709">
        <v>12</v>
      </c>
      <c r="H14" s="710">
        <v>640</v>
      </c>
      <c r="I14" s="711">
        <v>748</v>
      </c>
      <c r="J14" s="721" t="s">
        <v>237</v>
      </c>
      <c r="K14" s="722" t="s">
        <v>237</v>
      </c>
      <c r="L14" s="720" t="s">
        <v>237</v>
      </c>
      <c r="M14" s="376"/>
      <c r="N14" s="376"/>
      <c r="O14" s="856"/>
      <c r="P14" s="379" t="s">
        <v>10</v>
      </c>
      <c r="Q14" s="709">
        <v>1</v>
      </c>
      <c r="R14" s="710">
        <v>30</v>
      </c>
      <c r="S14" s="711">
        <v>139</v>
      </c>
      <c r="T14" s="721" t="s">
        <v>237</v>
      </c>
      <c r="U14" s="722" t="s">
        <v>237</v>
      </c>
      <c r="V14" s="720" t="s">
        <v>237</v>
      </c>
      <c r="W14" s="735">
        <v>1</v>
      </c>
      <c r="X14" s="710">
        <v>19</v>
      </c>
      <c r="Y14" s="744">
        <v>77</v>
      </c>
      <c r="Z14" s="806">
        <f t="shared" si="4"/>
        <v>19</v>
      </c>
      <c r="AA14" s="808">
        <f t="shared" si="5"/>
        <v>827</v>
      </c>
      <c r="AB14" s="809">
        <f t="shared" si="6"/>
        <v>1160</v>
      </c>
      <c r="AD14" s="805">
        <f t="shared" si="1"/>
        <v>19</v>
      </c>
      <c r="AE14" s="805">
        <f t="shared" si="2"/>
        <v>827</v>
      </c>
      <c r="AF14" s="805">
        <f t="shared" si="3"/>
        <v>1160</v>
      </c>
    </row>
    <row r="15" spans="2:32" ht="13.5" customHeight="1">
      <c r="B15" s="860"/>
      <c r="C15" s="24" t="s">
        <v>11</v>
      </c>
      <c r="D15" s="713">
        <v>42</v>
      </c>
      <c r="E15" s="714">
        <v>625</v>
      </c>
      <c r="F15" s="715">
        <v>4314</v>
      </c>
      <c r="G15" s="713">
        <v>74</v>
      </c>
      <c r="H15" s="714">
        <v>1072</v>
      </c>
      <c r="I15" s="715">
        <v>2894</v>
      </c>
      <c r="J15" s="716">
        <v>1</v>
      </c>
      <c r="K15" s="714">
        <v>6</v>
      </c>
      <c r="L15" s="717">
        <v>8</v>
      </c>
      <c r="M15" s="381"/>
      <c r="N15" s="381"/>
      <c r="O15" s="856"/>
      <c r="P15" s="378" t="s">
        <v>11</v>
      </c>
      <c r="Q15" s="713">
        <v>12</v>
      </c>
      <c r="R15" s="745">
        <v>153</v>
      </c>
      <c r="S15" s="715">
        <v>297</v>
      </c>
      <c r="T15" s="721" t="s">
        <v>237</v>
      </c>
      <c r="U15" s="722" t="s">
        <v>237</v>
      </c>
      <c r="V15" s="720" t="s">
        <v>237</v>
      </c>
      <c r="W15" s="721" t="s">
        <v>237</v>
      </c>
      <c r="X15" s="722" t="s">
        <v>237</v>
      </c>
      <c r="Y15" s="720" t="s">
        <v>237</v>
      </c>
      <c r="Z15" s="806">
        <f t="shared" si="4"/>
        <v>129</v>
      </c>
      <c r="AA15" s="808">
        <f t="shared" si="5"/>
        <v>1856</v>
      </c>
      <c r="AB15" s="809">
        <f t="shared" si="6"/>
        <v>7513</v>
      </c>
      <c r="AD15" s="805">
        <f t="shared" si="1"/>
        <v>129</v>
      </c>
      <c r="AE15" s="805">
        <f t="shared" si="2"/>
        <v>1856</v>
      </c>
      <c r="AF15" s="805">
        <f t="shared" si="3"/>
        <v>7513</v>
      </c>
    </row>
    <row r="16" spans="2:32" ht="13.5" customHeight="1">
      <c r="B16" s="860"/>
      <c r="C16" s="24" t="s">
        <v>12</v>
      </c>
      <c r="D16" s="716">
        <v>10</v>
      </c>
      <c r="E16" s="718">
        <v>69</v>
      </c>
      <c r="F16" s="719">
        <v>77</v>
      </c>
      <c r="G16" s="716">
        <v>118</v>
      </c>
      <c r="H16" s="718">
        <v>156</v>
      </c>
      <c r="I16" s="719">
        <v>2110</v>
      </c>
      <c r="J16" s="721" t="s">
        <v>237</v>
      </c>
      <c r="K16" s="722" t="s">
        <v>237</v>
      </c>
      <c r="L16" s="720" t="s">
        <v>237</v>
      </c>
      <c r="M16" s="376"/>
      <c r="N16" s="376"/>
      <c r="O16" s="856"/>
      <c r="P16" s="378" t="s">
        <v>12</v>
      </c>
      <c r="Q16" s="721" t="s">
        <v>237</v>
      </c>
      <c r="R16" s="722" t="s">
        <v>237</v>
      </c>
      <c r="S16" s="720" t="s">
        <v>237</v>
      </c>
      <c r="T16" s="721" t="s">
        <v>237</v>
      </c>
      <c r="U16" s="722" t="s">
        <v>237</v>
      </c>
      <c r="V16" s="720" t="s">
        <v>237</v>
      </c>
      <c r="W16" s="721" t="s">
        <v>237</v>
      </c>
      <c r="X16" s="722" t="s">
        <v>237</v>
      </c>
      <c r="Y16" s="720" t="s">
        <v>237</v>
      </c>
      <c r="Z16" s="806">
        <f t="shared" si="4"/>
        <v>128</v>
      </c>
      <c r="AA16" s="808">
        <f t="shared" si="5"/>
        <v>225</v>
      </c>
      <c r="AB16" s="809">
        <f t="shared" si="6"/>
        <v>2187</v>
      </c>
      <c r="AD16" s="805">
        <f t="shared" si="1"/>
        <v>128</v>
      </c>
      <c r="AE16" s="805">
        <f t="shared" si="2"/>
        <v>225</v>
      </c>
      <c r="AF16" s="805">
        <f t="shared" si="3"/>
        <v>2187</v>
      </c>
    </row>
    <row r="17" spans="2:32" ht="13.5" customHeight="1">
      <c r="B17" s="860"/>
      <c r="C17" s="24" t="s">
        <v>13</v>
      </c>
      <c r="D17" s="709">
        <v>35</v>
      </c>
      <c r="E17" s="710">
        <v>1096</v>
      </c>
      <c r="F17" s="712">
        <v>12552</v>
      </c>
      <c r="G17" s="709">
        <v>87</v>
      </c>
      <c r="H17" s="710">
        <v>3545</v>
      </c>
      <c r="I17" s="712">
        <v>6428</v>
      </c>
      <c r="J17" s="721" t="s">
        <v>237</v>
      </c>
      <c r="K17" s="722" t="s">
        <v>237</v>
      </c>
      <c r="L17" s="720" t="s">
        <v>237</v>
      </c>
      <c r="M17" s="376"/>
      <c r="N17" s="376"/>
      <c r="O17" s="856"/>
      <c r="P17" s="378" t="s">
        <v>13</v>
      </c>
      <c r="Q17" s="709">
        <v>34</v>
      </c>
      <c r="R17" s="710">
        <v>539</v>
      </c>
      <c r="S17" s="712">
        <v>4657</v>
      </c>
      <c r="T17" s="709">
        <v>16</v>
      </c>
      <c r="U17" s="710">
        <v>98</v>
      </c>
      <c r="V17" s="712">
        <v>251</v>
      </c>
      <c r="W17" s="746">
        <v>161</v>
      </c>
      <c r="X17" s="710">
        <v>1588</v>
      </c>
      <c r="Y17" s="744">
        <v>1671</v>
      </c>
      <c r="Z17" s="806">
        <f t="shared" si="4"/>
        <v>333</v>
      </c>
      <c r="AA17" s="808">
        <f t="shared" si="5"/>
        <v>6866</v>
      </c>
      <c r="AB17" s="809">
        <f t="shared" si="6"/>
        <v>25559</v>
      </c>
      <c r="AD17" s="805">
        <f t="shared" si="1"/>
        <v>333</v>
      </c>
      <c r="AE17" s="805">
        <f t="shared" si="2"/>
        <v>6866</v>
      </c>
      <c r="AF17" s="805">
        <f t="shared" si="3"/>
        <v>25559</v>
      </c>
    </row>
    <row r="18" spans="2:32" ht="13.5" customHeight="1">
      <c r="B18" s="860"/>
      <c r="C18" s="69" t="s">
        <v>14</v>
      </c>
      <c r="D18" s="716">
        <v>22</v>
      </c>
      <c r="E18" s="718">
        <v>209</v>
      </c>
      <c r="F18" s="723">
        <v>325</v>
      </c>
      <c r="G18" s="716">
        <v>12</v>
      </c>
      <c r="H18" s="718">
        <v>253</v>
      </c>
      <c r="I18" s="723">
        <v>664</v>
      </c>
      <c r="J18" s="721" t="s">
        <v>237</v>
      </c>
      <c r="K18" s="722" t="s">
        <v>237</v>
      </c>
      <c r="L18" s="720" t="s">
        <v>237</v>
      </c>
      <c r="M18" s="376"/>
      <c r="N18" s="376"/>
      <c r="O18" s="856"/>
      <c r="P18" s="382" t="s">
        <v>14</v>
      </c>
      <c r="Q18" s="716">
        <v>1</v>
      </c>
      <c r="R18" s="718">
        <v>38</v>
      </c>
      <c r="S18" s="723">
        <v>144</v>
      </c>
      <c r="T18" s="721" t="s">
        <v>237</v>
      </c>
      <c r="U18" s="722" t="s">
        <v>237</v>
      </c>
      <c r="V18" s="720" t="s">
        <v>237</v>
      </c>
      <c r="W18" s="721" t="s">
        <v>237</v>
      </c>
      <c r="X18" s="722" t="s">
        <v>237</v>
      </c>
      <c r="Y18" s="720" t="s">
        <v>237</v>
      </c>
      <c r="Z18" s="813">
        <f t="shared" si="4"/>
        <v>35</v>
      </c>
      <c r="AA18" s="808">
        <f t="shared" si="5"/>
        <v>500</v>
      </c>
      <c r="AB18" s="809">
        <f t="shared" si="6"/>
        <v>1133</v>
      </c>
      <c r="AD18" s="805">
        <f t="shared" si="1"/>
        <v>35</v>
      </c>
      <c r="AE18" s="805">
        <f t="shared" si="2"/>
        <v>500</v>
      </c>
      <c r="AF18" s="805">
        <f t="shared" si="3"/>
        <v>1133</v>
      </c>
    </row>
    <row r="19" spans="2:32" ht="13.5" customHeight="1">
      <c r="B19" s="851" t="s">
        <v>15</v>
      </c>
      <c r="C19" s="68" t="s">
        <v>435</v>
      </c>
      <c r="D19" s="705">
        <v>33</v>
      </c>
      <c r="E19" s="706">
        <v>1000</v>
      </c>
      <c r="F19" s="707">
        <v>2237</v>
      </c>
      <c r="G19" s="705">
        <v>60</v>
      </c>
      <c r="H19" s="706">
        <v>1385</v>
      </c>
      <c r="I19" s="707">
        <v>2865</v>
      </c>
      <c r="J19" s="705">
        <v>1</v>
      </c>
      <c r="K19" s="706">
        <v>22</v>
      </c>
      <c r="L19" s="708">
        <v>49</v>
      </c>
      <c r="M19" s="376"/>
      <c r="N19" s="376"/>
      <c r="O19" s="857" t="s">
        <v>15</v>
      </c>
      <c r="P19" s="377" t="s">
        <v>16</v>
      </c>
      <c r="Q19" s="705">
        <v>20</v>
      </c>
      <c r="R19" s="706">
        <v>891</v>
      </c>
      <c r="S19" s="708">
        <v>6077</v>
      </c>
      <c r="T19" s="742">
        <v>6</v>
      </c>
      <c r="U19" s="706">
        <v>141</v>
      </c>
      <c r="V19" s="708">
        <v>824</v>
      </c>
      <c r="W19" s="742">
        <v>17</v>
      </c>
      <c r="X19" s="747">
        <v>465</v>
      </c>
      <c r="Y19" s="743">
        <v>773</v>
      </c>
      <c r="Z19" s="810">
        <f t="shared" si="4"/>
        <v>137</v>
      </c>
      <c r="AA19" s="811">
        <f t="shared" si="5"/>
        <v>3904</v>
      </c>
      <c r="AB19" s="812">
        <f t="shared" si="6"/>
        <v>12825</v>
      </c>
      <c r="AD19" s="805">
        <f t="shared" si="1"/>
        <v>137</v>
      </c>
      <c r="AE19" s="805">
        <f t="shared" si="2"/>
        <v>3904</v>
      </c>
      <c r="AF19" s="805">
        <f t="shared" si="3"/>
        <v>12825</v>
      </c>
    </row>
    <row r="20" spans="2:32" ht="13.5" customHeight="1">
      <c r="B20" s="852"/>
      <c r="C20" s="24" t="s">
        <v>17</v>
      </c>
      <c r="D20" s="709">
        <v>30</v>
      </c>
      <c r="E20" s="710">
        <v>915</v>
      </c>
      <c r="F20" s="711">
        <v>1709</v>
      </c>
      <c r="G20" s="709">
        <v>362</v>
      </c>
      <c r="H20" s="710">
        <v>14376</v>
      </c>
      <c r="I20" s="711">
        <v>19871</v>
      </c>
      <c r="J20" s="724">
        <v>1</v>
      </c>
      <c r="K20" s="725">
        <v>13</v>
      </c>
      <c r="L20" s="726">
        <v>13</v>
      </c>
      <c r="M20" s="376"/>
      <c r="N20" s="376"/>
      <c r="O20" s="858"/>
      <c r="P20" s="378" t="s">
        <v>17</v>
      </c>
      <c r="Q20" s="709">
        <v>36</v>
      </c>
      <c r="R20" s="710">
        <v>2691</v>
      </c>
      <c r="S20" s="711">
        <v>12892</v>
      </c>
      <c r="T20" s="709">
        <v>1</v>
      </c>
      <c r="U20" s="710">
        <v>86</v>
      </c>
      <c r="V20" s="712">
        <v>86</v>
      </c>
      <c r="W20" s="735">
        <v>73</v>
      </c>
      <c r="X20" s="710">
        <v>1869</v>
      </c>
      <c r="Y20" s="744">
        <v>8574</v>
      </c>
      <c r="Z20" s="813">
        <f t="shared" si="4"/>
        <v>503</v>
      </c>
      <c r="AA20" s="808">
        <f t="shared" si="5"/>
        <v>19950</v>
      </c>
      <c r="AB20" s="809">
        <f t="shared" si="6"/>
        <v>43145</v>
      </c>
      <c r="AD20" s="805">
        <f t="shared" si="1"/>
        <v>503</v>
      </c>
      <c r="AE20" s="805">
        <f t="shared" si="2"/>
        <v>19950</v>
      </c>
      <c r="AF20" s="805">
        <f t="shared" si="3"/>
        <v>43145</v>
      </c>
    </row>
    <row r="21" spans="2:32" ht="13.5" customHeight="1">
      <c r="B21" s="852"/>
      <c r="C21" s="25" t="s">
        <v>18</v>
      </c>
      <c r="D21" s="709">
        <v>8</v>
      </c>
      <c r="E21" s="710">
        <v>888</v>
      </c>
      <c r="F21" s="711">
        <v>914</v>
      </c>
      <c r="G21" s="709">
        <v>32</v>
      </c>
      <c r="H21" s="710">
        <v>858</v>
      </c>
      <c r="I21" s="711">
        <v>1602</v>
      </c>
      <c r="J21" s="709">
        <v>1</v>
      </c>
      <c r="K21" s="710">
        <v>3</v>
      </c>
      <c r="L21" s="712">
        <v>6</v>
      </c>
      <c r="M21" s="376"/>
      <c r="N21" s="376"/>
      <c r="O21" s="858"/>
      <c r="P21" s="379" t="s">
        <v>18</v>
      </c>
      <c r="Q21" s="709">
        <v>3</v>
      </c>
      <c r="R21" s="710">
        <v>103</v>
      </c>
      <c r="S21" s="711">
        <v>103</v>
      </c>
      <c r="T21" s="721" t="s">
        <v>237</v>
      </c>
      <c r="U21" s="722" t="s">
        <v>237</v>
      </c>
      <c r="V21" s="720" t="s">
        <v>237</v>
      </c>
      <c r="W21" s="735">
        <v>11</v>
      </c>
      <c r="X21" s="710">
        <v>297</v>
      </c>
      <c r="Y21" s="744">
        <v>346</v>
      </c>
      <c r="Z21" s="813">
        <f t="shared" si="4"/>
        <v>55</v>
      </c>
      <c r="AA21" s="808">
        <f t="shared" si="5"/>
        <v>2149</v>
      </c>
      <c r="AB21" s="809">
        <f t="shared" si="6"/>
        <v>2971</v>
      </c>
      <c r="AD21" s="805">
        <f t="shared" si="1"/>
        <v>55</v>
      </c>
      <c r="AE21" s="805">
        <f t="shared" si="2"/>
        <v>2149</v>
      </c>
      <c r="AF21" s="805">
        <f t="shared" si="3"/>
        <v>2971</v>
      </c>
    </row>
    <row r="22" spans="2:32" ht="13.5" customHeight="1">
      <c r="B22" s="852"/>
      <c r="C22" s="24" t="s">
        <v>420</v>
      </c>
      <c r="D22" s="709">
        <v>8</v>
      </c>
      <c r="E22" s="710">
        <v>107</v>
      </c>
      <c r="F22" s="711">
        <v>1318</v>
      </c>
      <c r="G22" s="709">
        <v>10</v>
      </c>
      <c r="H22" s="710">
        <v>79</v>
      </c>
      <c r="I22" s="711">
        <v>1018</v>
      </c>
      <c r="J22" s="721" t="s">
        <v>237</v>
      </c>
      <c r="K22" s="722" t="s">
        <v>237</v>
      </c>
      <c r="L22" s="720" t="s">
        <v>237</v>
      </c>
      <c r="M22" s="376"/>
      <c r="N22" s="376"/>
      <c r="O22" s="858"/>
      <c r="P22" s="378" t="s">
        <v>19</v>
      </c>
      <c r="Q22" s="721" t="s">
        <v>237</v>
      </c>
      <c r="R22" s="722" t="s">
        <v>237</v>
      </c>
      <c r="S22" s="720" t="s">
        <v>237</v>
      </c>
      <c r="T22" s="721" t="s">
        <v>237</v>
      </c>
      <c r="U22" s="722" t="s">
        <v>237</v>
      </c>
      <c r="V22" s="720" t="s">
        <v>237</v>
      </c>
      <c r="W22" s="735">
        <v>2</v>
      </c>
      <c r="X22" s="710">
        <v>26</v>
      </c>
      <c r="Y22" s="744">
        <v>42</v>
      </c>
      <c r="Z22" s="806">
        <f t="shared" si="4"/>
        <v>20</v>
      </c>
      <c r="AA22" s="808">
        <f t="shared" si="5"/>
        <v>212</v>
      </c>
      <c r="AB22" s="809">
        <f t="shared" si="6"/>
        <v>2378</v>
      </c>
      <c r="AD22" s="805">
        <f t="shared" si="1"/>
        <v>20</v>
      </c>
      <c r="AE22" s="805">
        <f t="shared" si="2"/>
        <v>212</v>
      </c>
      <c r="AF22" s="805">
        <f t="shared" si="3"/>
        <v>2378</v>
      </c>
    </row>
    <row r="23" spans="2:32" ht="13.5" customHeight="1">
      <c r="B23" s="852"/>
      <c r="C23" s="24" t="s">
        <v>20</v>
      </c>
      <c r="D23" s="709">
        <v>25</v>
      </c>
      <c r="E23" s="710">
        <v>1885</v>
      </c>
      <c r="F23" s="711">
        <v>3480</v>
      </c>
      <c r="G23" s="709">
        <v>31</v>
      </c>
      <c r="H23" s="710">
        <v>478</v>
      </c>
      <c r="I23" s="711">
        <v>2877</v>
      </c>
      <c r="J23" s="721" t="s">
        <v>237</v>
      </c>
      <c r="K23" s="722" t="s">
        <v>237</v>
      </c>
      <c r="L23" s="720" t="s">
        <v>237</v>
      </c>
      <c r="M23" s="376"/>
      <c r="N23" s="376"/>
      <c r="O23" s="858"/>
      <c r="P23" s="378" t="s">
        <v>20</v>
      </c>
      <c r="Q23" s="709">
        <v>22</v>
      </c>
      <c r="R23" s="710">
        <v>3426</v>
      </c>
      <c r="S23" s="711">
        <v>10451</v>
      </c>
      <c r="T23" s="709">
        <v>2</v>
      </c>
      <c r="U23" s="710">
        <v>38</v>
      </c>
      <c r="V23" s="712">
        <v>111</v>
      </c>
      <c r="W23" s="735">
        <v>2</v>
      </c>
      <c r="X23" s="710">
        <v>36</v>
      </c>
      <c r="Y23" s="744">
        <v>79</v>
      </c>
      <c r="Z23" s="813">
        <f t="shared" si="4"/>
        <v>82</v>
      </c>
      <c r="AA23" s="808">
        <f t="shared" si="5"/>
        <v>5863</v>
      </c>
      <c r="AB23" s="809">
        <f t="shared" si="6"/>
        <v>16998</v>
      </c>
      <c r="AD23" s="805">
        <f t="shared" si="1"/>
        <v>82</v>
      </c>
      <c r="AE23" s="805">
        <f t="shared" si="2"/>
        <v>5863</v>
      </c>
      <c r="AF23" s="805">
        <f t="shared" si="3"/>
        <v>16998</v>
      </c>
    </row>
    <row r="24" spans="2:32" ht="13.5" customHeight="1">
      <c r="B24" s="852"/>
      <c r="C24" s="24" t="s">
        <v>21</v>
      </c>
      <c r="D24" s="709">
        <v>4</v>
      </c>
      <c r="E24" s="710">
        <v>477</v>
      </c>
      <c r="F24" s="711">
        <v>599</v>
      </c>
      <c r="G24" s="709">
        <v>5</v>
      </c>
      <c r="H24" s="710">
        <v>622</v>
      </c>
      <c r="I24" s="711">
        <v>622</v>
      </c>
      <c r="J24" s="721" t="s">
        <v>237</v>
      </c>
      <c r="K24" s="722" t="s">
        <v>237</v>
      </c>
      <c r="L24" s="720" t="s">
        <v>237</v>
      </c>
      <c r="M24" s="376"/>
      <c r="N24" s="376"/>
      <c r="O24" s="858"/>
      <c r="P24" s="378" t="s">
        <v>21</v>
      </c>
      <c r="Q24" s="709">
        <v>7</v>
      </c>
      <c r="R24" s="710">
        <v>1323</v>
      </c>
      <c r="S24" s="711">
        <v>1323</v>
      </c>
      <c r="T24" s="721" t="s">
        <v>237</v>
      </c>
      <c r="U24" s="722" t="s">
        <v>237</v>
      </c>
      <c r="V24" s="720" t="s">
        <v>237</v>
      </c>
      <c r="W24" s="721" t="s">
        <v>237</v>
      </c>
      <c r="X24" s="722" t="s">
        <v>237</v>
      </c>
      <c r="Y24" s="720" t="s">
        <v>237</v>
      </c>
      <c r="Z24" s="813">
        <f t="shared" si="4"/>
        <v>16</v>
      </c>
      <c r="AA24" s="808">
        <f t="shared" si="5"/>
        <v>2422</v>
      </c>
      <c r="AB24" s="809">
        <f t="shared" si="6"/>
        <v>2544</v>
      </c>
      <c r="AD24" s="805">
        <f t="shared" si="1"/>
        <v>16</v>
      </c>
      <c r="AE24" s="805">
        <f t="shared" si="2"/>
        <v>2422</v>
      </c>
      <c r="AF24" s="805">
        <f t="shared" si="3"/>
        <v>2544</v>
      </c>
    </row>
    <row r="25" spans="2:32" ht="13.5" customHeight="1">
      <c r="B25" s="852"/>
      <c r="C25" s="24" t="s">
        <v>444</v>
      </c>
      <c r="D25" s="709">
        <v>5</v>
      </c>
      <c r="E25" s="710">
        <v>272</v>
      </c>
      <c r="F25" s="711">
        <v>5879</v>
      </c>
      <c r="G25" s="709">
        <v>9</v>
      </c>
      <c r="H25" s="710">
        <v>197</v>
      </c>
      <c r="I25" s="711">
        <v>637</v>
      </c>
      <c r="J25" s="721" t="s">
        <v>237</v>
      </c>
      <c r="K25" s="722" t="s">
        <v>237</v>
      </c>
      <c r="L25" s="720" t="s">
        <v>237</v>
      </c>
      <c r="M25" s="376"/>
      <c r="N25" s="376"/>
      <c r="O25" s="858"/>
      <c r="P25" s="378" t="s">
        <v>22</v>
      </c>
      <c r="Q25" s="709">
        <v>5</v>
      </c>
      <c r="R25" s="710">
        <v>347</v>
      </c>
      <c r="S25" s="711">
        <v>3995</v>
      </c>
      <c r="T25" s="709">
        <v>1</v>
      </c>
      <c r="U25" s="710">
        <v>13</v>
      </c>
      <c r="V25" s="712">
        <v>227</v>
      </c>
      <c r="W25" s="735">
        <v>4</v>
      </c>
      <c r="X25" s="710">
        <v>200</v>
      </c>
      <c r="Y25" s="744">
        <v>511</v>
      </c>
      <c r="Z25" s="813">
        <f t="shared" si="4"/>
        <v>24</v>
      </c>
      <c r="AA25" s="808">
        <f t="shared" si="5"/>
        <v>1029</v>
      </c>
      <c r="AB25" s="809">
        <f t="shared" si="6"/>
        <v>11249</v>
      </c>
      <c r="AD25" s="805">
        <f t="shared" si="1"/>
        <v>24</v>
      </c>
      <c r="AE25" s="805">
        <f t="shared" si="2"/>
        <v>1029</v>
      </c>
      <c r="AF25" s="805">
        <f t="shared" si="3"/>
        <v>11249</v>
      </c>
    </row>
    <row r="26" spans="2:32" ht="13.5" customHeight="1">
      <c r="B26" s="852"/>
      <c r="C26" s="24" t="s">
        <v>23</v>
      </c>
      <c r="D26" s="709">
        <v>1</v>
      </c>
      <c r="E26" s="710">
        <v>17</v>
      </c>
      <c r="F26" s="711">
        <v>197</v>
      </c>
      <c r="G26" s="721">
        <v>105</v>
      </c>
      <c r="H26" s="722">
        <v>2154</v>
      </c>
      <c r="I26" s="727">
        <v>4626</v>
      </c>
      <c r="J26" s="709">
        <v>4</v>
      </c>
      <c r="K26" s="710">
        <v>98</v>
      </c>
      <c r="L26" s="712">
        <v>436</v>
      </c>
      <c r="M26" s="376"/>
      <c r="N26" s="376"/>
      <c r="O26" s="858"/>
      <c r="P26" s="378" t="s">
        <v>23</v>
      </c>
      <c r="Q26" s="709">
        <v>9</v>
      </c>
      <c r="R26" s="710">
        <v>534</v>
      </c>
      <c r="S26" s="394">
        <v>2979</v>
      </c>
      <c r="T26" s="721" t="s">
        <v>237</v>
      </c>
      <c r="U26" s="722" t="s">
        <v>237</v>
      </c>
      <c r="V26" s="720" t="s">
        <v>237</v>
      </c>
      <c r="W26" s="721" t="s">
        <v>237</v>
      </c>
      <c r="X26" s="722" t="s">
        <v>237</v>
      </c>
      <c r="Y26" s="720" t="s">
        <v>237</v>
      </c>
      <c r="Z26" s="806">
        <f t="shared" si="4"/>
        <v>119</v>
      </c>
      <c r="AA26" s="808">
        <f t="shared" si="5"/>
        <v>2803</v>
      </c>
      <c r="AB26" s="809">
        <f t="shared" si="6"/>
        <v>8238</v>
      </c>
      <c r="AD26" s="805">
        <f t="shared" si="1"/>
        <v>119</v>
      </c>
      <c r="AE26" s="805">
        <f t="shared" si="2"/>
        <v>2803</v>
      </c>
      <c r="AF26" s="805">
        <f t="shared" si="3"/>
        <v>8238</v>
      </c>
    </row>
    <row r="27" spans="2:32" ht="13.5" customHeight="1">
      <c r="B27" s="852"/>
      <c r="C27" s="24" t="s">
        <v>24</v>
      </c>
      <c r="D27" s="721" t="s">
        <v>237</v>
      </c>
      <c r="E27" s="722" t="s">
        <v>237</v>
      </c>
      <c r="F27" s="720" t="s">
        <v>237</v>
      </c>
      <c r="G27" s="721" t="s">
        <v>237</v>
      </c>
      <c r="H27" s="722" t="s">
        <v>237</v>
      </c>
      <c r="I27" s="720" t="s">
        <v>237</v>
      </c>
      <c r="J27" s="721" t="s">
        <v>237</v>
      </c>
      <c r="K27" s="722" t="s">
        <v>237</v>
      </c>
      <c r="L27" s="720" t="s">
        <v>237</v>
      </c>
      <c r="M27" s="376"/>
      <c r="N27" s="376"/>
      <c r="O27" s="858"/>
      <c r="P27" s="378" t="s">
        <v>24</v>
      </c>
      <c r="Q27" s="721" t="s">
        <v>237</v>
      </c>
      <c r="R27" s="722" t="s">
        <v>237</v>
      </c>
      <c r="S27" s="720" t="s">
        <v>237</v>
      </c>
      <c r="T27" s="721" t="s">
        <v>237</v>
      </c>
      <c r="U27" s="722" t="s">
        <v>237</v>
      </c>
      <c r="V27" s="720" t="s">
        <v>237</v>
      </c>
      <c r="W27" s="721" t="s">
        <v>237</v>
      </c>
      <c r="X27" s="722" t="s">
        <v>237</v>
      </c>
      <c r="Y27" s="720" t="s">
        <v>237</v>
      </c>
      <c r="Z27" s="813" t="str">
        <f t="shared" si="4"/>
        <v>-</v>
      </c>
      <c r="AA27" s="808" t="str">
        <f t="shared" si="5"/>
        <v>-</v>
      </c>
      <c r="AB27" s="809" t="str">
        <f t="shared" si="6"/>
        <v>-</v>
      </c>
      <c r="AD27" s="805">
        <f t="shared" si="1"/>
        <v>0</v>
      </c>
      <c r="AE27" s="805">
        <f t="shared" si="2"/>
        <v>0</v>
      </c>
      <c r="AF27" s="805">
        <f t="shared" si="3"/>
        <v>0</v>
      </c>
    </row>
    <row r="28" spans="2:32" ht="13.5" customHeight="1">
      <c r="B28" s="852"/>
      <c r="C28" s="24" t="s">
        <v>25</v>
      </c>
      <c r="D28" s="709">
        <v>7</v>
      </c>
      <c r="E28" s="710">
        <v>231</v>
      </c>
      <c r="F28" s="711">
        <v>1112</v>
      </c>
      <c r="G28" s="709">
        <v>1</v>
      </c>
      <c r="H28" s="710">
        <v>63</v>
      </c>
      <c r="I28" s="711">
        <v>332</v>
      </c>
      <c r="J28" s="721" t="s">
        <v>237</v>
      </c>
      <c r="K28" s="722" t="s">
        <v>237</v>
      </c>
      <c r="L28" s="720" t="s">
        <v>237</v>
      </c>
      <c r="M28" s="376"/>
      <c r="N28" s="376"/>
      <c r="O28" s="858"/>
      <c r="P28" s="378" t="s">
        <v>25</v>
      </c>
      <c r="Q28" s="721" t="s">
        <v>237</v>
      </c>
      <c r="R28" s="722" t="s">
        <v>237</v>
      </c>
      <c r="S28" s="720" t="s">
        <v>237</v>
      </c>
      <c r="T28" s="721" t="s">
        <v>237</v>
      </c>
      <c r="U28" s="722" t="s">
        <v>237</v>
      </c>
      <c r="V28" s="720" t="s">
        <v>237</v>
      </c>
      <c r="W28" s="721" t="s">
        <v>237</v>
      </c>
      <c r="X28" s="722" t="s">
        <v>237</v>
      </c>
      <c r="Y28" s="720" t="s">
        <v>237</v>
      </c>
      <c r="Z28" s="813">
        <f t="shared" si="4"/>
        <v>8</v>
      </c>
      <c r="AA28" s="808">
        <f t="shared" si="5"/>
        <v>294</v>
      </c>
      <c r="AB28" s="809">
        <f t="shared" si="6"/>
        <v>1444</v>
      </c>
      <c r="AD28" s="805">
        <f t="shared" si="1"/>
        <v>8</v>
      </c>
      <c r="AE28" s="805">
        <f t="shared" si="2"/>
        <v>294</v>
      </c>
      <c r="AF28" s="805">
        <f t="shared" si="3"/>
        <v>1444</v>
      </c>
    </row>
    <row r="29" spans="2:32" ht="13.5" customHeight="1">
      <c r="B29" s="852"/>
      <c r="C29" s="24" t="s">
        <v>26</v>
      </c>
      <c r="D29" s="709">
        <v>43</v>
      </c>
      <c r="E29" s="710">
        <v>320</v>
      </c>
      <c r="F29" s="711">
        <v>1029</v>
      </c>
      <c r="G29" s="709">
        <v>205</v>
      </c>
      <c r="H29" s="710">
        <v>185</v>
      </c>
      <c r="I29" s="711">
        <v>2986</v>
      </c>
      <c r="J29" s="721" t="s">
        <v>237</v>
      </c>
      <c r="K29" s="722" t="s">
        <v>237</v>
      </c>
      <c r="L29" s="720" t="s">
        <v>237</v>
      </c>
      <c r="M29" s="376"/>
      <c r="N29" s="376"/>
      <c r="O29" s="858"/>
      <c r="P29" s="378" t="s">
        <v>26</v>
      </c>
      <c r="Q29" s="709">
        <v>40</v>
      </c>
      <c r="R29" s="710">
        <v>162</v>
      </c>
      <c r="S29" s="711">
        <v>987</v>
      </c>
      <c r="T29" s="709">
        <v>10</v>
      </c>
      <c r="U29" s="710">
        <v>24</v>
      </c>
      <c r="V29" s="712">
        <v>239</v>
      </c>
      <c r="W29" s="735">
        <v>26</v>
      </c>
      <c r="X29" s="710">
        <v>649</v>
      </c>
      <c r="Y29" s="744">
        <v>1807</v>
      </c>
      <c r="Z29" s="806">
        <f t="shared" si="4"/>
        <v>324</v>
      </c>
      <c r="AA29" s="808">
        <f t="shared" si="5"/>
        <v>1340</v>
      </c>
      <c r="AB29" s="809">
        <f t="shared" si="6"/>
        <v>7048</v>
      </c>
      <c r="AD29" s="805">
        <f t="shared" si="1"/>
        <v>324</v>
      </c>
      <c r="AE29" s="805">
        <f t="shared" si="2"/>
        <v>1340</v>
      </c>
      <c r="AF29" s="805">
        <f t="shared" si="3"/>
        <v>7048</v>
      </c>
    </row>
    <row r="30" spans="2:32" ht="13.5" customHeight="1">
      <c r="B30" s="852"/>
      <c r="C30" s="24" t="s">
        <v>27</v>
      </c>
      <c r="D30" s="721">
        <v>2</v>
      </c>
      <c r="E30" s="722">
        <v>40</v>
      </c>
      <c r="F30" s="727">
        <v>202</v>
      </c>
      <c r="G30" s="709">
        <v>2</v>
      </c>
      <c r="H30" s="710">
        <v>37</v>
      </c>
      <c r="I30" s="711">
        <v>390</v>
      </c>
      <c r="J30" s="721" t="s">
        <v>237</v>
      </c>
      <c r="K30" s="722" t="s">
        <v>237</v>
      </c>
      <c r="L30" s="720" t="s">
        <v>237</v>
      </c>
      <c r="M30" s="376"/>
      <c r="N30" s="376"/>
      <c r="O30" s="858"/>
      <c r="P30" s="378" t="s">
        <v>27</v>
      </c>
      <c r="Q30" s="709">
        <v>3</v>
      </c>
      <c r="R30" s="710">
        <v>125</v>
      </c>
      <c r="S30" s="711">
        <v>2217</v>
      </c>
      <c r="T30" s="721" t="s">
        <v>237</v>
      </c>
      <c r="U30" s="722" t="s">
        <v>237</v>
      </c>
      <c r="V30" s="720" t="s">
        <v>237</v>
      </c>
      <c r="W30" s="721" t="s">
        <v>237</v>
      </c>
      <c r="X30" s="722" t="s">
        <v>237</v>
      </c>
      <c r="Y30" s="720" t="s">
        <v>237</v>
      </c>
      <c r="Z30" s="806">
        <f t="shared" si="4"/>
        <v>7</v>
      </c>
      <c r="AA30" s="808">
        <f t="shared" si="5"/>
        <v>202</v>
      </c>
      <c r="AB30" s="809">
        <f t="shared" si="6"/>
        <v>2809</v>
      </c>
      <c r="AD30" s="805">
        <f t="shared" si="1"/>
        <v>7</v>
      </c>
      <c r="AE30" s="805">
        <f t="shared" si="2"/>
        <v>202</v>
      </c>
      <c r="AF30" s="805">
        <f t="shared" si="3"/>
        <v>2809</v>
      </c>
    </row>
    <row r="31" spans="2:32" ht="13.5" customHeight="1">
      <c r="B31" s="852"/>
      <c r="C31" s="25" t="s">
        <v>28</v>
      </c>
      <c r="D31" s="709">
        <v>3</v>
      </c>
      <c r="E31" s="710">
        <v>16</v>
      </c>
      <c r="F31" s="711">
        <v>48</v>
      </c>
      <c r="G31" s="709">
        <v>15</v>
      </c>
      <c r="H31" s="710">
        <v>279</v>
      </c>
      <c r="I31" s="711">
        <v>569</v>
      </c>
      <c r="J31" s="721" t="s">
        <v>237</v>
      </c>
      <c r="K31" s="722" t="s">
        <v>237</v>
      </c>
      <c r="L31" s="720" t="s">
        <v>237</v>
      </c>
      <c r="M31" s="381"/>
      <c r="N31" s="381"/>
      <c r="O31" s="858"/>
      <c r="P31" s="379" t="s">
        <v>28</v>
      </c>
      <c r="Q31" s="721" t="s">
        <v>237</v>
      </c>
      <c r="R31" s="722" t="s">
        <v>237</v>
      </c>
      <c r="S31" s="720" t="s">
        <v>237</v>
      </c>
      <c r="T31" s="721" t="s">
        <v>237</v>
      </c>
      <c r="U31" s="722" t="s">
        <v>237</v>
      </c>
      <c r="V31" s="720" t="s">
        <v>237</v>
      </c>
      <c r="W31" s="721" t="s">
        <v>237</v>
      </c>
      <c r="X31" s="722" t="s">
        <v>237</v>
      </c>
      <c r="Y31" s="720" t="s">
        <v>237</v>
      </c>
      <c r="Z31" s="806">
        <f t="shared" si="4"/>
        <v>18</v>
      </c>
      <c r="AA31" s="808">
        <f t="shared" si="5"/>
        <v>295</v>
      </c>
      <c r="AB31" s="809">
        <f t="shared" si="6"/>
        <v>617</v>
      </c>
      <c r="AD31" s="805">
        <f t="shared" si="1"/>
        <v>18</v>
      </c>
      <c r="AE31" s="805">
        <f t="shared" si="2"/>
        <v>295</v>
      </c>
      <c r="AF31" s="805">
        <f t="shared" si="3"/>
        <v>617</v>
      </c>
    </row>
    <row r="32" spans="2:32" ht="13.5" customHeight="1">
      <c r="B32" s="852"/>
      <c r="C32" s="24" t="s">
        <v>29</v>
      </c>
      <c r="D32" s="721" t="s">
        <v>237</v>
      </c>
      <c r="E32" s="722" t="s">
        <v>237</v>
      </c>
      <c r="F32" s="720" t="s">
        <v>237</v>
      </c>
      <c r="G32" s="721" t="s">
        <v>237</v>
      </c>
      <c r="H32" s="722" t="s">
        <v>237</v>
      </c>
      <c r="I32" s="720" t="s">
        <v>237</v>
      </c>
      <c r="J32" s="721" t="s">
        <v>237</v>
      </c>
      <c r="K32" s="722" t="s">
        <v>237</v>
      </c>
      <c r="L32" s="720" t="s">
        <v>237</v>
      </c>
      <c r="M32" s="376"/>
      <c r="N32" s="376"/>
      <c r="O32" s="858"/>
      <c r="P32" s="378" t="s">
        <v>29</v>
      </c>
      <c r="Q32" s="721" t="s">
        <v>237</v>
      </c>
      <c r="R32" s="722" t="s">
        <v>237</v>
      </c>
      <c r="S32" s="720" t="s">
        <v>237</v>
      </c>
      <c r="T32" s="721" t="s">
        <v>237</v>
      </c>
      <c r="U32" s="722" t="s">
        <v>237</v>
      </c>
      <c r="V32" s="720" t="s">
        <v>237</v>
      </c>
      <c r="W32" s="721" t="s">
        <v>237</v>
      </c>
      <c r="X32" s="722" t="s">
        <v>237</v>
      </c>
      <c r="Y32" s="720" t="s">
        <v>237</v>
      </c>
      <c r="Z32" s="806" t="str">
        <f>IF(AD32=0,"-",SUM(D32,G32,J32,Q32,T32,W32))</f>
        <v>-</v>
      </c>
      <c r="AA32" s="808" t="str">
        <f>IF(AE32=0,"-",SUM(E32,H32,K32,R32,U32,X32))</f>
        <v>-</v>
      </c>
      <c r="AB32" s="809" t="str">
        <f>IF(AF32=0,"-",SUM(F32,I32,L32,S32,V32,Y32))</f>
        <v>-</v>
      </c>
      <c r="AD32" s="805">
        <f t="shared" si="1"/>
        <v>0</v>
      </c>
      <c r="AE32" s="805">
        <f t="shared" si="2"/>
        <v>0</v>
      </c>
      <c r="AF32" s="805">
        <f t="shared" si="3"/>
        <v>0</v>
      </c>
    </row>
    <row r="33" spans="2:32" ht="13.5" customHeight="1">
      <c r="B33" s="852"/>
      <c r="C33" s="24" t="s">
        <v>30</v>
      </c>
      <c r="D33" s="709">
        <v>7</v>
      </c>
      <c r="E33" s="710">
        <v>237</v>
      </c>
      <c r="F33" s="711">
        <v>433</v>
      </c>
      <c r="G33" s="709">
        <v>12</v>
      </c>
      <c r="H33" s="710">
        <v>143</v>
      </c>
      <c r="I33" s="711">
        <v>253</v>
      </c>
      <c r="J33" s="721" t="s">
        <v>237</v>
      </c>
      <c r="K33" s="722" t="s">
        <v>237</v>
      </c>
      <c r="L33" s="720" t="s">
        <v>237</v>
      </c>
      <c r="M33" s="376"/>
      <c r="N33" s="376"/>
      <c r="O33" s="858"/>
      <c r="P33" s="378" t="s">
        <v>30</v>
      </c>
      <c r="Q33" s="709">
        <v>2</v>
      </c>
      <c r="R33" s="710">
        <v>247</v>
      </c>
      <c r="S33" s="711">
        <v>494</v>
      </c>
      <c r="T33" s="721" t="s">
        <v>237</v>
      </c>
      <c r="U33" s="722" t="s">
        <v>237</v>
      </c>
      <c r="V33" s="720" t="s">
        <v>237</v>
      </c>
      <c r="W33" s="721" t="s">
        <v>237</v>
      </c>
      <c r="X33" s="722" t="s">
        <v>237</v>
      </c>
      <c r="Y33" s="720" t="s">
        <v>237</v>
      </c>
      <c r="Z33" s="806">
        <f t="shared" ref="Z33:Z67" si="7">IF(AD33=0,"-",SUM(D33,G33,J33,Q33,T33,W33))</f>
        <v>21</v>
      </c>
      <c r="AA33" s="808">
        <f t="shared" ref="AA33:AA67" si="8">IF(AE33=0,"-",SUM(E33,H33,K33,R33,U33,X33))</f>
        <v>627</v>
      </c>
      <c r="AB33" s="809">
        <f t="shared" ref="AB33:AB67" si="9">IF(AF33=0,"-",SUM(F33,I33,L33,S33,V33,Y33))</f>
        <v>1180</v>
      </c>
      <c r="AD33" s="805">
        <f t="shared" si="1"/>
        <v>21</v>
      </c>
      <c r="AE33" s="805">
        <f t="shared" si="2"/>
        <v>627</v>
      </c>
      <c r="AF33" s="805">
        <f t="shared" si="3"/>
        <v>1180</v>
      </c>
    </row>
    <row r="34" spans="2:32" ht="13.5" customHeight="1">
      <c r="B34" s="852"/>
      <c r="C34" s="24" t="s">
        <v>31</v>
      </c>
      <c r="D34" s="721" t="s">
        <v>237</v>
      </c>
      <c r="E34" s="722" t="s">
        <v>237</v>
      </c>
      <c r="F34" s="720" t="s">
        <v>237</v>
      </c>
      <c r="G34" s="721" t="s">
        <v>237</v>
      </c>
      <c r="H34" s="722" t="s">
        <v>237</v>
      </c>
      <c r="I34" s="720" t="s">
        <v>237</v>
      </c>
      <c r="J34" s="721" t="s">
        <v>237</v>
      </c>
      <c r="K34" s="722" t="s">
        <v>237</v>
      </c>
      <c r="L34" s="720" t="s">
        <v>237</v>
      </c>
      <c r="M34" s="376"/>
      <c r="N34" s="376"/>
      <c r="O34" s="858"/>
      <c r="P34" s="378" t="s">
        <v>31</v>
      </c>
      <c r="Q34" s="721" t="s">
        <v>237</v>
      </c>
      <c r="R34" s="722" t="s">
        <v>237</v>
      </c>
      <c r="S34" s="720" t="s">
        <v>237</v>
      </c>
      <c r="T34" s="721" t="s">
        <v>237</v>
      </c>
      <c r="U34" s="722" t="s">
        <v>237</v>
      </c>
      <c r="V34" s="720" t="s">
        <v>237</v>
      </c>
      <c r="W34" s="721" t="s">
        <v>237</v>
      </c>
      <c r="X34" s="722" t="s">
        <v>237</v>
      </c>
      <c r="Y34" s="720" t="s">
        <v>237</v>
      </c>
      <c r="Z34" s="806" t="str">
        <f t="shared" si="7"/>
        <v>-</v>
      </c>
      <c r="AA34" s="808" t="str">
        <f t="shared" si="8"/>
        <v>-</v>
      </c>
      <c r="AB34" s="809" t="str">
        <f t="shared" si="9"/>
        <v>-</v>
      </c>
      <c r="AD34" s="805">
        <f t="shared" si="1"/>
        <v>0</v>
      </c>
      <c r="AE34" s="805">
        <f t="shared" si="2"/>
        <v>0</v>
      </c>
      <c r="AF34" s="805">
        <f t="shared" si="3"/>
        <v>0</v>
      </c>
    </row>
    <row r="35" spans="2:32" ht="13.5" customHeight="1">
      <c r="B35" s="852"/>
      <c r="C35" s="24" t="s">
        <v>32</v>
      </c>
      <c r="D35" s="709">
        <v>3</v>
      </c>
      <c r="E35" s="710">
        <v>31</v>
      </c>
      <c r="F35" s="711">
        <v>39</v>
      </c>
      <c r="G35" s="709">
        <v>57</v>
      </c>
      <c r="H35" s="710">
        <v>1118</v>
      </c>
      <c r="I35" s="711">
        <v>2658</v>
      </c>
      <c r="J35" s="709">
        <v>2</v>
      </c>
      <c r="K35" s="710">
        <v>13</v>
      </c>
      <c r="L35" s="712">
        <v>56</v>
      </c>
      <c r="M35" s="376"/>
      <c r="N35" s="376"/>
      <c r="O35" s="858"/>
      <c r="P35" s="378" t="s">
        <v>32</v>
      </c>
      <c r="Q35" s="709">
        <v>4</v>
      </c>
      <c r="R35" s="710">
        <v>159</v>
      </c>
      <c r="S35" s="711">
        <v>604</v>
      </c>
      <c r="T35" s="721" t="s">
        <v>237</v>
      </c>
      <c r="U35" s="722" t="s">
        <v>237</v>
      </c>
      <c r="V35" s="720" t="s">
        <v>237</v>
      </c>
      <c r="W35" s="735">
        <v>11</v>
      </c>
      <c r="X35" s="710">
        <v>144</v>
      </c>
      <c r="Y35" s="744">
        <v>345</v>
      </c>
      <c r="Z35" s="807">
        <f t="shared" si="7"/>
        <v>77</v>
      </c>
      <c r="AA35" s="808">
        <f t="shared" si="8"/>
        <v>1465</v>
      </c>
      <c r="AB35" s="809">
        <f t="shared" si="9"/>
        <v>3702</v>
      </c>
      <c r="AD35" s="805">
        <f t="shared" si="1"/>
        <v>77</v>
      </c>
      <c r="AE35" s="805">
        <f t="shared" si="2"/>
        <v>1465</v>
      </c>
      <c r="AF35" s="805">
        <f t="shared" si="3"/>
        <v>3702</v>
      </c>
    </row>
    <row r="36" spans="2:32" ht="13.5" customHeight="1">
      <c r="B36" s="852"/>
      <c r="C36" s="24" t="s">
        <v>33</v>
      </c>
      <c r="D36" s="709">
        <v>12</v>
      </c>
      <c r="E36" s="710">
        <v>620</v>
      </c>
      <c r="F36" s="711">
        <v>620</v>
      </c>
      <c r="G36" s="709">
        <v>12</v>
      </c>
      <c r="H36" s="710">
        <v>2759</v>
      </c>
      <c r="I36" s="711">
        <v>2759</v>
      </c>
      <c r="J36" s="721" t="s">
        <v>237</v>
      </c>
      <c r="K36" s="722" t="s">
        <v>237</v>
      </c>
      <c r="L36" s="720" t="s">
        <v>237</v>
      </c>
      <c r="M36" s="376"/>
      <c r="N36" s="376"/>
      <c r="O36" s="858"/>
      <c r="P36" s="378" t="s">
        <v>33</v>
      </c>
      <c r="Q36" s="721" t="s">
        <v>237</v>
      </c>
      <c r="R36" s="722" t="s">
        <v>237</v>
      </c>
      <c r="S36" s="720" t="s">
        <v>237</v>
      </c>
      <c r="T36" s="721" t="s">
        <v>237</v>
      </c>
      <c r="U36" s="722" t="s">
        <v>237</v>
      </c>
      <c r="V36" s="720" t="s">
        <v>237</v>
      </c>
      <c r="W36" s="735">
        <v>4</v>
      </c>
      <c r="X36" s="710">
        <v>652</v>
      </c>
      <c r="Y36" s="744">
        <v>1108</v>
      </c>
      <c r="Z36" s="813">
        <f t="shared" si="7"/>
        <v>28</v>
      </c>
      <c r="AA36" s="808">
        <f t="shared" si="8"/>
        <v>4031</v>
      </c>
      <c r="AB36" s="809">
        <f t="shared" si="9"/>
        <v>4487</v>
      </c>
      <c r="AD36" s="805">
        <f t="shared" si="1"/>
        <v>28</v>
      </c>
      <c r="AE36" s="805">
        <f t="shared" si="2"/>
        <v>4031</v>
      </c>
      <c r="AF36" s="805">
        <f t="shared" si="3"/>
        <v>4487</v>
      </c>
    </row>
    <row r="37" spans="2:32" ht="13.5" customHeight="1">
      <c r="B37" s="852"/>
      <c r="C37" s="24" t="s">
        <v>34</v>
      </c>
      <c r="D37" s="709">
        <v>2</v>
      </c>
      <c r="E37" s="710">
        <v>48</v>
      </c>
      <c r="F37" s="711">
        <v>1541</v>
      </c>
      <c r="G37" s="721" t="s">
        <v>237</v>
      </c>
      <c r="H37" s="722" t="s">
        <v>237</v>
      </c>
      <c r="I37" s="720" t="s">
        <v>237</v>
      </c>
      <c r="J37" s="721" t="s">
        <v>237</v>
      </c>
      <c r="K37" s="722" t="s">
        <v>237</v>
      </c>
      <c r="L37" s="720" t="s">
        <v>237</v>
      </c>
      <c r="M37" s="376"/>
      <c r="N37" s="376"/>
      <c r="O37" s="858"/>
      <c r="P37" s="378" t="s">
        <v>34</v>
      </c>
      <c r="Q37" s="721" t="s">
        <v>237</v>
      </c>
      <c r="R37" s="722" t="s">
        <v>237</v>
      </c>
      <c r="S37" s="720" t="s">
        <v>237</v>
      </c>
      <c r="T37" s="721" t="s">
        <v>237</v>
      </c>
      <c r="U37" s="722" t="s">
        <v>237</v>
      </c>
      <c r="V37" s="720" t="s">
        <v>237</v>
      </c>
      <c r="W37" s="721" t="s">
        <v>237</v>
      </c>
      <c r="X37" s="722" t="s">
        <v>237</v>
      </c>
      <c r="Y37" s="720" t="s">
        <v>237</v>
      </c>
      <c r="Z37" s="806">
        <f t="shared" si="7"/>
        <v>2</v>
      </c>
      <c r="AA37" s="808">
        <f t="shared" si="8"/>
        <v>48</v>
      </c>
      <c r="AB37" s="809">
        <f t="shared" si="9"/>
        <v>1541</v>
      </c>
      <c r="AD37" s="805">
        <f t="shared" si="1"/>
        <v>2</v>
      </c>
      <c r="AE37" s="805">
        <f t="shared" si="2"/>
        <v>48</v>
      </c>
      <c r="AF37" s="805">
        <f t="shared" si="3"/>
        <v>1541</v>
      </c>
    </row>
    <row r="38" spans="2:32" ht="13.5" customHeight="1">
      <c r="B38" s="852"/>
      <c r="C38" s="24" t="s">
        <v>35</v>
      </c>
      <c r="D38" s="721" t="s">
        <v>237</v>
      </c>
      <c r="E38" s="722" t="s">
        <v>237</v>
      </c>
      <c r="F38" s="720" t="s">
        <v>237</v>
      </c>
      <c r="G38" s="721" t="s">
        <v>237</v>
      </c>
      <c r="H38" s="722" t="s">
        <v>237</v>
      </c>
      <c r="I38" s="720" t="s">
        <v>237</v>
      </c>
      <c r="J38" s="721" t="s">
        <v>237</v>
      </c>
      <c r="K38" s="722" t="s">
        <v>237</v>
      </c>
      <c r="L38" s="720" t="s">
        <v>237</v>
      </c>
      <c r="M38" s="376"/>
      <c r="N38" s="376"/>
      <c r="O38" s="858"/>
      <c r="P38" s="378" t="s">
        <v>35</v>
      </c>
      <c r="Q38" s="721" t="s">
        <v>237</v>
      </c>
      <c r="R38" s="722" t="s">
        <v>237</v>
      </c>
      <c r="S38" s="720" t="s">
        <v>237</v>
      </c>
      <c r="T38" s="721" t="s">
        <v>237</v>
      </c>
      <c r="U38" s="722" t="s">
        <v>237</v>
      </c>
      <c r="V38" s="720" t="s">
        <v>237</v>
      </c>
      <c r="W38" s="721" t="s">
        <v>237</v>
      </c>
      <c r="X38" s="722" t="s">
        <v>237</v>
      </c>
      <c r="Y38" s="720" t="s">
        <v>237</v>
      </c>
      <c r="Z38" s="807" t="str">
        <f t="shared" si="7"/>
        <v>-</v>
      </c>
      <c r="AA38" s="808" t="str">
        <f t="shared" si="8"/>
        <v>-</v>
      </c>
      <c r="AB38" s="809" t="str">
        <f t="shared" si="9"/>
        <v>-</v>
      </c>
      <c r="AD38" s="805">
        <f t="shared" si="1"/>
        <v>0</v>
      </c>
      <c r="AE38" s="805">
        <f t="shared" si="2"/>
        <v>0</v>
      </c>
      <c r="AF38" s="805">
        <f t="shared" si="3"/>
        <v>0</v>
      </c>
    </row>
    <row r="39" spans="2:32" ht="13.5" customHeight="1">
      <c r="B39" s="852"/>
      <c r="C39" s="24" t="s">
        <v>36</v>
      </c>
      <c r="D39" s="709">
        <v>1</v>
      </c>
      <c r="E39" s="710">
        <v>3</v>
      </c>
      <c r="F39" s="711">
        <v>6</v>
      </c>
      <c r="G39" s="709">
        <v>1</v>
      </c>
      <c r="H39" s="710">
        <v>6</v>
      </c>
      <c r="I39" s="711">
        <v>11</v>
      </c>
      <c r="J39" s="721" t="s">
        <v>237</v>
      </c>
      <c r="K39" s="722" t="s">
        <v>237</v>
      </c>
      <c r="L39" s="720" t="s">
        <v>237</v>
      </c>
      <c r="M39" s="376"/>
      <c r="N39" s="376"/>
      <c r="O39" s="858"/>
      <c r="P39" s="378" t="s">
        <v>36</v>
      </c>
      <c r="Q39" s="709">
        <v>2</v>
      </c>
      <c r="R39" s="710">
        <v>2</v>
      </c>
      <c r="S39" s="711">
        <v>6</v>
      </c>
      <c r="T39" s="721" t="s">
        <v>237</v>
      </c>
      <c r="U39" s="722" t="s">
        <v>237</v>
      </c>
      <c r="V39" s="720" t="s">
        <v>237</v>
      </c>
      <c r="W39" s="735">
        <v>4</v>
      </c>
      <c r="X39" s="710">
        <v>13</v>
      </c>
      <c r="Y39" s="744">
        <v>46</v>
      </c>
      <c r="Z39" s="806">
        <f t="shared" si="7"/>
        <v>8</v>
      </c>
      <c r="AA39" s="808">
        <f t="shared" si="8"/>
        <v>24</v>
      </c>
      <c r="AB39" s="809">
        <f t="shared" si="9"/>
        <v>69</v>
      </c>
      <c r="AD39" s="805">
        <f t="shared" si="1"/>
        <v>8</v>
      </c>
      <c r="AE39" s="805">
        <f t="shared" si="2"/>
        <v>24</v>
      </c>
      <c r="AF39" s="805">
        <f t="shared" si="3"/>
        <v>69</v>
      </c>
    </row>
    <row r="40" spans="2:32" ht="13.5" customHeight="1">
      <c r="B40" s="853"/>
      <c r="C40" s="69" t="s">
        <v>37</v>
      </c>
      <c r="D40" s="798" t="s">
        <v>237</v>
      </c>
      <c r="E40" s="799" t="s">
        <v>237</v>
      </c>
      <c r="F40" s="800" t="s">
        <v>237</v>
      </c>
      <c r="G40" s="798" t="s">
        <v>237</v>
      </c>
      <c r="H40" s="799" t="s">
        <v>237</v>
      </c>
      <c r="I40" s="800" t="s">
        <v>237</v>
      </c>
      <c r="J40" s="798" t="s">
        <v>237</v>
      </c>
      <c r="K40" s="799" t="s">
        <v>237</v>
      </c>
      <c r="L40" s="800" t="s">
        <v>237</v>
      </c>
      <c r="M40" s="376"/>
      <c r="N40" s="376"/>
      <c r="O40" s="859"/>
      <c r="P40" s="382" t="s">
        <v>37</v>
      </c>
      <c r="Q40" s="798" t="s">
        <v>237</v>
      </c>
      <c r="R40" s="799" t="s">
        <v>237</v>
      </c>
      <c r="S40" s="800" t="s">
        <v>237</v>
      </c>
      <c r="T40" s="798" t="s">
        <v>237</v>
      </c>
      <c r="U40" s="799" t="s">
        <v>237</v>
      </c>
      <c r="V40" s="800" t="s">
        <v>237</v>
      </c>
      <c r="W40" s="798" t="s">
        <v>237</v>
      </c>
      <c r="X40" s="799" t="s">
        <v>237</v>
      </c>
      <c r="Y40" s="801" t="s">
        <v>237</v>
      </c>
      <c r="Z40" s="818" t="str">
        <f t="shared" si="7"/>
        <v>-</v>
      </c>
      <c r="AA40" s="808" t="str">
        <f t="shared" si="8"/>
        <v>-</v>
      </c>
      <c r="AB40" s="809" t="str">
        <f t="shared" si="9"/>
        <v>-</v>
      </c>
      <c r="AD40" s="805">
        <f t="shared" si="1"/>
        <v>0</v>
      </c>
      <c r="AE40" s="805">
        <f t="shared" si="2"/>
        <v>0</v>
      </c>
      <c r="AF40" s="805">
        <f t="shared" si="3"/>
        <v>0</v>
      </c>
    </row>
    <row r="41" spans="2:32" ht="13.5" customHeight="1">
      <c r="B41" s="851" t="s">
        <v>38</v>
      </c>
      <c r="C41" s="68" t="s">
        <v>39</v>
      </c>
      <c r="D41" s="732">
        <v>10</v>
      </c>
      <c r="E41" s="733">
        <v>220</v>
      </c>
      <c r="F41" s="734">
        <v>696</v>
      </c>
      <c r="G41" s="732">
        <v>79</v>
      </c>
      <c r="H41" s="733">
        <v>2140</v>
      </c>
      <c r="I41" s="734">
        <v>11863</v>
      </c>
      <c r="J41" s="795" t="s">
        <v>237</v>
      </c>
      <c r="K41" s="796" t="s">
        <v>237</v>
      </c>
      <c r="L41" s="797" t="s">
        <v>237</v>
      </c>
      <c r="M41" s="381"/>
      <c r="N41" s="381"/>
      <c r="O41" s="857" t="s">
        <v>38</v>
      </c>
      <c r="P41" s="377" t="s">
        <v>39</v>
      </c>
      <c r="Q41" s="795" t="s">
        <v>237</v>
      </c>
      <c r="R41" s="796" t="s">
        <v>237</v>
      </c>
      <c r="S41" s="797" t="s">
        <v>237</v>
      </c>
      <c r="T41" s="795" t="s">
        <v>237</v>
      </c>
      <c r="U41" s="796" t="s">
        <v>237</v>
      </c>
      <c r="V41" s="797" t="s">
        <v>237</v>
      </c>
      <c r="W41" s="795" t="s">
        <v>237</v>
      </c>
      <c r="X41" s="796" t="s">
        <v>237</v>
      </c>
      <c r="Y41" s="797" t="s">
        <v>237</v>
      </c>
      <c r="Z41" s="810">
        <f t="shared" si="7"/>
        <v>89</v>
      </c>
      <c r="AA41" s="811">
        <f t="shared" si="8"/>
        <v>2360</v>
      </c>
      <c r="AB41" s="812">
        <f t="shared" si="9"/>
        <v>12559</v>
      </c>
      <c r="AC41" s="67"/>
      <c r="AD41" s="805">
        <f t="shared" si="1"/>
        <v>89</v>
      </c>
      <c r="AE41" s="805">
        <f t="shared" si="2"/>
        <v>2360</v>
      </c>
      <c r="AF41" s="805">
        <f t="shared" si="3"/>
        <v>12559</v>
      </c>
    </row>
    <row r="42" spans="2:32" ht="13.5" customHeight="1">
      <c r="B42" s="852"/>
      <c r="C42" s="72" t="s">
        <v>458</v>
      </c>
      <c r="D42" s="709">
        <v>105</v>
      </c>
      <c r="E42" s="710">
        <v>209</v>
      </c>
      <c r="F42" s="711">
        <v>1254</v>
      </c>
      <c r="G42" s="709">
        <v>216</v>
      </c>
      <c r="H42" s="710">
        <v>3703</v>
      </c>
      <c r="I42" s="711">
        <v>10587</v>
      </c>
      <c r="J42" s="709">
        <v>4</v>
      </c>
      <c r="K42" s="710">
        <v>57</v>
      </c>
      <c r="L42" s="712">
        <v>455</v>
      </c>
      <c r="M42" s="381"/>
      <c r="N42" s="381"/>
      <c r="O42" s="858"/>
      <c r="P42" s="383" t="s">
        <v>40</v>
      </c>
      <c r="Q42" s="709">
        <v>4</v>
      </c>
      <c r="R42" s="710">
        <v>139</v>
      </c>
      <c r="S42" s="711">
        <v>2935</v>
      </c>
      <c r="T42" s="721" t="s">
        <v>237</v>
      </c>
      <c r="U42" s="722" t="s">
        <v>237</v>
      </c>
      <c r="V42" s="720" t="s">
        <v>237</v>
      </c>
      <c r="W42" s="735">
        <v>3</v>
      </c>
      <c r="X42" s="710">
        <v>23</v>
      </c>
      <c r="Y42" s="744">
        <v>56</v>
      </c>
      <c r="Z42" s="806">
        <f t="shared" si="7"/>
        <v>332</v>
      </c>
      <c r="AA42" s="808">
        <f t="shared" si="8"/>
        <v>4131</v>
      </c>
      <c r="AB42" s="809">
        <f t="shared" si="9"/>
        <v>15287</v>
      </c>
      <c r="AD42" s="805">
        <f t="shared" si="1"/>
        <v>332</v>
      </c>
      <c r="AE42" s="805">
        <f t="shared" si="2"/>
        <v>4131</v>
      </c>
      <c r="AF42" s="805">
        <f t="shared" si="3"/>
        <v>15287</v>
      </c>
    </row>
    <row r="43" spans="2:32" ht="13.5" customHeight="1">
      <c r="B43" s="852"/>
      <c r="C43" s="24" t="s">
        <v>459</v>
      </c>
      <c r="D43" s="709">
        <v>5</v>
      </c>
      <c r="E43" s="710">
        <v>566</v>
      </c>
      <c r="F43" s="711">
        <v>6024</v>
      </c>
      <c r="G43" s="709">
        <v>4</v>
      </c>
      <c r="H43" s="710">
        <v>129</v>
      </c>
      <c r="I43" s="711">
        <v>1449</v>
      </c>
      <c r="J43" s="721" t="s">
        <v>237</v>
      </c>
      <c r="K43" s="722" t="s">
        <v>237</v>
      </c>
      <c r="L43" s="720" t="s">
        <v>237</v>
      </c>
      <c r="M43" s="376"/>
      <c r="N43" s="376"/>
      <c r="O43" s="858"/>
      <c r="P43" s="378" t="s">
        <v>41</v>
      </c>
      <c r="Q43" s="709">
        <v>2</v>
      </c>
      <c r="R43" s="710">
        <v>56</v>
      </c>
      <c r="S43" s="711">
        <v>114</v>
      </c>
      <c r="T43" s="721" t="s">
        <v>237</v>
      </c>
      <c r="U43" s="722" t="s">
        <v>237</v>
      </c>
      <c r="V43" s="720" t="s">
        <v>237</v>
      </c>
      <c r="W43" s="721" t="s">
        <v>237</v>
      </c>
      <c r="X43" s="722" t="s">
        <v>237</v>
      </c>
      <c r="Y43" s="720" t="s">
        <v>237</v>
      </c>
      <c r="Z43" s="807">
        <f t="shared" si="7"/>
        <v>11</v>
      </c>
      <c r="AA43" s="808">
        <f t="shared" si="8"/>
        <v>751</v>
      </c>
      <c r="AB43" s="809">
        <f t="shared" si="9"/>
        <v>7587</v>
      </c>
      <c r="AD43" s="805">
        <f t="shared" si="1"/>
        <v>11</v>
      </c>
      <c r="AE43" s="805">
        <f t="shared" si="2"/>
        <v>751</v>
      </c>
      <c r="AF43" s="805">
        <f t="shared" si="3"/>
        <v>7587</v>
      </c>
    </row>
    <row r="44" spans="2:32" ht="13.5" customHeight="1">
      <c r="B44" s="852"/>
      <c r="C44" s="24" t="s">
        <v>42</v>
      </c>
      <c r="D44" s="721" t="s">
        <v>237</v>
      </c>
      <c r="E44" s="722" t="s">
        <v>237</v>
      </c>
      <c r="F44" s="720" t="s">
        <v>237</v>
      </c>
      <c r="G44" s="709">
        <v>7</v>
      </c>
      <c r="H44" s="710">
        <v>28</v>
      </c>
      <c r="I44" s="711">
        <v>152</v>
      </c>
      <c r="J44" s="721" t="s">
        <v>237</v>
      </c>
      <c r="K44" s="722" t="s">
        <v>237</v>
      </c>
      <c r="L44" s="720" t="s">
        <v>237</v>
      </c>
      <c r="M44" s="376"/>
      <c r="N44" s="376"/>
      <c r="O44" s="858"/>
      <c r="P44" s="378" t="s">
        <v>42</v>
      </c>
      <c r="Q44" s="721" t="s">
        <v>237</v>
      </c>
      <c r="R44" s="722" t="s">
        <v>237</v>
      </c>
      <c r="S44" s="720" t="s">
        <v>237</v>
      </c>
      <c r="T44" s="721" t="s">
        <v>237</v>
      </c>
      <c r="U44" s="722" t="s">
        <v>237</v>
      </c>
      <c r="V44" s="720" t="s">
        <v>237</v>
      </c>
      <c r="W44" s="721" t="s">
        <v>237</v>
      </c>
      <c r="X44" s="722" t="s">
        <v>237</v>
      </c>
      <c r="Y44" s="720" t="s">
        <v>237</v>
      </c>
      <c r="Z44" s="806">
        <f t="shared" si="7"/>
        <v>7</v>
      </c>
      <c r="AA44" s="808">
        <f t="shared" si="8"/>
        <v>28</v>
      </c>
      <c r="AB44" s="809">
        <f t="shared" si="9"/>
        <v>152</v>
      </c>
      <c r="AD44" s="805">
        <f t="shared" si="1"/>
        <v>7</v>
      </c>
      <c r="AE44" s="805">
        <f t="shared" si="2"/>
        <v>28</v>
      </c>
      <c r="AF44" s="805">
        <f t="shared" si="3"/>
        <v>152</v>
      </c>
    </row>
    <row r="45" spans="2:32" ht="13.5" customHeight="1">
      <c r="B45" s="852"/>
      <c r="C45" s="24" t="s">
        <v>43</v>
      </c>
      <c r="D45" s="709">
        <v>20</v>
      </c>
      <c r="E45" s="710">
        <v>263</v>
      </c>
      <c r="F45" s="711">
        <v>283</v>
      </c>
      <c r="G45" s="709">
        <v>45</v>
      </c>
      <c r="H45" s="710">
        <v>556</v>
      </c>
      <c r="I45" s="711">
        <v>728</v>
      </c>
      <c r="J45" s="721" t="s">
        <v>237</v>
      </c>
      <c r="K45" s="722" t="s">
        <v>237</v>
      </c>
      <c r="L45" s="720" t="s">
        <v>237</v>
      </c>
      <c r="M45" s="376"/>
      <c r="N45" s="376"/>
      <c r="O45" s="858"/>
      <c r="P45" s="378" t="s">
        <v>43</v>
      </c>
      <c r="Q45" s="709">
        <v>5</v>
      </c>
      <c r="R45" s="710">
        <v>152</v>
      </c>
      <c r="S45" s="711">
        <v>488</v>
      </c>
      <c r="T45" s="721" t="s">
        <v>237</v>
      </c>
      <c r="U45" s="722" t="s">
        <v>237</v>
      </c>
      <c r="V45" s="720" t="s">
        <v>237</v>
      </c>
      <c r="W45" s="735">
        <v>5</v>
      </c>
      <c r="X45" s="710">
        <v>474</v>
      </c>
      <c r="Y45" s="744">
        <v>474</v>
      </c>
      <c r="Z45" s="806">
        <f t="shared" si="7"/>
        <v>75</v>
      </c>
      <c r="AA45" s="808">
        <f t="shared" si="8"/>
        <v>1445</v>
      </c>
      <c r="AB45" s="809">
        <f t="shared" si="9"/>
        <v>1973</v>
      </c>
      <c r="AD45" s="805">
        <f t="shared" si="1"/>
        <v>75</v>
      </c>
      <c r="AE45" s="805">
        <f t="shared" si="2"/>
        <v>1445</v>
      </c>
      <c r="AF45" s="805">
        <f t="shared" si="3"/>
        <v>1973</v>
      </c>
    </row>
    <row r="46" spans="2:32" ht="13.5" customHeight="1">
      <c r="B46" s="852"/>
      <c r="C46" s="24" t="s">
        <v>44</v>
      </c>
      <c r="D46" s="709">
        <v>7</v>
      </c>
      <c r="E46" s="710">
        <v>214</v>
      </c>
      <c r="F46" s="711">
        <v>2962</v>
      </c>
      <c r="G46" s="709">
        <v>10</v>
      </c>
      <c r="H46" s="710">
        <v>140</v>
      </c>
      <c r="I46" s="711">
        <v>389</v>
      </c>
      <c r="J46" s="721" t="s">
        <v>237</v>
      </c>
      <c r="K46" s="722" t="s">
        <v>237</v>
      </c>
      <c r="L46" s="720" t="s">
        <v>237</v>
      </c>
      <c r="M46" s="376"/>
      <c r="N46" s="376"/>
      <c r="O46" s="858"/>
      <c r="P46" s="378" t="s">
        <v>44</v>
      </c>
      <c r="Q46" s="709">
        <v>2</v>
      </c>
      <c r="R46" s="710">
        <v>25</v>
      </c>
      <c r="S46" s="711">
        <v>76</v>
      </c>
      <c r="T46" s="721" t="s">
        <v>237</v>
      </c>
      <c r="U46" s="722" t="s">
        <v>237</v>
      </c>
      <c r="V46" s="720" t="s">
        <v>237</v>
      </c>
      <c r="W46" s="721" t="s">
        <v>237</v>
      </c>
      <c r="X46" s="722" t="s">
        <v>237</v>
      </c>
      <c r="Y46" s="720" t="s">
        <v>237</v>
      </c>
      <c r="Z46" s="806">
        <f t="shared" si="7"/>
        <v>19</v>
      </c>
      <c r="AA46" s="808">
        <f t="shared" si="8"/>
        <v>379</v>
      </c>
      <c r="AB46" s="809">
        <f t="shared" si="9"/>
        <v>3427</v>
      </c>
      <c r="AD46" s="805">
        <f t="shared" si="1"/>
        <v>19</v>
      </c>
      <c r="AE46" s="805">
        <f t="shared" si="2"/>
        <v>379</v>
      </c>
      <c r="AF46" s="805">
        <f t="shared" si="3"/>
        <v>3427</v>
      </c>
    </row>
    <row r="47" spans="2:32" ht="13.5" customHeight="1">
      <c r="B47" s="852"/>
      <c r="C47" s="24" t="s">
        <v>45</v>
      </c>
      <c r="D47" s="709">
        <v>42</v>
      </c>
      <c r="E47" s="710">
        <v>98</v>
      </c>
      <c r="F47" s="711">
        <v>688</v>
      </c>
      <c r="G47" s="709">
        <v>82</v>
      </c>
      <c r="H47" s="710">
        <v>1202</v>
      </c>
      <c r="I47" s="711">
        <v>32186</v>
      </c>
      <c r="J47" s="709">
        <v>2</v>
      </c>
      <c r="K47" s="710">
        <v>11</v>
      </c>
      <c r="L47" s="712">
        <v>110</v>
      </c>
      <c r="M47" s="376"/>
      <c r="N47" s="376"/>
      <c r="O47" s="858"/>
      <c r="P47" s="378" t="s">
        <v>45</v>
      </c>
      <c r="Q47" s="709">
        <v>1</v>
      </c>
      <c r="R47" s="710">
        <v>55</v>
      </c>
      <c r="S47" s="711">
        <v>437</v>
      </c>
      <c r="T47" s="721" t="s">
        <v>237</v>
      </c>
      <c r="U47" s="722" t="s">
        <v>237</v>
      </c>
      <c r="V47" s="720" t="s">
        <v>237</v>
      </c>
      <c r="W47" s="721" t="s">
        <v>237</v>
      </c>
      <c r="X47" s="722" t="s">
        <v>237</v>
      </c>
      <c r="Y47" s="720" t="s">
        <v>237</v>
      </c>
      <c r="Z47" s="813">
        <f t="shared" si="7"/>
        <v>127</v>
      </c>
      <c r="AA47" s="808">
        <f t="shared" si="8"/>
        <v>1366</v>
      </c>
      <c r="AB47" s="809">
        <f t="shared" si="9"/>
        <v>33421</v>
      </c>
      <c r="AD47" s="805">
        <f t="shared" si="1"/>
        <v>127</v>
      </c>
      <c r="AE47" s="805">
        <f t="shared" si="2"/>
        <v>1366</v>
      </c>
      <c r="AF47" s="805">
        <f t="shared" si="3"/>
        <v>33421</v>
      </c>
    </row>
    <row r="48" spans="2:32" ht="13.5" customHeight="1">
      <c r="B48" s="852"/>
      <c r="C48" s="25" t="s">
        <v>46</v>
      </c>
      <c r="D48" s="709">
        <v>20</v>
      </c>
      <c r="E48" s="710">
        <v>280</v>
      </c>
      <c r="F48" s="711">
        <v>3487</v>
      </c>
      <c r="G48" s="709">
        <v>320</v>
      </c>
      <c r="H48" s="710">
        <v>4390</v>
      </c>
      <c r="I48" s="711">
        <v>67945</v>
      </c>
      <c r="J48" s="709">
        <v>22</v>
      </c>
      <c r="K48" s="710">
        <v>300</v>
      </c>
      <c r="L48" s="712">
        <v>7201</v>
      </c>
      <c r="M48" s="381"/>
      <c r="N48" s="381"/>
      <c r="O48" s="858"/>
      <c r="P48" s="379" t="s">
        <v>46</v>
      </c>
      <c r="Q48" s="709">
        <v>5</v>
      </c>
      <c r="R48" s="710">
        <v>135</v>
      </c>
      <c r="S48" s="711">
        <v>5342</v>
      </c>
      <c r="T48" s="721" t="s">
        <v>237</v>
      </c>
      <c r="U48" s="722" t="s">
        <v>237</v>
      </c>
      <c r="V48" s="720" t="s">
        <v>237</v>
      </c>
      <c r="W48" s="721" t="s">
        <v>237</v>
      </c>
      <c r="X48" s="722" t="s">
        <v>237</v>
      </c>
      <c r="Y48" s="720" t="s">
        <v>237</v>
      </c>
      <c r="Z48" s="819">
        <f t="shared" si="7"/>
        <v>367</v>
      </c>
      <c r="AA48" s="808">
        <f t="shared" si="8"/>
        <v>5105</v>
      </c>
      <c r="AB48" s="809">
        <f t="shared" si="9"/>
        <v>83975</v>
      </c>
      <c r="AD48" s="805">
        <f t="shared" si="1"/>
        <v>367</v>
      </c>
      <c r="AE48" s="805">
        <f t="shared" si="2"/>
        <v>5105</v>
      </c>
      <c r="AF48" s="805">
        <f t="shared" si="3"/>
        <v>83975</v>
      </c>
    </row>
    <row r="49" spans="2:39" ht="13.5" customHeight="1">
      <c r="B49" s="852"/>
      <c r="C49" s="24" t="s">
        <v>47</v>
      </c>
      <c r="D49" s="709">
        <v>3</v>
      </c>
      <c r="E49" s="710">
        <v>69</v>
      </c>
      <c r="F49" s="711">
        <v>161</v>
      </c>
      <c r="G49" s="709">
        <v>2</v>
      </c>
      <c r="H49" s="710">
        <v>33</v>
      </c>
      <c r="I49" s="711">
        <v>100</v>
      </c>
      <c r="J49" s="721" t="s">
        <v>237</v>
      </c>
      <c r="K49" s="722" t="s">
        <v>237</v>
      </c>
      <c r="L49" s="720" t="s">
        <v>237</v>
      </c>
      <c r="M49" s="376"/>
      <c r="N49" s="376"/>
      <c r="O49" s="858"/>
      <c r="P49" s="378" t="s">
        <v>47</v>
      </c>
      <c r="Q49" s="709">
        <v>1</v>
      </c>
      <c r="R49" s="710">
        <v>16</v>
      </c>
      <c r="S49" s="711">
        <v>53</v>
      </c>
      <c r="T49" s="721" t="s">
        <v>237</v>
      </c>
      <c r="U49" s="722" t="s">
        <v>237</v>
      </c>
      <c r="V49" s="720" t="s">
        <v>237</v>
      </c>
      <c r="W49" s="721" t="s">
        <v>237</v>
      </c>
      <c r="X49" s="722" t="s">
        <v>237</v>
      </c>
      <c r="Y49" s="720" t="s">
        <v>237</v>
      </c>
      <c r="Z49" s="807">
        <f t="shared" si="7"/>
        <v>6</v>
      </c>
      <c r="AA49" s="808">
        <f t="shared" si="8"/>
        <v>118</v>
      </c>
      <c r="AB49" s="809">
        <f t="shared" si="9"/>
        <v>314</v>
      </c>
      <c r="AD49" s="805">
        <f t="shared" si="1"/>
        <v>6</v>
      </c>
      <c r="AE49" s="805">
        <f t="shared" si="2"/>
        <v>118</v>
      </c>
      <c r="AF49" s="805">
        <f t="shared" si="3"/>
        <v>314</v>
      </c>
    </row>
    <row r="50" spans="2:39" ht="13.5" customHeight="1">
      <c r="B50" s="852"/>
      <c r="C50" s="24" t="s">
        <v>48</v>
      </c>
      <c r="D50" s="721" t="s">
        <v>237</v>
      </c>
      <c r="E50" s="722" t="s">
        <v>237</v>
      </c>
      <c r="F50" s="720" t="s">
        <v>237</v>
      </c>
      <c r="G50" s="709">
        <v>3</v>
      </c>
      <c r="H50" s="710">
        <v>18</v>
      </c>
      <c r="I50" s="711">
        <v>36</v>
      </c>
      <c r="J50" s="721" t="s">
        <v>237</v>
      </c>
      <c r="K50" s="722" t="s">
        <v>237</v>
      </c>
      <c r="L50" s="720" t="s">
        <v>237</v>
      </c>
      <c r="M50" s="376"/>
      <c r="N50" s="376"/>
      <c r="O50" s="858"/>
      <c r="P50" s="378" t="s">
        <v>48</v>
      </c>
      <c r="Q50" s="709">
        <v>1</v>
      </c>
      <c r="R50" s="710">
        <v>94</v>
      </c>
      <c r="S50" s="711">
        <v>500</v>
      </c>
      <c r="T50" s="721" t="s">
        <v>237</v>
      </c>
      <c r="U50" s="722" t="s">
        <v>237</v>
      </c>
      <c r="V50" s="720" t="s">
        <v>237</v>
      </c>
      <c r="W50" s="735">
        <v>5</v>
      </c>
      <c r="X50" s="710">
        <v>20</v>
      </c>
      <c r="Y50" s="744">
        <v>43</v>
      </c>
      <c r="Z50" s="806">
        <f t="shared" si="7"/>
        <v>9</v>
      </c>
      <c r="AA50" s="808">
        <f t="shared" si="8"/>
        <v>132</v>
      </c>
      <c r="AB50" s="809">
        <f t="shared" si="9"/>
        <v>579</v>
      </c>
      <c r="AD50" s="805">
        <f t="shared" si="1"/>
        <v>9</v>
      </c>
      <c r="AE50" s="805">
        <f t="shared" si="2"/>
        <v>132</v>
      </c>
      <c r="AF50" s="805">
        <f t="shared" si="3"/>
        <v>579</v>
      </c>
    </row>
    <row r="51" spans="2:39" ht="13.5" customHeight="1">
      <c r="B51" s="852"/>
      <c r="C51" s="25" t="s">
        <v>49</v>
      </c>
      <c r="D51" s="709">
        <v>6</v>
      </c>
      <c r="E51" s="710">
        <v>7</v>
      </c>
      <c r="F51" s="711">
        <v>42</v>
      </c>
      <c r="G51" s="709">
        <v>6</v>
      </c>
      <c r="H51" s="710">
        <v>22</v>
      </c>
      <c r="I51" s="711">
        <v>128</v>
      </c>
      <c r="J51" s="721" t="s">
        <v>237</v>
      </c>
      <c r="K51" s="722" t="s">
        <v>237</v>
      </c>
      <c r="L51" s="720" t="s">
        <v>237</v>
      </c>
      <c r="M51" s="381"/>
      <c r="N51" s="381"/>
      <c r="O51" s="858"/>
      <c r="P51" s="379" t="s">
        <v>49</v>
      </c>
      <c r="Q51" s="721" t="s">
        <v>237</v>
      </c>
      <c r="R51" s="722" t="s">
        <v>237</v>
      </c>
      <c r="S51" s="720" t="s">
        <v>237</v>
      </c>
      <c r="T51" s="721" t="s">
        <v>237</v>
      </c>
      <c r="U51" s="722" t="s">
        <v>237</v>
      </c>
      <c r="V51" s="720" t="s">
        <v>237</v>
      </c>
      <c r="W51" s="735">
        <v>3</v>
      </c>
      <c r="X51" s="710">
        <v>42</v>
      </c>
      <c r="Y51" s="744">
        <v>124</v>
      </c>
      <c r="Z51" s="806">
        <f t="shared" si="7"/>
        <v>15</v>
      </c>
      <c r="AA51" s="808">
        <f t="shared" si="8"/>
        <v>71</v>
      </c>
      <c r="AB51" s="809">
        <f t="shared" si="9"/>
        <v>294</v>
      </c>
      <c r="AD51" s="805">
        <f t="shared" si="1"/>
        <v>15</v>
      </c>
      <c r="AE51" s="805">
        <f t="shared" si="2"/>
        <v>71</v>
      </c>
      <c r="AF51" s="805">
        <f t="shared" si="3"/>
        <v>294</v>
      </c>
    </row>
    <row r="52" spans="2:39" ht="13.5" customHeight="1">
      <c r="B52" s="853"/>
      <c r="C52" s="27" t="s">
        <v>50</v>
      </c>
      <c r="D52" s="716">
        <v>2</v>
      </c>
      <c r="E52" s="718">
        <v>22</v>
      </c>
      <c r="F52" s="723">
        <v>36</v>
      </c>
      <c r="G52" s="716">
        <v>6</v>
      </c>
      <c r="H52" s="718">
        <v>85</v>
      </c>
      <c r="I52" s="723">
        <v>384</v>
      </c>
      <c r="J52" s="721" t="s">
        <v>237</v>
      </c>
      <c r="K52" s="722" t="s">
        <v>237</v>
      </c>
      <c r="L52" s="720" t="s">
        <v>237</v>
      </c>
      <c r="M52" s="376"/>
      <c r="N52" s="376"/>
      <c r="O52" s="859"/>
      <c r="P52" s="384" t="s">
        <v>50</v>
      </c>
      <c r="Q52" s="721" t="s">
        <v>237</v>
      </c>
      <c r="R52" s="722" t="s">
        <v>237</v>
      </c>
      <c r="S52" s="720" t="s">
        <v>237</v>
      </c>
      <c r="T52" s="798" t="s">
        <v>237</v>
      </c>
      <c r="U52" s="799" t="s">
        <v>237</v>
      </c>
      <c r="V52" s="800" t="s">
        <v>237</v>
      </c>
      <c r="W52" s="721" t="s">
        <v>237</v>
      </c>
      <c r="X52" s="722" t="s">
        <v>237</v>
      </c>
      <c r="Y52" s="720" t="s">
        <v>237</v>
      </c>
      <c r="Z52" s="807">
        <f t="shared" si="7"/>
        <v>8</v>
      </c>
      <c r="AA52" s="808">
        <f t="shared" si="8"/>
        <v>107</v>
      </c>
      <c r="AB52" s="815">
        <f t="shared" si="9"/>
        <v>420</v>
      </c>
      <c r="AD52" s="805">
        <f t="shared" si="1"/>
        <v>8</v>
      </c>
      <c r="AE52" s="805">
        <f t="shared" si="2"/>
        <v>107</v>
      </c>
      <c r="AF52" s="805">
        <f t="shared" si="3"/>
        <v>420</v>
      </c>
    </row>
    <row r="53" spans="2:39" ht="13.5" customHeight="1">
      <c r="B53" s="851" t="s">
        <v>51</v>
      </c>
      <c r="C53" s="68" t="s">
        <v>52</v>
      </c>
      <c r="D53" s="705">
        <v>54</v>
      </c>
      <c r="E53" s="706">
        <v>1075</v>
      </c>
      <c r="F53" s="707">
        <v>2007</v>
      </c>
      <c r="G53" s="705">
        <v>287</v>
      </c>
      <c r="H53" s="706">
        <v>2895</v>
      </c>
      <c r="I53" s="707">
        <v>7965</v>
      </c>
      <c r="J53" s="705">
        <v>6</v>
      </c>
      <c r="K53" s="706">
        <v>157</v>
      </c>
      <c r="L53" s="708">
        <v>157</v>
      </c>
      <c r="M53" s="376"/>
      <c r="N53" s="376"/>
      <c r="O53" s="857" t="s">
        <v>51</v>
      </c>
      <c r="P53" s="377" t="s">
        <v>52</v>
      </c>
      <c r="Q53" s="705">
        <v>66</v>
      </c>
      <c r="R53" s="706">
        <v>853</v>
      </c>
      <c r="S53" s="707">
        <v>2125</v>
      </c>
      <c r="T53" s="795" t="s">
        <v>237</v>
      </c>
      <c r="U53" s="796" t="s">
        <v>237</v>
      </c>
      <c r="V53" s="797" t="s">
        <v>237</v>
      </c>
      <c r="W53" s="742">
        <v>26</v>
      </c>
      <c r="X53" s="706">
        <v>455</v>
      </c>
      <c r="Y53" s="743">
        <v>1194</v>
      </c>
      <c r="Z53" s="820">
        <f t="shared" si="7"/>
        <v>439</v>
      </c>
      <c r="AA53" s="811">
        <f t="shared" si="8"/>
        <v>5435</v>
      </c>
      <c r="AB53" s="814">
        <f t="shared" si="9"/>
        <v>13448</v>
      </c>
      <c r="AD53" s="805">
        <f t="shared" si="1"/>
        <v>439</v>
      </c>
      <c r="AE53" s="805">
        <f t="shared" si="2"/>
        <v>5435</v>
      </c>
      <c r="AF53" s="805">
        <f t="shared" si="3"/>
        <v>13448</v>
      </c>
    </row>
    <row r="54" spans="2:39" ht="13.5" customHeight="1">
      <c r="B54" s="852"/>
      <c r="C54" s="24" t="s">
        <v>53</v>
      </c>
      <c r="D54" s="721" t="s">
        <v>237</v>
      </c>
      <c r="E54" s="722" t="s">
        <v>237</v>
      </c>
      <c r="F54" s="720" t="s">
        <v>237</v>
      </c>
      <c r="G54" s="709">
        <v>259</v>
      </c>
      <c r="H54" s="710">
        <v>1058</v>
      </c>
      <c r="I54" s="711">
        <v>5446</v>
      </c>
      <c r="J54" s="709">
        <v>9</v>
      </c>
      <c r="K54" s="710">
        <v>95</v>
      </c>
      <c r="L54" s="712">
        <v>326</v>
      </c>
      <c r="M54" s="376"/>
      <c r="N54" s="376"/>
      <c r="O54" s="858"/>
      <c r="P54" s="378" t="s">
        <v>53</v>
      </c>
      <c r="Q54" s="709">
        <v>77</v>
      </c>
      <c r="R54" s="710">
        <v>482</v>
      </c>
      <c r="S54" s="712">
        <v>2493</v>
      </c>
      <c r="T54" s="721" t="s">
        <v>237</v>
      </c>
      <c r="U54" s="722" t="s">
        <v>237</v>
      </c>
      <c r="V54" s="720" t="s">
        <v>237</v>
      </c>
      <c r="W54" s="735">
        <v>24</v>
      </c>
      <c r="X54" s="710">
        <v>185</v>
      </c>
      <c r="Y54" s="744">
        <v>1055</v>
      </c>
      <c r="Z54" s="807">
        <f t="shared" si="7"/>
        <v>369</v>
      </c>
      <c r="AA54" s="808">
        <f t="shared" si="8"/>
        <v>1820</v>
      </c>
      <c r="AB54" s="809">
        <f t="shared" si="9"/>
        <v>9320</v>
      </c>
      <c r="AD54" s="805">
        <f t="shared" si="1"/>
        <v>369</v>
      </c>
      <c r="AE54" s="805">
        <f t="shared" si="2"/>
        <v>1820</v>
      </c>
      <c r="AF54" s="805">
        <f t="shared" si="3"/>
        <v>9320</v>
      </c>
    </row>
    <row r="55" spans="2:39" ht="13.5" customHeight="1">
      <c r="B55" s="852"/>
      <c r="C55" s="24" t="s">
        <v>54</v>
      </c>
      <c r="D55" s="709">
        <v>5</v>
      </c>
      <c r="E55" s="710">
        <v>213</v>
      </c>
      <c r="F55" s="711">
        <v>1001</v>
      </c>
      <c r="G55" s="709">
        <v>8</v>
      </c>
      <c r="H55" s="710">
        <v>283</v>
      </c>
      <c r="I55" s="711">
        <v>1186</v>
      </c>
      <c r="J55" s="721" t="s">
        <v>237</v>
      </c>
      <c r="K55" s="722" t="s">
        <v>237</v>
      </c>
      <c r="L55" s="720" t="s">
        <v>237</v>
      </c>
      <c r="M55" s="376"/>
      <c r="N55" s="376"/>
      <c r="O55" s="858"/>
      <c r="P55" s="378" t="s">
        <v>54</v>
      </c>
      <c r="Q55" s="709">
        <v>3</v>
      </c>
      <c r="R55" s="710">
        <v>41</v>
      </c>
      <c r="S55" s="711">
        <v>344</v>
      </c>
      <c r="T55" s="721" t="s">
        <v>237</v>
      </c>
      <c r="U55" s="722" t="s">
        <v>237</v>
      </c>
      <c r="V55" s="720" t="s">
        <v>237</v>
      </c>
      <c r="W55" s="735">
        <v>1</v>
      </c>
      <c r="X55" s="710">
        <v>23</v>
      </c>
      <c r="Y55" s="744">
        <v>60</v>
      </c>
      <c r="Z55" s="806">
        <f t="shared" si="7"/>
        <v>17</v>
      </c>
      <c r="AA55" s="808">
        <f t="shared" si="8"/>
        <v>560</v>
      </c>
      <c r="AB55" s="809">
        <f t="shared" si="9"/>
        <v>2591</v>
      </c>
      <c r="AD55" s="805">
        <f t="shared" si="1"/>
        <v>17</v>
      </c>
      <c r="AE55" s="805">
        <f t="shared" si="2"/>
        <v>560</v>
      </c>
      <c r="AF55" s="805">
        <f t="shared" si="3"/>
        <v>2591</v>
      </c>
    </row>
    <row r="56" spans="2:39" ht="13.5" customHeight="1">
      <c r="B56" s="852"/>
      <c r="C56" s="24" t="s">
        <v>55</v>
      </c>
      <c r="D56" s="709">
        <v>8</v>
      </c>
      <c r="E56" s="710">
        <v>269</v>
      </c>
      <c r="F56" s="711">
        <v>397</v>
      </c>
      <c r="G56" s="709">
        <v>52</v>
      </c>
      <c r="H56" s="710">
        <v>773</v>
      </c>
      <c r="I56" s="711">
        <v>1077</v>
      </c>
      <c r="J56" s="709">
        <v>6</v>
      </c>
      <c r="K56" s="710">
        <v>103</v>
      </c>
      <c r="L56" s="712">
        <v>188</v>
      </c>
      <c r="M56" s="376"/>
      <c r="N56" s="376"/>
      <c r="O56" s="858"/>
      <c r="P56" s="378" t="s">
        <v>55</v>
      </c>
      <c r="Q56" s="709">
        <v>9</v>
      </c>
      <c r="R56" s="710">
        <v>568</v>
      </c>
      <c r="S56" s="711">
        <v>1986</v>
      </c>
      <c r="T56" s="721" t="s">
        <v>237</v>
      </c>
      <c r="U56" s="722" t="s">
        <v>237</v>
      </c>
      <c r="V56" s="720" t="s">
        <v>237</v>
      </c>
      <c r="W56" s="735">
        <v>33</v>
      </c>
      <c r="X56" s="710">
        <v>486</v>
      </c>
      <c r="Y56" s="744">
        <v>592</v>
      </c>
      <c r="Z56" s="806">
        <f t="shared" si="7"/>
        <v>108</v>
      </c>
      <c r="AA56" s="808">
        <f t="shared" si="8"/>
        <v>2199</v>
      </c>
      <c r="AB56" s="809">
        <f t="shared" si="9"/>
        <v>4240</v>
      </c>
      <c r="AD56" s="805">
        <f t="shared" si="1"/>
        <v>108</v>
      </c>
      <c r="AE56" s="805">
        <f t="shared" si="2"/>
        <v>2199</v>
      </c>
      <c r="AF56" s="805">
        <f t="shared" si="3"/>
        <v>4240</v>
      </c>
    </row>
    <row r="57" spans="2:39" ht="13.5" customHeight="1">
      <c r="B57" s="852"/>
      <c r="C57" s="24" t="s">
        <v>56</v>
      </c>
      <c r="D57" s="709">
        <v>111</v>
      </c>
      <c r="E57" s="710">
        <v>4152</v>
      </c>
      <c r="F57" s="735">
        <v>5141</v>
      </c>
      <c r="G57" s="709">
        <v>105</v>
      </c>
      <c r="H57" s="710">
        <v>2319</v>
      </c>
      <c r="I57" s="735">
        <v>3817</v>
      </c>
      <c r="J57" s="721" t="s">
        <v>237</v>
      </c>
      <c r="K57" s="722" t="s">
        <v>237</v>
      </c>
      <c r="L57" s="720" t="s">
        <v>237</v>
      </c>
      <c r="M57" s="380"/>
      <c r="N57" s="376"/>
      <c r="O57" s="858"/>
      <c r="P57" s="378" t="s">
        <v>56</v>
      </c>
      <c r="Q57" s="709">
        <v>33</v>
      </c>
      <c r="R57" s="710">
        <v>1202</v>
      </c>
      <c r="S57" s="711">
        <v>2624</v>
      </c>
      <c r="T57" s="721" t="s">
        <v>237</v>
      </c>
      <c r="U57" s="722" t="s">
        <v>237</v>
      </c>
      <c r="V57" s="720" t="s">
        <v>237</v>
      </c>
      <c r="W57" s="735">
        <v>43</v>
      </c>
      <c r="X57" s="710">
        <v>1651</v>
      </c>
      <c r="Y57" s="744">
        <v>4567</v>
      </c>
      <c r="Z57" s="807">
        <f t="shared" si="7"/>
        <v>292</v>
      </c>
      <c r="AA57" s="808">
        <f t="shared" si="8"/>
        <v>9324</v>
      </c>
      <c r="AB57" s="809">
        <f t="shared" si="9"/>
        <v>16149</v>
      </c>
      <c r="AD57" s="805">
        <f t="shared" si="1"/>
        <v>292</v>
      </c>
      <c r="AE57" s="805">
        <f t="shared" si="2"/>
        <v>9324</v>
      </c>
      <c r="AF57" s="805">
        <f t="shared" si="3"/>
        <v>16149</v>
      </c>
    </row>
    <row r="58" spans="2:39" ht="13.5" customHeight="1">
      <c r="B58" s="852"/>
      <c r="C58" s="24" t="s">
        <v>57</v>
      </c>
      <c r="D58" s="709">
        <v>5</v>
      </c>
      <c r="E58" s="710">
        <v>53</v>
      </c>
      <c r="F58" s="711">
        <v>183</v>
      </c>
      <c r="G58" s="709">
        <v>3</v>
      </c>
      <c r="H58" s="710">
        <v>35</v>
      </c>
      <c r="I58" s="711">
        <v>614</v>
      </c>
      <c r="J58" s="721" t="s">
        <v>237</v>
      </c>
      <c r="K58" s="722" t="s">
        <v>237</v>
      </c>
      <c r="L58" s="720" t="s">
        <v>237</v>
      </c>
      <c r="M58" s="376"/>
      <c r="N58" s="376"/>
      <c r="O58" s="858"/>
      <c r="P58" s="378" t="s">
        <v>57</v>
      </c>
      <c r="Q58" s="709">
        <v>1</v>
      </c>
      <c r="R58" s="710">
        <v>163</v>
      </c>
      <c r="S58" s="711">
        <v>2737</v>
      </c>
      <c r="T58" s="721" t="s">
        <v>237</v>
      </c>
      <c r="U58" s="722" t="s">
        <v>237</v>
      </c>
      <c r="V58" s="720" t="s">
        <v>237</v>
      </c>
      <c r="W58" s="735">
        <v>4</v>
      </c>
      <c r="X58" s="710">
        <v>100</v>
      </c>
      <c r="Y58" s="744">
        <v>537</v>
      </c>
      <c r="Z58" s="806">
        <f t="shared" si="7"/>
        <v>13</v>
      </c>
      <c r="AA58" s="808">
        <f t="shared" si="8"/>
        <v>351</v>
      </c>
      <c r="AB58" s="809">
        <f t="shared" si="9"/>
        <v>4071</v>
      </c>
      <c r="AD58" s="805">
        <f t="shared" si="1"/>
        <v>13</v>
      </c>
      <c r="AE58" s="805">
        <f t="shared" si="2"/>
        <v>351</v>
      </c>
      <c r="AF58" s="805">
        <f t="shared" si="3"/>
        <v>4071</v>
      </c>
    </row>
    <row r="59" spans="2:39" ht="13.5" customHeight="1">
      <c r="B59" s="852"/>
      <c r="C59" s="24" t="s">
        <v>58</v>
      </c>
      <c r="D59" s="709">
        <v>28</v>
      </c>
      <c r="E59" s="710">
        <v>644</v>
      </c>
      <c r="F59" s="711">
        <v>695</v>
      </c>
      <c r="G59" s="709">
        <v>3</v>
      </c>
      <c r="H59" s="710">
        <v>24</v>
      </c>
      <c r="I59" s="711">
        <v>593</v>
      </c>
      <c r="J59" s="721" t="s">
        <v>237</v>
      </c>
      <c r="K59" s="722" t="s">
        <v>237</v>
      </c>
      <c r="L59" s="720" t="s">
        <v>237</v>
      </c>
      <c r="M59" s="376"/>
      <c r="N59" s="376"/>
      <c r="O59" s="858"/>
      <c r="P59" s="378" t="s">
        <v>58</v>
      </c>
      <c r="Q59" s="721" t="s">
        <v>237</v>
      </c>
      <c r="R59" s="722" t="s">
        <v>237</v>
      </c>
      <c r="S59" s="720" t="s">
        <v>237</v>
      </c>
      <c r="T59" s="721" t="s">
        <v>237</v>
      </c>
      <c r="U59" s="722" t="s">
        <v>237</v>
      </c>
      <c r="V59" s="720" t="s">
        <v>237</v>
      </c>
      <c r="W59" s="735">
        <v>28</v>
      </c>
      <c r="X59" s="710">
        <v>1226</v>
      </c>
      <c r="Y59" s="744">
        <v>1457</v>
      </c>
      <c r="Z59" s="806">
        <f t="shared" si="7"/>
        <v>59</v>
      </c>
      <c r="AA59" s="808">
        <f t="shared" si="8"/>
        <v>1894</v>
      </c>
      <c r="AB59" s="809">
        <f t="shared" si="9"/>
        <v>2745</v>
      </c>
      <c r="AD59" s="805">
        <f t="shared" si="1"/>
        <v>59</v>
      </c>
      <c r="AE59" s="805">
        <f t="shared" si="2"/>
        <v>1894</v>
      </c>
      <c r="AF59" s="805">
        <f t="shared" si="3"/>
        <v>2745</v>
      </c>
    </row>
    <row r="60" spans="2:39" ht="13.5" customHeight="1">
      <c r="B60" s="852"/>
      <c r="C60" s="24" t="s">
        <v>59</v>
      </c>
      <c r="D60" s="709">
        <v>52</v>
      </c>
      <c r="E60" s="710">
        <v>155</v>
      </c>
      <c r="F60" s="711">
        <v>991</v>
      </c>
      <c r="G60" s="709">
        <v>250</v>
      </c>
      <c r="H60" s="710">
        <v>751</v>
      </c>
      <c r="I60" s="711">
        <v>2928</v>
      </c>
      <c r="J60" s="721" t="s">
        <v>237</v>
      </c>
      <c r="K60" s="722" t="s">
        <v>237</v>
      </c>
      <c r="L60" s="720" t="s">
        <v>237</v>
      </c>
      <c r="M60" s="376"/>
      <c r="N60" s="376"/>
      <c r="O60" s="858"/>
      <c r="P60" s="378" t="s">
        <v>59</v>
      </c>
      <c r="Q60" s="709">
        <v>22</v>
      </c>
      <c r="R60" s="710">
        <v>159</v>
      </c>
      <c r="S60" s="711">
        <v>359</v>
      </c>
      <c r="T60" s="721" t="s">
        <v>237</v>
      </c>
      <c r="U60" s="722" t="s">
        <v>237</v>
      </c>
      <c r="V60" s="720" t="s">
        <v>237</v>
      </c>
      <c r="W60" s="735">
        <v>21</v>
      </c>
      <c r="X60" s="710">
        <v>47</v>
      </c>
      <c r="Y60" s="711">
        <v>208</v>
      </c>
      <c r="Z60" s="806">
        <f t="shared" si="7"/>
        <v>345</v>
      </c>
      <c r="AA60" s="808">
        <f t="shared" si="8"/>
        <v>1112</v>
      </c>
      <c r="AB60" s="809">
        <f t="shared" si="9"/>
        <v>4486</v>
      </c>
      <c r="AC60" s="60"/>
      <c r="AD60" s="805">
        <f t="shared" si="1"/>
        <v>345</v>
      </c>
      <c r="AE60" s="805">
        <f t="shared" si="2"/>
        <v>1112</v>
      </c>
      <c r="AF60" s="805">
        <f t="shared" si="3"/>
        <v>4486</v>
      </c>
      <c r="AG60" s="60"/>
      <c r="AH60" s="60"/>
      <c r="AI60" s="60"/>
      <c r="AJ60" s="60"/>
      <c r="AK60" s="60"/>
      <c r="AL60" s="60"/>
      <c r="AM60" s="60"/>
    </row>
    <row r="61" spans="2:39" ht="13.5" customHeight="1">
      <c r="B61" s="852"/>
      <c r="C61" s="24" t="s">
        <v>60</v>
      </c>
      <c r="D61" s="709">
        <v>5</v>
      </c>
      <c r="E61" s="710">
        <v>100</v>
      </c>
      <c r="F61" s="711">
        <v>100</v>
      </c>
      <c r="G61" s="709">
        <v>31</v>
      </c>
      <c r="H61" s="710">
        <v>705</v>
      </c>
      <c r="I61" s="711">
        <v>1095</v>
      </c>
      <c r="J61" s="721" t="s">
        <v>237</v>
      </c>
      <c r="K61" s="722" t="s">
        <v>237</v>
      </c>
      <c r="L61" s="720" t="s">
        <v>237</v>
      </c>
      <c r="M61" s="376"/>
      <c r="N61" s="376"/>
      <c r="O61" s="858"/>
      <c r="P61" s="378" t="s">
        <v>60</v>
      </c>
      <c r="Q61" s="721" t="s">
        <v>237</v>
      </c>
      <c r="R61" s="722" t="s">
        <v>237</v>
      </c>
      <c r="S61" s="720" t="s">
        <v>237</v>
      </c>
      <c r="T61" s="721" t="s">
        <v>237</v>
      </c>
      <c r="U61" s="722" t="s">
        <v>237</v>
      </c>
      <c r="V61" s="720" t="s">
        <v>237</v>
      </c>
      <c r="W61" s="721" t="s">
        <v>237</v>
      </c>
      <c r="X61" s="722" t="s">
        <v>237</v>
      </c>
      <c r="Y61" s="720" t="s">
        <v>237</v>
      </c>
      <c r="Z61" s="807">
        <f t="shared" si="7"/>
        <v>36</v>
      </c>
      <c r="AA61" s="808">
        <f t="shared" si="8"/>
        <v>805</v>
      </c>
      <c r="AB61" s="809">
        <f t="shared" si="9"/>
        <v>1195</v>
      </c>
      <c r="AD61" s="805">
        <f t="shared" si="1"/>
        <v>36</v>
      </c>
      <c r="AE61" s="805">
        <f t="shared" si="2"/>
        <v>805</v>
      </c>
      <c r="AF61" s="805">
        <f t="shared" si="3"/>
        <v>1195</v>
      </c>
    </row>
    <row r="62" spans="2:39" ht="13.5" customHeight="1">
      <c r="B62" s="852"/>
      <c r="C62" s="24" t="s">
        <v>423</v>
      </c>
      <c r="D62" s="709">
        <v>12</v>
      </c>
      <c r="E62" s="710">
        <v>124</v>
      </c>
      <c r="F62" s="711">
        <v>349</v>
      </c>
      <c r="G62" s="709">
        <v>37</v>
      </c>
      <c r="H62" s="710">
        <v>571</v>
      </c>
      <c r="I62" s="711">
        <v>1630</v>
      </c>
      <c r="J62" s="721" t="s">
        <v>237</v>
      </c>
      <c r="K62" s="722" t="s">
        <v>237</v>
      </c>
      <c r="L62" s="720" t="s">
        <v>237</v>
      </c>
      <c r="M62" s="376"/>
      <c r="N62" s="376"/>
      <c r="O62" s="858"/>
      <c r="P62" s="378" t="s">
        <v>61</v>
      </c>
      <c r="Q62" s="709">
        <v>1</v>
      </c>
      <c r="R62" s="710">
        <v>12</v>
      </c>
      <c r="S62" s="711">
        <v>50</v>
      </c>
      <c r="T62" s="721" t="s">
        <v>237</v>
      </c>
      <c r="U62" s="722" t="s">
        <v>237</v>
      </c>
      <c r="V62" s="720" t="s">
        <v>237</v>
      </c>
      <c r="W62" s="721" t="s">
        <v>237</v>
      </c>
      <c r="X62" s="722" t="s">
        <v>237</v>
      </c>
      <c r="Y62" s="720" t="s">
        <v>237</v>
      </c>
      <c r="Z62" s="806">
        <f t="shared" si="7"/>
        <v>50</v>
      </c>
      <c r="AA62" s="808">
        <f t="shared" si="8"/>
        <v>707</v>
      </c>
      <c r="AB62" s="809">
        <f t="shared" si="9"/>
        <v>2029</v>
      </c>
      <c r="AD62" s="805">
        <f t="shared" si="1"/>
        <v>50</v>
      </c>
      <c r="AE62" s="805">
        <f t="shared" si="2"/>
        <v>707</v>
      </c>
      <c r="AF62" s="805">
        <f t="shared" si="3"/>
        <v>2029</v>
      </c>
    </row>
    <row r="63" spans="2:39" ht="13.5" customHeight="1">
      <c r="B63" s="852"/>
      <c r="C63" s="24" t="s">
        <v>424</v>
      </c>
      <c r="D63" s="721" t="s">
        <v>237</v>
      </c>
      <c r="E63" s="722" t="s">
        <v>237</v>
      </c>
      <c r="F63" s="720" t="s">
        <v>237</v>
      </c>
      <c r="G63" s="709">
        <v>2</v>
      </c>
      <c r="H63" s="710">
        <v>39</v>
      </c>
      <c r="I63" s="711">
        <v>82</v>
      </c>
      <c r="J63" s="721" t="s">
        <v>237</v>
      </c>
      <c r="K63" s="722" t="s">
        <v>237</v>
      </c>
      <c r="L63" s="720" t="s">
        <v>237</v>
      </c>
      <c r="M63" s="376"/>
      <c r="N63" s="376"/>
      <c r="O63" s="858"/>
      <c r="P63" s="378" t="s">
        <v>62</v>
      </c>
      <c r="Q63" s="721" t="s">
        <v>237</v>
      </c>
      <c r="R63" s="722" t="s">
        <v>237</v>
      </c>
      <c r="S63" s="720" t="s">
        <v>237</v>
      </c>
      <c r="T63" s="721" t="s">
        <v>237</v>
      </c>
      <c r="U63" s="722" t="s">
        <v>237</v>
      </c>
      <c r="V63" s="720" t="s">
        <v>237</v>
      </c>
      <c r="W63" s="735">
        <v>3</v>
      </c>
      <c r="X63" s="710">
        <v>71</v>
      </c>
      <c r="Y63" s="744">
        <v>339</v>
      </c>
      <c r="Z63" s="806">
        <f t="shared" si="7"/>
        <v>5</v>
      </c>
      <c r="AA63" s="808">
        <f t="shared" si="8"/>
        <v>110</v>
      </c>
      <c r="AB63" s="809">
        <f t="shared" si="9"/>
        <v>421</v>
      </c>
      <c r="AD63" s="805">
        <f t="shared" si="1"/>
        <v>5</v>
      </c>
      <c r="AE63" s="805">
        <f t="shared" si="2"/>
        <v>110</v>
      </c>
      <c r="AF63" s="805">
        <f t="shared" si="3"/>
        <v>421</v>
      </c>
    </row>
    <row r="64" spans="2:39" ht="13.5" customHeight="1">
      <c r="B64" s="852"/>
      <c r="C64" s="24" t="s">
        <v>63</v>
      </c>
      <c r="D64" s="709">
        <v>7</v>
      </c>
      <c r="E64" s="710">
        <v>10430</v>
      </c>
      <c r="F64" s="711">
        <v>10521</v>
      </c>
      <c r="G64" s="709">
        <v>10</v>
      </c>
      <c r="H64" s="710">
        <v>1624</v>
      </c>
      <c r="I64" s="711">
        <v>1669</v>
      </c>
      <c r="J64" s="721" t="s">
        <v>237</v>
      </c>
      <c r="K64" s="722" t="s">
        <v>237</v>
      </c>
      <c r="L64" s="720" t="s">
        <v>237</v>
      </c>
      <c r="M64" s="376"/>
      <c r="N64" s="376"/>
      <c r="O64" s="858"/>
      <c r="P64" s="378" t="s">
        <v>63</v>
      </c>
      <c r="Q64" s="721" t="s">
        <v>237</v>
      </c>
      <c r="R64" s="722" t="s">
        <v>237</v>
      </c>
      <c r="S64" s="720" t="s">
        <v>237</v>
      </c>
      <c r="T64" s="721" t="s">
        <v>237</v>
      </c>
      <c r="U64" s="722" t="s">
        <v>237</v>
      </c>
      <c r="V64" s="720" t="s">
        <v>237</v>
      </c>
      <c r="W64" s="735">
        <v>35</v>
      </c>
      <c r="X64" s="710">
        <v>539</v>
      </c>
      <c r="Y64" s="744">
        <v>1546</v>
      </c>
      <c r="Z64" s="806">
        <f t="shared" si="7"/>
        <v>52</v>
      </c>
      <c r="AA64" s="808">
        <f t="shared" si="8"/>
        <v>12593</v>
      </c>
      <c r="AB64" s="809">
        <f t="shared" si="9"/>
        <v>13736</v>
      </c>
      <c r="AD64" s="805">
        <f t="shared" si="1"/>
        <v>52</v>
      </c>
      <c r="AE64" s="805">
        <f t="shared" si="2"/>
        <v>12593</v>
      </c>
      <c r="AF64" s="805">
        <f t="shared" si="3"/>
        <v>13736</v>
      </c>
    </row>
    <row r="65" spans="2:32" ht="13.5" customHeight="1">
      <c r="B65" s="852"/>
      <c r="C65" s="24" t="s">
        <v>64</v>
      </c>
      <c r="D65" s="709">
        <v>6</v>
      </c>
      <c r="E65" s="710">
        <v>40</v>
      </c>
      <c r="F65" s="711">
        <v>221</v>
      </c>
      <c r="G65" s="721" t="s">
        <v>237</v>
      </c>
      <c r="H65" s="722" t="s">
        <v>237</v>
      </c>
      <c r="I65" s="720" t="s">
        <v>237</v>
      </c>
      <c r="J65" s="721" t="s">
        <v>237</v>
      </c>
      <c r="K65" s="722" t="s">
        <v>237</v>
      </c>
      <c r="L65" s="720" t="s">
        <v>237</v>
      </c>
      <c r="M65" s="376"/>
      <c r="N65" s="376"/>
      <c r="O65" s="858"/>
      <c r="P65" s="378" t="s">
        <v>64</v>
      </c>
      <c r="Q65" s="709">
        <v>5</v>
      </c>
      <c r="R65" s="710">
        <v>146</v>
      </c>
      <c r="S65" s="711">
        <v>516</v>
      </c>
      <c r="T65" s="721" t="s">
        <v>237</v>
      </c>
      <c r="U65" s="722" t="s">
        <v>237</v>
      </c>
      <c r="V65" s="720" t="s">
        <v>237</v>
      </c>
      <c r="W65" s="721" t="s">
        <v>237</v>
      </c>
      <c r="X65" s="722" t="s">
        <v>237</v>
      </c>
      <c r="Y65" s="720" t="s">
        <v>237</v>
      </c>
      <c r="Z65" s="807">
        <f t="shared" si="7"/>
        <v>11</v>
      </c>
      <c r="AA65" s="808">
        <f t="shared" si="8"/>
        <v>186</v>
      </c>
      <c r="AB65" s="809">
        <f t="shared" si="9"/>
        <v>737</v>
      </c>
      <c r="AD65" s="805">
        <f t="shared" si="1"/>
        <v>11</v>
      </c>
      <c r="AE65" s="805">
        <f t="shared" si="2"/>
        <v>186</v>
      </c>
      <c r="AF65" s="805">
        <f t="shared" si="3"/>
        <v>737</v>
      </c>
    </row>
    <row r="66" spans="2:32" ht="13.5" customHeight="1">
      <c r="B66" s="852"/>
      <c r="C66" s="24" t="s">
        <v>65</v>
      </c>
      <c r="D66" s="709">
        <v>2</v>
      </c>
      <c r="E66" s="710">
        <v>82</v>
      </c>
      <c r="F66" s="711">
        <v>451</v>
      </c>
      <c r="G66" s="709">
        <v>2</v>
      </c>
      <c r="H66" s="710">
        <v>23</v>
      </c>
      <c r="I66" s="711">
        <v>255</v>
      </c>
      <c r="J66" s="709">
        <v>1</v>
      </c>
      <c r="K66" s="710">
        <v>12</v>
      </c>
      <c r="L66" s="712">
        <v>94</v>
      </c>
      <c r="M66" s="376"/>
      <c r="N66" s="376"/>
      <c r="O66" s="858"/>
      <c r="P66" s="385" t="s">
        <v>65</v>
      </c>
      <c r="Q66" s="709">
        <v>1</v>
      </c>
      <c r="R66" s="710">
        <v>11</v>
      </c>
      <c r="S66" s="711">
        <v>31</v>
      </c>
      <c r="T66" s="721" t="s">
        <v>237</v>
      </c>
      <c r="U66" s="722" t="s">
        <v>237</v>
      </c>
      <c r="V66" s="720" t="s">
        <v>237</v>
      </c>
      <c r="W66" s="721" t="s">
        <v>237</v>
      </c>
      <c r="X66" s="722" t="s">
        <v>237</v>
      </c>
      <c r="Y66" s="720" t="s">
        <v>237</v>
      </c>
      <c r="Z66" s="806">
        <f t="shared" si="7"/>
        <v>6</v>
      </c>
      <c r="AA66" s="808">
        <f t="shared" si="8"/>
        <v>128</v>
      </c>
      <c r="AB66" s="809">
        <f t="shared" si="9"/>
        <v>831</v>
      </c>
      <c r="AD66" s="805">
        <f t="shared" si="1"/>
        <v>6</v>
      </c>
      <c r="AE66" s="805">
        <f t="shared" si="2"/>
        <v>128</v>
      </c>
      <c r="AF66" s="805">
        <f t="shared" si="3"/>
        <v>831</v>
      </c>
    </row>
    <row r="67" spans="2:32" ht="13.5" customHeight="1">
      <c r="B67" s="853"/>
      <c r="C67" s="69" t="s">
        <v>66</v>
      </c>
      <c r="D67" s="728">
        <v>9</v>
      </c>
      <c r="E67" s="729">
        <v>220</v>
      </c>
      <c r="F67" s="730">
        <v>1638</v>
      </c>
      <c r="G67" s="728">
        <v>7</v>
      </c>
      <c r="H67" s="729">
        <v>100</v>
      </c>
      <c r="I67" s="730">
        <v>287</v>
      </c>
      <c r="J67" s="728">
        <v>1</v>
      </c>
      <c r="K67" s="729">
        <v>7</v>
      </c>
      <c r="L67" s="731">
        <v>32</v>
      </c>
      <c r="M67" s="376"/>
      <c r="N67" s="376"/>
      <c r="O67" s="859"/>
      <c r="P67" s="382" t="s">
        <v>66</v>
      </c>
      <c r="Q67" s="798" t="s">
        <v>237</v>
      </c>
      <c r="R67" s="799" t="s">
        <v>237</v>
      </c>
      <c r="S67" s="800" t="s">
        <v>237</v>
      </c>
      <c r="T67" s="798" t="s">
        <v>237</v>
      </c>
      <c r="U67" s="799" t="s">
        <v>237</v>
      </c>
      <c r="V67" s="800" t="s">
        <v>237</v>
      </c>
      <c r="W67" s="798" t="s">
        <v>237</v>
      </c>
      <c r="X67" s="799" t="s">
        <v>237</v>
      </c>
      <c r="Y67" s="801" t="s">
        <v>237</v>
      </c>
      <c r="Z67" s="818">
        <f t="shared" si="7"/>
        <v>17</v>
      </c>
      <c r="AA67" s="817">
        <f t="shared" si="8"/>
        <v>327</v>
      </c>
      <c r="AB67" s="809">
        <f t="shared" si="9"/>
        <v>1957</v>
      </c>
      <c r="AD67" s="805">
        <f t="shared" si="1"/>
        <v>17</v>
      </c>
      <c r="AE67" s="805">
        <f t="shared" si="2"/>
        <v>327</v>
      </c>
      <c r="AF67" s="805">
        <f t="shared" si="3"/>
        <v>1957</v>
      </c>
    </row>
    <row r="68" spans="2:32" ht="13.5" customHeight="1">
      <c r="B68" s="841" t="s">
        <v>67</v>
      </c>
      <c r="C68" s="863"/>
      <c r="D68" s="736">
        <f>SUM(D5:D67)</f>
        <v>1260</v>
      </c>
      <c r="E68" s="737">
        <f>SUM(E5:E67)</f>
        <v>64799</v>
      </c>
      <c r="F68" s="738">
        <f>SUM(F5:F67)</f>
        <v>125965</v>
      </c>
      <c r="G68" s="736">
        <f t="shared" ref="G68:Y68" si="10">SUM(G5:G67)</f>
        <v>3859</v>
      </c>
      <c r="H68" s="737">
        <f t="shared" si="10"/>
        <v>76836</v>
      </c>
      <c r="I68" s="738">
        <f t="shared" si="10"/>
        <v>255217</v>
      </c>
      <c r="J68" s="739">
        <f t="shared" si="10"/>
        <v>80</v>
      </c>
      <c r="K68" s="740">
        <f t="shared" si="10"/>
        <v>1284</v>
      </c>
      <c r="L68" s="741">
        <f t="shared" si="10"/>
        <v>10725</v>
      </c>
      <c r="M68" s="376"/>
      <c r="N68" s="376"/>
      <c r="O68" s="849" t="s">
        <v>67</v>
      </c>
      <c r="P68" s="850"/>
      <c r="Q68" s="736">
        <f t="shared" si="10"/>
        <v>951</v>
      </c>
      <c r="R68" s="737">
        <f t="shared" si="10"/>
        <v>28210</v>
      </c>
      <c r="S68" s="738">
        <f t="shared" si="10"/>
        <v>125438</v>
      </c>
      <c r="T68" s="736">
        <f t="shared" si="10"/>
        <v>37</v>
      </c>
      <c r="U68" s="737">
        <f t="shared" si="10"/>
        <v>457</v>
      </c>
      <c r="V68" s="738">
        <f t="shared" si="10"/>
        <v>1853</v>
      </c>
      <c r="W68" s="736">
        <f t="shared" si="10"/>
        <v>997</v>
      </c>
      <c r="X68" s="737">
        <f t="shared" si="10"/>
        <v>46422</v>
      </c>
      <c r="Y68" s="748">
        <f t="shared" si="10"/>
        <v>82619</v>
      </c>
      <c r="Z68" s="816">
        <f t="shared" ref="Z68:AB68" si="11">SUM(D68,G68,J68,Q68,T68,W68)</f>
        <v>7184</v>
      </c>
      <c r="AA68" s="737">
        <f t="shared" si="11"/>
        <v>218008</v>
      </c>
      <c r="AB68" s="741">
        <f t="shared" si="11"/>
        <v>601817</v>
      </c>
      <c r="AD68" s="805">
        <f t="shared" si="1"/>
        <v>7184</v>
      </c>
      <c r="AE68" s="805">
        <f t="shared" si="2"/>
        <v>218008</v>
      </c>
      <c r="AF68" s="805">
        <f t="shared" si="3"/>
        <v>601817</v>
      </c>
    </row>
    <row r="69" spans="2:32" ht="13.5" customHeight="1">
      <c r="B69" s="32" t="s">
        <v>176</v>
      </c>
      <c r="C69" s="32"/>
      <c r="D69" s="395"/>
      <c r="E69" s="930" t="s">
        <v>551</v>
      </c>
      <c r="F69" s="930"/>
      <c r="G69" s="930"/>
      <c r="H69" s="930"/>
      <c r="I69" s="930"/>
      <c r="J69" s="930"/>
      <c r="K69" s="930"/>
      <c r="L69" s="930"/>
      <c r="O69" s="32" t="s">
        <v>178</v>
      </c>
      <c r="P69" s="32"/>
      <c r="Q69" s="395" t="s">
        <v>533</v>
      </c>
      <c r="R69" s="395"/>
      <c r="S69" s="396"/>
      <c r="T69" s="396"/>
      <c r="U69" s="396"/>
      <c r="V69" s="396"/>
      <c r="W69" s="396"/>
      <c r="X69" s="396"/>
      <c r="Y69" s="396"/>
      <c r="Z69" s="396"/>
      <c r="AA69" s="396"/>
      <c r="AB69" s="396"/>
      <c r="AE69" s="805"/>
    </row>
    <row r="70" spans="2:32" ht="24" customHeight="1">
      <c r="B70" s="32"/>
      <c r="C70" s="32"/>
      <c r="D70" s="395"/>
      <c r="E70" s="920"/>
      <c r="F70" s="920"/>
      <c r="G70" s="920"/>
      <c r="H70" s="920"/>
      <c r="I70" s="920"/>
      <c r="J70" s="920"/>
      <c r="K70" s="920"/>
      <c r="L70" s="920"/>
      <c r="O70" s="32" t="s">
        <v>179</v>
      </c>
      <c r="P70" s="32"/>
      <c r="Q70" s="395" t="s">
        <v>253</v>
      </c>
      <c r="R70" s="395"/>
      <c r="S70" s="397"/>
      <c r="T70" s="397"/>
      <c r="U70" s="397"/>
      <c r="V70" s="397"/>
      <c r="W70" s="397"/>
      <c r="X70" s="397"/>
      <c r="Y70" s="397"/>
      <c r="Z70" s="397"/>
      <c r="AA70" s="397"/>
      <c r="AB70" s="397"/>
    </row>
    <row r="71" spans="2:32" ht="13.5" customHeight="1">
      <c r="B71" s="32" t="s">
        <v>177</v>
      </c>
      <c r="C71" s="32"/>
      <c r="D71" s="395"/>
      <c r="E71" s="931" t="s">
        <v>255</v>
      </c>
      <c r="F71" s="931"/>
      <c r="G71" s="931"/>
      <c r="H71" s="931"/>
      <c r="I71" s="931"/>
      <c r="J71" s="931"/>
      <c r="K71" s="931"/>
      <c r="L71" s="931"/>
      <c r="O71" s="32"/>
      <c r="P71" s="32"/>
      <c r="Q71" s="395"/>
      <c r="R71" s="395"/>
      <c r="S71" s="397"/>
      <c r="T71" s="397"/>
      <c r="U71" s="397"/>
      <c r="V71" s="397"/>
      <c r="W71" s="397"/>
      <c r="X71" s="397"/>
      <c r="Y71" s="397"/>
      <c r="Z71" s="397"/>
      <c r="AA71" s="397"/>
      <c r="AB71" s="397"/>
    </row>
    <row r="72" spans="2:32" ht="13.5" customHeight="1">
      <c r="B72" s="32"/>
      <c r="C72" s="32"/>
      <c r="D72" s="395"/>
      <c r="E72" s="931"/>
      <c r="F72" s="931"/>
      <c r="G72" s="931"/>
      <c r="H72" s="931"/>
      <c r="I72" s="931"/>
      <c r="J72" s="931"/>
      <c r="K72" s="931"/>
      <c r="L72" s="931"/>
      <c r="P72" s="33"/>
      <c r="S72" s="920"/>
      <c r="T72" s="920"/>
      <c r="U72" s="920"/>
      <c r="V72" s="920"/>
      <c r="W72" s="920"/>
      <c r="X72" s="920"/>
      <c r="Y72" s="920"/>
      <c r="Z72" s="920"/>
      <c r="AA72" s="920"/>
      <c r="AB72" s="920"/>
    </row>
    <row r="73" spans="2:32" ht="13.5" customHeight="1">
      <c r="C73" s="33"/>
      <c r="E73" s="399"/>
      <c r="F73" s="399"/>
      <c r="G73" s="399"/>
      <c r="H73" s="399"/>
      <c r="I73" s="399"/>
      <c r="J73" s="399"/>
      <c r="K73" s="399"/>
      <c r="L73" s="399"/>
    </row>
    <row r="74" spans="2:32" ht="12.75" customHeight="1"/>
    <row r="75" spans="2:32" ht="12.75" customHeight="1"/>
    <row r="76" spans="2:32" ht="12.75" customHeight="1"/>
    <row r="77" spans="2:32" ht="12.75" customHeight="1"/>
  </sheetData>
  <mergeCells count="26">
    <mergeCell ref="S72:AB72"/>
    <mergeCell ref="D2:L2"/>
    <mergeCell ref="O2:P4"/>
    <mergeCell ref="Q2:Y2"/>
    <mergeCell ref="O5:P5"/>
    <mergeCell ref="O6:O18"/>
    <mergeCell ref="O19:O40"/>
    <mergeCell ref="O41:O52"/>
    <mergeCell ref="O53:O67"/>
    <mergeCell ref="O68:P68"/>
    <mergeCell ref="E69:L70"/>
    <mergeCell ref="E71:L72"/>
    <mergeCell ref="B41:B52"/>
    <mergeCell ref="B53:B67"/>
    <mergeCell ref="B68:C68"/>
    <mergeCell ref="B5:C5"/>
    <mergeCell ref="B6:B18"/>
    <mergeCell ref="B19:B40"/>
    <mergeCell ref="B2:C4"/>
    <mergeCell ref="Z2:AB3"/>
    <mergeCell ref="D3:F3"/>
    <mergeCell ref="G3:I3"/>
    <mergeCell ref="J3:L3"/>
    <mergeCell ref="Q3:S3"/>
    <mergeCell ref="T3:V3"/>
    <mergeCell ref="W3:Y3"/>
  </mergeCells>
  <phoneticPr fontId="7"/>
  <printOptions horizontalCentered="1"/>
  <pageMargins left="0.59055118110236227" right="0.59055118110236227" top="0.59055118110236227" bottom="0.59055118110236227" header="0.31496062992125984" footer="0.31496062992125984"/>
  <pageSetup paperSize="9" scale="81" fitToWidth="2" orientation="portrait" r:id="rId1"/>
  <headerFooter>
    <oddFooter>&amp;P ページ</oddFooter>
  </headerFooter>
  <colBreaks count="1" manualBreakCount="1">
    <brk id="13" max="7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78"/>
  <sheetViews>
    <sheetView view="pageBreakPreview" zoomScaleNormal="100" zoomScaleSheetLayoutView="100" workbookViewId="0">
      <pane xSplit="14" ySplit="4" topLeftCell="W50" activePane="bottomRight" state="frozen"/>
      <selection activeCell="R48" sqref="R48"/>
      <selection pane="topRight" activeCell="R48" sqref="R48"/>
      <selection pane="bottomLeft" activeCell="R48" sqref="R48"/>
      <selection pane="bottomRight" activeCell="AA63" sqref="AA63"/>
    </sheetView>
  </sheetViews>
  <sheetFormatPr defaultColWidth="9" defaultRowHeight="13"/>
  <cols>
    <col min="1" max="1" width="1" style="28" customWidth="1"/>
    <col min="2" max="2" width="2.7265625" style="28" customWidth="1"/>
    <col min="3" max="3" width="8.36328125" style="28" customWidth="1"/>
    <col min="4" max="15" width="5.6328125" style="398" customWidth="1"/>
    <col min="16" max="16" width="2.26953125" style="28" customWidth="1"/>
    <col min="17" max="17" width="0.90625" style="28" customWidth="1"/>
    <col min="18" max="18" width="2.7265625" style="28" customWidth="1"/>
    <col min="19" max="19" width="8.36328125" style="28" customWidth="1"/>
    <col min="20" max="37" width="5.6328125" style="398" customWidth="1"/>
    <col min="38" max="38" width="1" style="28" customWidth="1"/>
    <col min="39" max="16384" width="9" style="28"/>
  </cols>
  <sheetData>
    <row r="1" spans="2:37" ht="18" customHeight="1">
      <c r="B1" s="401" t="s">
        <v>539</v>
      </c>
      <c r="C1" s="401"/>
      <c r="D1" s="402"/>
      <c r="E1" s="402"/>
      <c r="F1" s="402"/>
      <c r="G1" s="402"/>
      <c r="H1" s="402"/>
      <c r="I1" s="402"/>
      <c r="J1" s="402"/>
      <c r="K1" s="402"/>
      <c r="L1" s="402"/>
      <c r="M1" s="402"/>
      <c r="N1" s="402"/>
      <c r="O1" s="402"/>
      <c r="P1" s="23"/>
      <c r="Q1" s="23"/>
      <c r="R1" s="401"/>
      <c r="S1" s="401"/>
      <c r="T1" s="402"/>
      <c r="U1" s="402"/>
      <c r="V1" s="402"/>
      <c r="W1" s="402"/>
      <c r="X1" s="402"/>
      <c r="Y1" s="402"/>
      <c r="Z1" s="402"/>
      <c r="AA1" s="402"/>
      <c r="AB1" s="402"/>
      <c r="AC1" s="402"/>
      <c r="AD1" s="402"/>
      <c r="AE1" s="402"/>
      <c r="AF1" s="402"/>
      <c r="AG1" s="402"/>
      <c r="AH1" s="402"/>
      <c r="AI1" s="402"/>
      <c r="AJ1" s="402"/>
      <c r="AK1" s="402"/>
    </row>
    <row r="2" spans="2:37" ht="13.5" customHeight="1">
      <c r="B2" s="837"/>
      <c r="C2" s="838"/>
      <c r="D2" s="843" t="s">
        <v>476</v>
      </c>
      <c r="E2" s="844"/>
      <c r="F2" s="845"/>
      <c r="G2" s="843" t="s">
        <v>89</v>
      </c>
      <c r="H2" s="844"/>
      <c r="I2" s="845"/>
      <c r="J2" s="843" t="s">
        <v>90</v>
      </c>
      <c r="K2" s="844"/>
      <c r="L2" s="845"/>
      <c r="M2" s="843" t="s">
        <v>91</v>
      </c>
      <c r="N2" s="844"/>
      <c r="O2" s="845"/>
      <c r="P2" s="34"/>
      <c r="R2" s="837"/>
      <c r="S2" s="838"/>
      <c r="T2" s="843" t="s">
        <v>210</v>
      </c>
      <c r="U2" s="844"/>
      <c r="V2" s="845"/>
      <c r="W2" s="843" t="s">
        <v>92</v>
      </c>
      <c r="X2" s="844"/>
      <c r="Y2" s="845"/>
      <c r="Z2" s="832" t="s">
        <v>93</v>
      </c>
      <c r="AA2" s="833"/>
      <c r="AB2" s="833"/>
      <c r="AC2" s="833"/>
      <c r="AD2" s="833"/>
      <c r="AE2" s="833"/>
      <c r="AF2" s="833"/>
      <c r="AG2" s="833"/>
      <c r="AH2" s="833"/>
      <c r="AI2" s="833"/>
      <c r="AJ2" s="833"/>
      <c r="AK2" s="834"/>
    </row>
    <row r="3" spans="2:37" ht="13.5" customHeight="1">
      <c r="B3" s="839"/>
      <c r="C3" s="840"/>
      <c r="D3" s="846"/>
      <c r="E3" s="847"/>
      <c r="F3" s="848"/>
      <c r="G3" s="846"/>
      <c r="H3" s="847"/>
      <c r="I3" s="848"/>
      <c r="J3" s="846"/>
      <c r="K3" s="847"/>
      <c r="L3" s="848"/>
      <c r="M3" s="846"/>
      <c r="N3" s="847"/>
      <c r="O3" s="848"/>
      <c r="P3" s="34"/>
      <c r="R3" s="839"/>
      <c r="S3" s="840"/>
      <c r="T3" s="846"/>
      <c r="U3" s="847"/>
      <c r="V3" s="848"/>
      <c r="W3" s="846"/>
      <c r="X3" s="847"/>
      <c r="Y3" s="848"/>
      <c r="Z3" s="832" t="s">
        <v>94</v>
      </c>
      <c r="AA3" s="833"/>
      <c r="AB3" s="834"/>
      <c r="AC3" s="832" t="s">
        <v>95</v>
      </c>
      <c r="AD3" s="833"/>
      <c r="AE3" s="834"/>
      <c r="AF3" s="833" t="s">
        <v>96</v>
      </c>
      <c r="AG3" s="833"/>
      <c r="AH3" s="833"/>
      <c r="AI3" s="832" t="s">
        <v>97</v>
      </c>
      <c r="AJ3" s="833"/>
      <c r="AK3" s="834"/>
    </row>
    <row r="4" spans="2:37" ht="13.5" customHeight="1">
      <c r="B4" s="841"/>
      <c r="C4" s="842"/>
      <c r="D4" s="403" t="s">
        <v>86</v>
      </c>
      <c r="E4" s="404" t="s">
        <v>87</v>
      </c>
      <c r="F4" s="405" t="s">
        <v>88</v>
      </c>
      <c r="G4" s="403" t="s">
        <v>86</v>
      </c>
      <c r="H4" s="404" t="s">
        <v>87</v>
      </c>
      <c r="I4" s="406" t="s">
        <v>88</v>
      </c>
      <c r="J4" s="403" t="s">
        <v>86</v>
      </c>
      <c r="K4" s="404" t="s">
        <v>87</v>
      </c>
      <c r="L4" s="406" t="s">
        <v>88</v>
      </c>
      <c r="M4" s="403" t="s">
        <v>86</v>
      </c>
      <c r="N4" s="404" t="s">
        <v>87</v>
      </c>
      <c r="O4" s="406" t="s">
        <v>88</v>
      </c>
      <c r="P4" s="34"/>
      <c r="R4" s="841"/>
      <c r="S4" s="842"/>
      <c r="T4" s="403" t="s">
        <v>86</v>
      </c>
      <c r="U4" s="404" t="s">
        <v>87</v>
      </c>
      <c r="V4" s="406" t="s">
        <v>88</v>
      </c>
      <c r="W4" s="403" t="s">
        <v>86</v>
      </c>
      <c r="X4" s="404" t="s">
        <v>87</v>
      </c>
      <c r="Y4" s="406" t="s">
        <v>88</v>
      </c>
      <c r="Z4" s="403" t="s">
        <v>86</v>
      </c>
      <c r="AA4" s="404" t="s">
        <v>87</v>
      </c>
      <c r="AB4" s="406" t="s">
        <v>88</v>
      </c>
      <c r="AC4" s="403" t="s">
        <v>86</v>
      </c>
      <c r="AD4" s="404" t="s">
        <v>87</v>
      </c>
      <c r="AE4" s="406" t="s">
        <v>88</v>
      </c>
      <c r="AF4" s="403" t="s">
        <v>86</v>
      </c>
      <c r="AG4" s="404" t="s">
        <v>87</v>
      </c>
      <c r="AH4" s="405" t="s">
        <v>88</v>
      </c>
      <c r="AI4" s="403" t="s">
        <v>86</v>
      </c>
      <c r="AJ4" s="404" t="s">
        <v>87</v>
      </c>
      <c r="AK4" s="406" t="s">
        <v>88</v>
      </c>
    </row>
    <row r="5" spans="2:37" ht="13.5" customHeight="1">
      <c r="B5" s="835" t="s">
        <v>0</v>
      </c>
      <c r="C5" s="836"/>
      <c r="D5" s="699">
        <v>51</v>
      </c>
      <c r="E5" s="700">
        <v>2774</v>
      </c>
      <c r="F5" s="703">
        <v>2801</v>
      </c>
      <c r="G5" s="699">
        <v>39</v>
      </c>
      <c r="H5" s="700">
        <v>1836</v>
      </c>
      <c r="I5" s="703">
        <v>3233</v>
      </c>
      <c r="J5" s="821" t="s">
        <v>237</v>
      </c>
      <c r="K5" s="822" t="s">
        <v>237</v>
      </c>
      <c r="L5" s="823" t="s">
        <v>237</v>
      </c>
      <c r="M5" s="699">
        <v>290</v>
      </c>
      <c r="N5" s="700">
        <v>6491</v>
      </c>
      <c r="O5" s="701">
        <v>27812</v>
      </c>
      <c r="P5" s="376"/>
      <c r="Q5" s="400"/>
      <c r="R5" s="854" t="s">
        <v>0</v>
      </c>
      <c r="S5" s="855"/>
      <c r="T5" s="781" t="s">
        <v>237</v>
      </c>
      <c r="U5" s="782" t="s">
        <v>237</v>
      </c>
      <c r="V5" s="782" t="s">
        <v>237</v>
      </c>
      <c r="W5" s="783">
        <v>10</v>
      </c>
      <c r="X5" s="784">
        <v>432</v>
      </c>
      <c r="Y5" s="784">
        <v>682</v>
      </c>
      <c r="Z5" s="783">
        <v>64</v>
      </c>
      <c r="AA5" s="784">
        <v>1718</v>
      </c>
      <c r="AB5" s="784">
        <v>3467</v>
      </c>
      <c r="AC5" s="783" t="s">
        <v>237</v>
      </c>
      <c r="AD5" s="784" t="s">
        <v>237</v>
      </c>
      <c r="AE5" s="784" t="s">
        <v>237</v>
      </c>
      <c r="AF5" s="783" t="s">
        <v>237</v>
      </c>
      <c r="AG5" s="784" t="s">
        <v>237</v>
      </c>
      <c r="AH5" s="784" t="s">
        <v>237</v>
      </c>
      <c r="AI5" s="783">
        <v>113</v>
      </c>
      <c r="AJ5" s="784">
        <v>9975</v>
      </c>
      <c r="AK5" s="785">
        <v>10118</v>
      </c>
    </row>
    <row r="6" spans="2:37" ht="13.5" customHeight="1">
      <c r="B6" s="860" t="s">
        <v>1</v>
      </c>
      <c r="C6" s="68" t="s">
        <v>2</v>
      </c>
      <c r="D6" s="750">
        <v>18</v>
      </c>
      <c r="E6" s="751">
        <v>28356</v>
      </c>
      <c r="F6" s="752">
        <v>28969</v>
      </c>
      <c r="G6" s="750">
        <v>76</v>
      </c>
      <c r="H6" s="751">
        <v>2396</v>
      </c>
      <c r="I6" s="752">
        <v>5472</v>
      </c>
      <c r="J6" s="750">
        <v>1</v>
      </c>
      <c r="K6" s="751">
        <v>13</v>
      </c>
      <c r="L6" s="753">
        <v>37</v>
      </c>
      <c r="M6" s="754">
        <v>10</v>
      </c>
      <c r="N6" s="751">
        <v>413</v>
      </c>
      <c r="O6" s="753">
        <v>3025</v>
      </c>
      <c r="P6" s="376"/>
      <c r="Q6" s="400"/>
      <c r="R6" s="856" t="s">
        <v>1</v>
      </c>
      <c r="S6" s="377" t="s">
        <v>2</v>
      </c>
      <c r="T6" s="750" t="s">
        <v>237</v>
      </c>
      <c r="U6" s="751" t="s">
        <v>237</v>
      </c>
      <c r="V6" s="752" t="s">
        <v>237</v>
      </c>
      <c r="W6" s="750">
        <v>4</v>
      </c>
      <c r="X6" s="751">
        <v>92</v>
      </c>
      <c r="Y6" s="753">
        <v>492</v>
      </c>
      <c r="Z6" s="754" t="s">
        <v>237</v>
      </c>
      <c r="AA6" s="751" t="s">
        <v>237</v>
      </c>
      <c r="AB6" s="752" t="s">
        <v>237</v>
      </c>
      <c r="AC6" s="750" t="s">
        <v>237</v>
      </c>
      <c r="AD6" s="751" t="s">
        <v>237</v>
      </c>
      <c r="AE6" s="753" t="s">
        <v>237</v>
      </c>
      <c r="AF6" s="754" t="s">
        <v>237</v>
      </c>
      <c r="AG6" s="751" t="s">
        <v>237</v>
      </c>
      <c r="AH6" s="752" t="s">
        <v>237</v>
      </c>
      <c r="AI6" s="750" t="s">
        <v>237</v>
      </c>
      <c r="AJ6" s="751" t="s">
        <v>237</v>
      </c>
      <c r="AK6" s="753" t="s">
        <v>237</v>
      </c>
    </row>
    <row r="7" spans="2:37" ht="13.5" customHeight="1">
      <c r="B7" s="860"/>
      <c r="C7" s="24" t="s">
        <v>3</v>
      </c>
      <c r="D7" s="407">
        <v>16</v>
      </c>
      <c r="E7" s="408">
        <v>228</v>
      </c>
      <c r="F7" s="409">
        <v>804</v>
      </c>
      <c r="G7" s="407">
        <v>90</v>
      </c>
      <c r="H7" s="408">
        <v>1391</v>
      </c>
      <c r="I7" s="409">
        <v>5297</v>
      </c>
      <c r="J7" s="407">
        <v>1</v>
      </c>
      <c r="K7" s="408">
        <v>10</v>
      </c>
      <c r="L7" s="410">
        <v>52</v>
      </c>
      <c r="M7" s="411">
        <v>3</v>
      </c>
      <c r="N7" s="408">
        <v>59</v>
      </c>
      <c r="O7" s="410">
        <v>988</v>
      </c>
      <c r="P7" s="376"/>
      <c r="Q7" s="400"/>
      <c r="R7" s="856"/>
      <c r="S7" s="378" t="s">
        <v>3</v>
      </c>
      <c r="T7" s="407" t="s">
        <v>237</v>
      </c>
      <c r="U7" s="408" t="s">
        <v>237</v>
      </c>
      <c r="V7" s="409" t="s">
        <v>237</v>
      </c>
      <c r="W7" s="407" t="s">
        <v>237</v>
      </c>
      <c r="X7" s="408" t="s">
        <v>237</v>
      </c>
      <c r="Y7" s="410" t="s">
        <v>237</v>
      </c>
      <c r="Z7" s="411" t="s">
        <v>237</v>
      </c>
      <c r="AA7" s="408" t="s">
        <v>237</v>
      </c>
      <c r="AB7" s="409" t="s">
        <v>237</v>
      </c>
      <c r="AC7" s="407" t="s">
        <v>237</v>
      </c>
      <c r="AD7" s="408" t="s">
        <v>237</v>
      </c>
      <c r="AE7" s="410" t="s">
        <v>237</v>
      </c>
      <c r="AF7" s="411" t="s">
        <v>237</v>
      </c>
      <c r="AG7" s="408" t="s">
        <v>237</v>
      </c>
      <c r="AH7" s="409" t="s">
        <v>237</v>
      </c>
      <c r="AI7" s="407" t="s">
        <v>237</v>
      </c>
      <c r="AJ7" s="408" t="s">
        <v>237</v>
      </c>
      <c r="AK7" s="410" t="s">
        <v>237</v>
      </c>
    </row>
    <row r="8" spans="2:37" ht="13.5" customHeight="1">
      <c r="B8" s="860"/>
      <c r="C8" s="24" t="s">
        <v>4</v>
      </c>
      <c r="D8" s="407">
        <v>6</v>
      </c>
      <c r="E8" s="408">
        <v>165</v>
      </c>
      <c r="F8" s="409">
        <v>1814</v>
      </c>
      <c r="G8" s="407">
        <v>31</v>
      </c>
      <c r="H8" s="408">
        <v>606</v>
      </c>
      <c r="I8" s="409">
        <v>1882</v>
      </c>
      <c r="J8" s="407">
        <v>1</v>
      </c>
      <c r="K8" s="408">
        <v>18</v>
      </c>
      <c r="L8" s="410">
        <v>52</v>
      </c>
      <c r="M8" s="411">
        <v>4</v>
      </c>
      <c r="N8" s="408">
        <v>151</v>
      </c>
      <c r="O8" s="410">
        <v>1032</v>
      </c>
      <c r="P8" s="376"/>
      <c r="Q8" s="400"/>
      <c r="R8" s="856"/>
      <c r="S8" s="378" t="s">
        <v>4</v>
      </c>
      <c r="T8" s="407" t="s">
        <v>237</v>
      </c>
      <c r="U8" s="408" t="s">
        <v>237</v>
      </c>
      <c r="V8" s="409" t="s">
        <v>237</v>
      </c>
      <c r="W8" s="407" t="s">
        <v>237</v>
      </c>
      <c r="X8" s="408" t="s">
        <v>237</v>
      </c>
      <c r="Y8" s="410" t="s">
        <v>237</v>
      </c>
      <c r="Z8" s="411" t="s">
        <v>237</v>
      </c>
      <c r="AA8" s="408" t="s">
        <v>237</v>
      </c>
      <c r="AB8" s="409" t="s">
        <v>237</v>
      </c>
      <c r="AC8" s="407" t="s">
        <v>237</v>
      </c>
      <c r="AD8" s="408" t="s">
        <v>237</v>
      </c>
      <c r="AE8" s="410" t="s">
        <v>237</v>
      </c>
      <c r="AF8" s="411" t="s">
        <v>237</v>
      </c>
      <c r="AG8" s="408" t="s">
        <v>237</v>
      </c>
      <c r="AH8" s="409" t="s">
        <v>237</v>
      </c>
      <c r="AI8" s="407" t="s">
        <v>237</v>
      </c>
      <c r="AJ8" s="412" t="s">
        <v>237</v>
      </c>
      <c r="AK8" s="413" t="s">
        <v>237</v>
      </c>
    </row>
    <row r="9" spans="2:37" ht="13.5" customHeight="1">
      <c r="B9" s="860"/>
      <c r="C9" s="24" t="s">
        <v>5</v>
      </c>
      <c r="D9" s="407">
        <v>45</v>
      </c>
      <c r="E9" s="408">
        <v>2623</v>
      </c>
      <c r="F9" s="409">
        <v>5784</v>
      </c>
      <c r="G9" s="407">
        <v>176</v>
      </c>
      <c r="H9" s="408">
        <v>5809</v>
      </c>
      <c r="I9" s="409">
        <v>6958</v>
      </c>
      <c r="J9" s="407">
        <v>5</v>
      </c>
      <c r="K9" s="408">
        <v>72</v>
      </c>
      <c r="L9" s="410">
        <v>736</v>
      </c>
      <c r="M9" s="411">
        <v>20</v>
      </c>
      <c r="N9" s="408">
        <v>1137</v>
      </c>
      <c r="O9" s="410">
        <v>4448</v>
      </c>
      <c r="P9" s="376"/>
      <c r="Q9" s="400"/>
      <c r="R9" s="856"/>
      <c r="S9" s="378" t="s">
        <v>5</v>
      </c>
      <c r="T9" s="407">
        <v>1</v>
      </c>
      <c r="U9" s="408">
        <v>57</v>
      </c>
      <c r="V9" s="409">
        <v>115</v>
      </c>
      <c r="W9" s="407">
        <v>3</v>
      </c>
      <c r="X9" s="408">
        <v>151</v>
      </c>
      <c r="Y9" s="410">
        <v>1561</v>
      </c>
      <c r="Z9" s="411">
        <v>4</v>
      </c>
      <c r="AA9" s="408">
        <v>163</v>
      </c>
      <c r="AB9" s="409">
        <v>465</v>
      </c>
      <c r="AC9" s="407" t="s">
        <v>237</v>
      </c>
      <c r="AD9" s="408" t="s">
        <v>237</v>
      </c>
      <c r="AE9" s="410" t="s">
        <v>237</v>
      </c>
      <c r="AF9" s="411" t="s">
        <v>237</v>
      </c>
      <c r="AG9" s="408" t="s">
        <v>237</v>
      </c>
      <c r="AH9" s="409" t="s">
        <v>237</v>
      </c>
      <c r="AI9" s="407" t="s">
        <v>237</v>
      </c>
      <c r="AJ9" s="408" t="s">
        <v>237</v>
      </c>
      <c r="AK9" s="410" t="s">
        <v>237</v>
      </c>
    </row>
    <row r="10" spans="2:37" ht="13.5" customHeight="1">
      <c r="B10" s="860"/>
      <c r="C10" s="25" t="s">
        <v>6</v>
      </c>
      <c r="D10" s="407">
        <v>25</v>
      </c>
      <c r="E10" s="408">
        <v>483</v>
      </c>
      <c r="F10" s="409">
        <v>2613</v>
      </c>
      <c r="G10" s="407">
        <v>5</v>
      </c>
      <c r="H10" s="408">
        <v>126</v>
      </c>
      <c r="I10" s="409">
        <v>277</v>
      </c>
      <c r="J10" s="407">
        <v>4</v>
      </c>
      <c r="K10" s="408">
        <v>31</v>
      </c>
      <c r="L10" s="410">
        <v>353</v>
      </c>
      <c r="M10" s="411">
        <v>8</v>
      </c>
      <c r="N10" s="408">
        <v>250</v>
      </c>
      <c r="O10" s="410">
        <v>1216</v>
      </c>
      <c r="P10" s="376"/>
      <c r="Q10" s="400"/>
      <c r="R10" s="856"/>
      <c r="S10" s="379" t="s">
        <v>6</v>
      </c>
      <c r="T10" s="407" t="s">
        <v>237</v>
      </c>
      <c r="U10" s="408" t="s">
        <v>237</v>
      </c>
      <c r="V10" s="409" t="s">
        <v>237</v>
      </c>
      <c r="W10" s="407" t="s">
        <v>237</v>
      </c>
      <c r="X10" s="408" t="s">
        <v>237</v>
      </c>
      <c r="Y10" s="410" t="s">
        <v>237</v>
      </c>
      <c r="Z10" s="411">
        <v>18</v>
      </c>
      <c r="AA10" s="408">
        <v>429</v>
      </c>
      <c r="AB10" s="409">
        <v>1985</v>
      </c>
      <c r="AC10" s="407" t="s">
        <v>237</v>
      </c>
      <c r="AD10" s="408" t="s">
        <v>237</v>
      </c>
      <c r="AE10" s="410" t="s">
        <v>237</v>
      </c>
      <c r="AF10" s="411" t="s">
        <v>237</v>
      </c>
      <c r="AG10" s="408" t="s">
        <v>237</v>
      </c>
      <c r="AH10" s="409" t="s">
        <v>237</v>
      </c>
      <c r="AI10" s="407">
        <v>4</v>
      </c>
      <c r="AJ10" s="408">
        <v>63</v>
      </c>
      <c r="AK10" s="410">
        <v>538</v>
      </c>
    </row>
    <row r="11" spans="2:37" ht="13.5" customHeight="1">
      <c r="B11" s="860"/>
      <c r="C11" s="24" t="s">
        <v>7</v>
      </c>
      <c r="D11" s="407">
        <v>4</v>
      </c>
      <c r="E11" s="408">
        <v>64</v>
      </c>
      <c r="F11" s="409">
        <v>158</v>
      </c>
      <c r="G11" s="709">
        <v>26</v>
      </c>
      <c r="H11" s="710">
        <v>659</v>
      </c>
      <c r="I11" s="711">
        <v>2461</v>
      </c>
      <c r="J11" s="407" t="s">
        <v>237</v>
      </c>
      <c r="K11" s="408" t="s">
        <v>237</v>
      </c>
      <c r="L11" s="410" t="s">
        <v>237</v>
      </c>
      <c r="M11" s="407" t="s">
        <v>237</v>
      </c>
      <c r="N11" s="408" t="s">
        <v>237</v>
      </c>
      <c r="O11" s="410" t="s">
        <v>237</v>
      </c>
      <c r="P11" s="376"/>
      <c r="Q11" s="400"/>
      <c r="R11" s="856"/>
      <c r="S11" s="378" t="s">
        <v>7</v>
      </c>
      <c r="T11" s="407" t="s">
        <v>237</v>
      </c>
      <c r="U11" s="408" t="s">
        <v>237</v>
      </c>
      <c r="V11" s="409" t="s">
        <v>237</v>
      </c>
      <c r="W11" s="407">
        <v>2</v>
      </c>
      <c r="X11" s="408">
        <v>215</v>
      </c>
      <c r="Y11" s="410">
        <v>215</v>
      </c>
      <c r="Z11" s="411">
        <v>2</v>
      </c>
      <c r="AA11" s="408">
        <v>118</v>
      </c>
      <c r="AB11" s="409">
        <v>160</v>
      </c>
      <c r="AC11" s="407" t="s">
        <v>237</v>
      </c>
      <c r="AD11" s="408" t="s">
        <v>237</v>
      </c>
      <c r="AE11" s="410" t="s">
        <v>237</v>
      </c>
      <c r="AF11" s="411" t="s">
        <v>237</v>
      </c>
      <c r="AG11" s="408" t="s">
        <v>237</v>
      </c>
      <c r="AH11" s="409" t="s">
        <v>237</v>
      </c>
      <c r="AI11" s="407" t="s">
        <v>237</v>
      </c>
      <c r="AJ11" s="408" t="s">
        <v>237</v>
      </c>
      <c r="AK11" s="410" t="s">
        <v>237</v>
      </c>
    </row>
    <row r="12" spans="2:37" ht="13.5" customHeight="1">
      <c r="B12" s="860"/>
      <c r="C12" s="25" t="s">
        <v>8</v>
      </c>
      <c r="D12" s="709">
        <v>107</v>
      </c>
      <c r="E12" s="710">
        <v>277</v>
      </c>
      <c r="F12" s="711">
        <v>1548</v>
      </c>
      <c r="G12" s="721" t="s">
        <v>237</v>
      </c>
      <c r="H12" s="722" t="s">
        <v>237</v>
      </c>
      <c r="I12" s="727" t="s">
        <v>237</v>
      </c>
      <c r="J12" s="721" t="s">
        <v>237</v>
      </c>
      <c r="K12" s="722" t="s">
        <v>237</v>
      </c>
      <c r="L12" s="720" t="s">
        <v>237</v>
      </c>
      <c r="M12" s="755" t="s">
        <v>237</v>
      </c>
      <c r="N12" s="722" t="s">
        <v>237</v>
      </c>
      <c r="O12" s="720" t="s">
        <v>237</v>
      </c>
      <c r="P12" s="376"/>
      <c r="Q12" s="400"/>
      <c r="R12" s="856"/>
      <c r="S12" s="379" t="s">
        <v>8</v>
      </c>
      <c r="T12" s="721" t="s">
        <v>237</v>
      </c>
      <c r="U12" s="722" t="s">
        <v>237</v>
      </c>
      <c r="V12" s="720" t="s">
        <v>237</v>
      </c>
      <c r="W12" s="721" t="s">
        <v>237</v>
      </c>
      <c r="X12" s="722" t="s">
        <v>237</v>
      </c>
      <c r="Y12" s="720" t="s">
        <v>237</v>
      </c>
      <c r="Z12" s="755" t="s">
        <v>237</v>
      </c>
      <c r="AA12" s="722" t="s">
        <v>237</v>
      </c>
      <c r="AB12" s="727" t="s">
        <v>237</v>
      </c>
      <c r="AC12" s="721" t="s">
        <v>237</v>
      </c>
      <c r="AD12" s="722" t="s">
        <v>237</v>
      </c>
      <c r="AE12" s="720" t="s">
        <v>237</v>
      </c>
      <c r="AF12" s="755" t="s">
        <v>237</v>
      </c>
      <c r="AG12" s="722" t="s">
        <v>237</v>
      </c>
      <c r="AH12" s="727" t="s">
        <v>237</v>
      </c>
      <c r="AI12" s="721" t="s">
        <v>237</v>
      </c>
      <c r="AJ12" s="722" t="s">
        <v>237</v>
      </c>
      <c r="AK12" s="720" t="s">
        <v>237</v>
      </c>
    </row>
    <row r="13" spans="2:37" ht="13.5" customHeight="1">
      <c r="B13" s="860"/>
      <c r="C13" s="24" t="s">
        <v>9</v>
      </c>
      <c r="D13" s="407">
        <v>1</v>
      </c>
      <c r="E13" s="408">
        <v>23</v>
      </c>
      <c r="F13" s="409">
        <v>45</v>
      </c>
      <c r="G13" s="407" t="s">
        <v>237</v>
      </c>
      <c r="H13" s="408" t="s">
        <v>237</v>
      </c>
      <c r="I13" s="409" t="s">
        <v>237</v>
      </c>
      <c r="J13" s="407" t="s">
        <v>237</v>
      </c>
      <c r="K13" s="408" t="s">
        <v>237</v>
      </c>
      <c r="L13" s="410" t="s">
        <v>237</v>
      </c>
      <c r="M13" s="709">
        <v>3</v>
      </c>
      <c r="N13" s="710">
        <v>178</v>
      </c>
      <c r="O13" s="712">
        <v>2694</v>
      </c>
      <c r="P13" s="376"/>
      <c r="Q13" s="400"/>
      <c r="R13" s="856"/>
      <c r="S13" s="378" t="s">
        <v>9</v>
      </c>
      <c r="T13" s="407" t="s">
        <v>237</v>
      </c>
      <c r="U13" s="408" t="s">
        <v>237</v>
      </c>
      <c r="V13" s="409" t="s">
        <v>237</v>
      </c>
      <c r="W13" s="407" t="s">
        <v>237</v>
      </c>
      <c r="X13" s="408" t="s">
        <v>237</v>
      </c>
      <c r="Y13" s="410" t="s">
        <v>237</v>
      </c>
      <c r="Z13" s="411">
        <v>3</v>
      </c>
      <c r="AA13" s="408">
        <v>31</v>
      </c>
      <c r="AB13" s="409">
        <v>249</v>
      </c>
      <c r="AC13" s="407" t="s">
        <v>237</v>
      </c>
      <c r="AD13" s="408" t="s">
        <v>237</v>
      </c>
      <c r="AE13" s="410" t="s">
        <v>237</v>
      </c>
      <c r="AF13" s="411" t="s">
        <v>237</v>
      </c>
      <c r="AG13" s="408" t="s">
        <v>237</v>
      </c>
      <c r="AH13" s="409" t="s">
        <v>237</v>
      </c>
      <c r="AI13" s="407" t="s">
        <v>237</v>
      </c>
      <c r="AJ13" s="408" t="s">
        <v>237</v>
      </c>
      <c r="AK13" s="410" t="s">
        <v>237</v>
      </c>
    </row>
    <row r="14" spans="2:37" ht="13.5" customHeight="1">
      <c r="B14" s="860"/>
      <c r="C14" s="25" t="s">
        <v>10</v>
      </c>
      <c r="D14" s="709">
        <v>5</v>
      </c>
      <c r="E14" s="710">
        <v>138</v>
      </c>
      <c r="F14" s="711">
        <v>196</v>
      </c>
      <c r="G14" s="721">
        <v>12</v>
      </c>
      <c r="H14" s="722">
        <v>640</v>
      </c>
      <c r="I14" s="727">
        <v>748</v>
      </c>
      <c r="J14" s="407" t="s">
        <v>237</v>
      </c>
      <c r="K14" s="722" t="s">
        <v>237</v>
      </c>
      <c r="L14" s="410" t="s">
        <v>237</v>
      </c>
      <c r="M14" s="755">
        <v>1</v>
      </c>
      <c r="N14" s="722">
        <v>30</v>
      </c>
      <c r="O14" s="410">
        <v>139</v>
      </c>
      <c r="P14" s="376"/>
      <c r="Q14" s="400"/>
      <c r="R14" s="856"/>
      <c r="S14" s="379" t="s">
        <v>10</v>
      </c>
      <c r="T14" s="407" t="s">
        <v>237</v>
      </c>
      <c r="U14" s="722" t="s">
        <v>237</v>
      </c>
      <c r="V14" s="727" t="s">
        <v>237</v>
      </c>
      <c r="W14" s="407" t="s">
        <v>237</v>
      </c>
      <c r="X14" s="722" t="s">
        <v>237</v>
      </c>
      <c r="Y14" s="410" t="s">
        <v>237</v>
      </c>
      <c r="Z14" s="755" t="s">
        <v>237</v>
      </c>
      <c r="AA14" s="722" t="s">
        <v>237</v>
      </c>
      <c r="AB14" s="727" t="s">
        <v>237</v>
      </c>
      <c r="AC14" s="407" t="s">
        <v>237</v>
      </c>
      <c r="AD14" s="722" t="s">
        <v>237</v>
      </c>
      <c r="AE14" s="410" t="s">
        <v>237</v>
      </c>
      <c r="AF14" s="755" t="s">
        <v>237</v>
      </c>
      <c r="AG14" s="722" t="s">
        <v>237</v>
      </c>
      <c r="AH14" s="727" t="s">
        <v>237</v>
      </c>
      <c r="AI14" s="407" t="s">
        <v>237</v>
      </c>
      <c r="AJ14" s="722" t="s">
        <v>237</v>
      </c>
      <c r="AK14" s="410" t="s">
        <v>237</v>
      </c>
    </row>
    <row r="15" spans="2:37" ht="13.5" customHeight="1">
      <c r="B15" s="860"/>
      <c r="C15" s="24" t="s">
        <v>11</v>
      </c>
      <c r="D15" s="756">
        <v>30</v>
      </c>
      <c r="E15" s="757">
        <v>508</v>
      </c>
      <c r="F15" s="758">
        <v>3771</v>
      </c>
      <c r="G15" s="756">
        <v>8</v>
      </c>
      <c r="H15" s="757">
        <v>184</v>
      </c>
      <c r="I15" s="758">
        <v>831</v>
      </c>
      <c r="J15" s="756" t="s">
        <v>237</v>
      </c>
      <c r="K15" s="757" t="s">
        <v>237</v>
      </c>
      <c r="L15" s="759" t="s">
        <v>237</v>
      </c>
      <c r="M15" s="760">
        <v>3</v>
      </c>
      <c r="N15" s="757">
        <v>48</v>
      </c>
      <c r="O15" s="759">
        <v>96</v>
      </c>
      <c r="P15" s="381"/>
      <c r="Q15" s="400"/>
      <c r="R15" s="856"/>
      <c r="S15" s="378" t="s">
        <v>11</v>
      </c>
      <c r="T15" s="756" t="s">
        <v>237</v>
      </c>
      <c r="U15" s="757" t="s">
        <v>237</v>
      </c>
      <c r="V15" s="758" t="s">
        <v>237</v>
      </c>
      <c r="W15" s="756">
        <v>4</v>
      </c>
      <c r="X15" s="757">
        <v>30</v>
      </c>
      <c r="Y15" s="759">
        <v>181</v>
      </c>
      <c r="Z15" s="760" t="s">
        <v>237</v>
      </c>
      <c r="AA15" s="757" t="s">
        <v>237</v>
      </c>
      <c r="AB15" s="758" t="s">
        <v>237</v>
      </c>
      <c r="AC15" s="756" t="s">
        <v>237</v>
      </c>
      <c r="AD15" s="757" t="s">
        <v>237</v>
      </c>
      <c r="AE15" s="759" t="s">
        <v>237</v>
      </c>
      <c r="AF15" s="760" t="s">
        <v>237</v>
      </c>
      <c r="AG15" s="757" t="s">
        <v>237</v>
      </c>
      <c r="AH15" s="758" t="s">
        <v>237</v>
      </c>
      <c r="AI15" s="756" t="s">
        <v>237</v>
      </c>
      <c r="AJ15" s="757" t="s">
        <v>237</v>
      </c>
      <c r="AK15" s="759" t="s">
        <v>237</v>
      </c>
    </row>
    <row r="16" spans="2:37" ht="13.5" customHeight="1">
      <c r="B16" s="860"/>
      <c r="C16" s="24" t="s">
        <v>12</v>
      </c>
      <c r="D16" s="709">
        <v>10</v>
      </c>
      <c r="E16" s="710">
        <v>69</v>
      </c>
      <c r="F16" s="711">
        <v>77</v>
      </c>
      <c r="G16" s="709">
        <v>118</v>
      </c>
      <c r="H16" s="710">
        <v>156</v>
      </c>
      <c r="I16" s="711">
        <v>2110</v>
      </c>
      <c r="J16" s="407" t="s">
        <v>237</v>
      </c>
      <c r="K16" s="408" t="s">
        <v>237</v>
      </c>
      <c r="L16" s="410" t="s">
        <v>237</v>
      </c>
      <c r="M16" s="411" t="s">
        <v>237</v>
      </c>
      <c r="N16" s="408" t="s">
        <v>237</v>
      </c>
      <c r="O16" s="761" t="s">
        <v>237</v>
      </c>
      <c r="P16" s="376"/>
      <c r="Q16" s="400"/>
      <c r="R16" s="856"/>
      <c r="S16" s="378" t="s">
        <v>12</v>
      </c>
      <c r="T16" s="407" t="s">
        <v>237</v>
      </c>
      <c r="U16" s="408" t="s">
        <v>237</v>
      </c>
      <c r="V16" s="410" t="s">
        <v>237</v>
      </c>
      <c r="W16" s="407" t="s">
        <v>237</v>
      </c>
      <c r="X16" s="408" t="s">
        <v>237</v>
      </c>
      <c r="Y16" s="410" t="s">
        <v>237</v>
      </c>
      <c r="Z16" s="411" t="s">
        <v>237</v>
      </c>
      <c r="AA16" s="408" t="s">
        <v>237</v>
      </c>
      <c r="AB16" s="409" t="s">
        <v>237</v>
      </c>
      <c r="AC16" s="407" t="s">
        <v>237</v>
      </c>
      <c r="AD16" s="408" t="s">
        <v>237</v>
      </c>
      <c r="AE16" s="410" t="s">
        <v>237</v>
      </c>
      <c r="AF16" s="411" t="s">
        <v>237</v>
      </c>
      <c r="AG16" s="408" t="s">
        <v>237</v>
      </c>
      <c r="AH16" s="410" t="s">
        <v>237</v>
      </c>
      <c r="AI16" s="755" t="s">
        <v>237</v>
      </c>
      <c r="AJ16" s="722" t="s">
        <v>237</v>
      </c>
      <c r="AK16" s="759" t="s">
        <v>237</v>
      </c>
    </row>
    <row r="17" spans="2:38" ht="13.5" customHeight="1">
      <c r="B17" s="860"/>
      <c r="C17" s="24" t="s">
        <v>13</v>
      </c>
      <c r="D17" s="762">
        <v>22</v>
      </c>
      <c r="E17" s="763">
        <v>884</v>
      </c>
      <c r="F17" s="764">
        <v>12340</v>
      </c>
      <c r="G17" s="762">
        <v>59</v>
      </c>
      <c r="H17" s="763">
        <v>1755</v>
      </c>
      <c r="I17" s="764">
        <v>5459</v>
      </c>
      <c r="J17" s="762" t="s">
        <v>237</v>
      </c>
      <c r="K17" s="763" t="s">
        <v>237</v>
      </c>
      <c r="L17" s="761" t="s">
        <v>237</v>
      </c>
      <c r="M17" s="765">
        <v>32</v>
      </c>
      <c r="N17" s="763">
        <v>492</v>
      </c>
      <c r="O17" s="761">
        <v>5092</v>
      </c>
      <c r="P17" s="376"/>
      <c r="Q17" s="400"/>
      <c r="R17" s="856"/>
      <c r="S17" s="378" t="s">
        <v>13</v>
      </c>
      <c r="T17" s="762">
        <v>1</v>
      </c>
      <c r="U17" s="763">
        <v>17</v>
      </c>
      <c r="V17" s="764">
        <v>170</v>
      </c>
      <c r="W17" s="762" t="s">
        <v>237</v>
      </c>
      <c r="X17" s="763" t="s">
        <v>237</v>
      </c>
      <c r="Y17" s="761" t="s">
        <v>237</v>
      </c>
      <c r="Z17" s="765">
        <v>1</v>
      </c>
      <c r="AA17" s="763">
        <v>18</v>
      </c>
      <c r="AB17" s="764">
        <v>56</v>
      </c>
      <c r="AC17" s="762">
        <v>1</v>
      </c>
      <c r="AD17" s="763">
        <v>11</v>
      </c>
      <c r="AE17" s="761">
        <v>11</v>
      </c>
      <c r="AF17" s="765" t="s">
        <v>237</v>
      </c>
      <c r="AG17" s="763" t="s">
        <v>237</v>
      </c>
      <c r="AH17" s="764" t="s">
        <v>237</v>
      </c>
      <c r="AI17" s="762">
        <v>17</v>
      </c>
      <c r="AJ17" s="763">
        <v>822</v>
      </c>
      <c r="AK17" s="761">
        <v>822</v>
      </c>
    </row>
    <row r="18" spans="2:38" ht="13.5" customHeight="1">
      <c r="B18" s="860"/>
      <c r="C18" s="69" t="s">
        <v>14</v>
      </c>
      <c r="D18" s="414" t="s">
        <v>237</v>
      </c>
      <c r="E18" s="415" t="s">
        <v>237</v>
      </c>
      <c r="F18" s="416" t="s">
        <v>237</v>
      </c>
      <c r="G18" s="414" t="s">
        <v>237</v>
      </c>
      <c r="H18" s="415" t="s">
        <v>237</v>
      </c>
      <c r="I18" s="416" t="s">
        <v>237</v>
      </c>
      <c r="J18" s="414" t="s">
        <v>237</v>
      </c>
      <c r="K18" s="415" t="s">
        <v>237</v>
      </c>
      <c r="L18" s="417" t="s">
        <v>237</v>
      </c>
      <c r="M18" s="716">
        <v>1</v>
      </c>
      <c r="N18" s="718">
        <v>38</v>
      </c>
      <c r="O18" s="731">
        <v>144</v>
      </c>
      <c r="P18" s="376"/>
      <c r="Q18" s="400"/>
      <c r="R18" s="856"/>
      <c r="S18" s="384" t="s">
        <v>14</v>
      </c>
      <c r="T18" s="414" t="s">
        <v>237</v>
      </c>
      <c r="U18" s="415" t="s">
        <v>237</v>
      </c>
      <c r="V18" s="416" t="s">
        <v>237</v>
      </c>
      <c r="W18" s="414" t="s">
        <v>237</v>
      </c>
      <c r="X18" s="415" t="s">
        <v>237</v>
      </c>
      <c r="Y18" s="417" t="s">
        <v>237</v>
      </c>
      <c r="Z18" s="418" t="s">
        <v>237</v>
      </c>
      <c r="AA18" s="415" t="s">
        <v>237</v>
      </c>
      <c r="AB18" s="416" t="s">
        <v>237</v>
      </c>
      <c r="AC18" s="414" t="s">
        <v>237</v>
      </c>
      <c r="AD18" s="415" t="s">
        <v>237</v>
      </c>
      <c r="AE18" s="417" t="s">
        <v>237</v>
      </c>
      <c r="AF18" s="418" t="s">
        <v>237</v>
      </c>
      <c r="AG18" s="415" t="s">
        <v>237</v>
      </c>
      <c r="AH18" s="416" t="s">
        <v>237</v>
      </c>
      <c r="AI18" s="414" t="s">
        <v>237</v>
      </c>
      <c r="AJ18" s="415" t="s">
        <v>237</v>
      </c>
      <c r="AK18" s="417" t="s">
        <v>237</v>
      </c>
    </row>
    <row r="19" spans="2:38" ht="13.5" customHeight="1">
      <c r="B19" s="851" t="s">
        <v>15</v>
      </c>
      <c r="C19" s="68" t="s">
        <v>435</v>
      </c>
      <c r="D19" s="750">
        <v>14</v>
      </c>
      <c r="E19" s="751">
        <v>276</v>
      </c>
      <c r="F19" s="752">
        <v>785</v>
      </c>
      <c r="G19" s="750">
        <v>30</v>
      </c>
      <c r="H19" s="751">
        <v>610</v>
      </c>
      <c r="I19" s="752">
        <v>1733</v>
      </c>
      <c r="J19" s="750" t="s">
        <v>237</v>
      </c>
      <c r="K19" s="751" t="s">
        <v>237</v>
      </c>
      <c r="L19" s="753" t="s">
        <v>237</v>
      </c>
      <c r="M19" s="754">
        <v>20</v>
      </c>
      <c r="N19" s="751">
        <v>891</v>
      </c>
      <c r="O19" s="753">
        <v>6077</v>
      </c>
      <c r="P19" s="376"/>
      <c r="Q19" s="400"/>
      <c r="R19" s="857" t="s">
        <v>15</v>
      </c>
      <c r="S19" s="377" t="s">
        <v>16</v>
      </c>
      <c r="T19" s="750">
        <v>6</v>
      </c>
      <c r="U19" s="751">
        <v>141</v>
      </c>
      <c r="V19" s="752">
        <v>824</v>
      </c>
      <c r="W19" s="750">
        <v>6</v>
      </c>
      <c r="X19" s="751">
        <v>89</v>
      </c>
      <c r="Y19" s="753">
        <v>291</v>
      </c>
      <c r="Z19" s="754">
        <v>4</v>
      </c>
      <c r="AA19" s="751">
        <v>69</v>
      </c>
      <c r="AB19" s="752">
        <v>168</v>
      </c>
      <c r="AC19" s="750" t="s">
        <v>237</v>
      </c>
      <c r="AD19" s="751" t="s">
        <v>237</v>
      </c>
      <c r="AE19" s="753" t="s">
        <v>237</v>
      </c>
      <c r="AF19" s="754" t="s">
        <v>237</v>
      </c>
      <c r="AG19" s="751" t="s">
        <v>237</v>
      </c>
      <c r="AH19" s="752" t="s">
        <v>237</v>
      </c>
      <c r="AI19" s="750">
        <v>9</v>
      </c>
      <c r="AJ19" s="751">
        <v>114</v>
      </c>
      <c r="AK19" s="753">
        <v>294</v>
      </c>
    </row>
    <row r="20" spans="2:38" ht="13.5" customHeight="1">
      <c r="B20" s="852"/>
      <c r="C20" s="24" t="s">
        <v>17</v>
      </c>
      <c r="D20" s="407">
        <v>16</v>
      </c>
      <c r="E20" s="408">
        <v>558</v>
      </c>
      <c r="F20" s="409">
        <v>1048</v>
      </c>
      <c r="G20" s="407">
        <v>8</v>
      </c>
      <c r="H20" s="408">
        <v>564</v>
      </c>
      <c r="I20" s="409">
        <v>690</v>
      </c>
      <c r="J20" s="407">
        <v>1</v>
      </c>
      <c r="K20" s="408">
        <v>13</v>
      </c>
      <c r="L20" s="410">
        <v>13</v>
      </c>
      <c r="M20" s="411">
        <v>28</v>
      </c>
      <c r="N20" s="408">
        <v>1430</v>
      </c>
      <c r="O20" s="410">
        <v>4718</v>
      </c>
      <c r="P20" s="376"/>
      <c r="Q20" s="400"/>
      <c r="R20" s="858"/>
      <c r="S20" s="378" t="s">
        <v>17</v>
      </c>
      <c r="T20" s="407" t="s">
        <v>237</v>
      </c>
      <c r="U20" s="408" t="s">
        <v>237</v>
      </c>
      <c r="V20" s="409" t="s">
        <v>237</v>
      </c>
      <c r="W20" s="407">
        <v>3</v>
      </c>
      <c r="X20" s="408">
        <v>34</v>
      </c>
      <c r="Y20" s="410">
        <v>222</v>
      </c>
      <c r="Z20" s="411">
        <v>37</v>
      </c>
      <c r="AA20" s="408">
        <v>650</v>
      </c>
      <c r="AB20" s="409">
        <v>861</v>
      </c>
      <c r="AC20" s="407" t="s">
        <v>237</v>
      </c>
      <c r="AD20" s="408" t="s">
        <v>237</v>
      </c>
      <c r="AE20" s="410" t="s">
        <v>237</v>
      </c>
      <c r="AF20" s="411" t="s">
        <v>237</v>
      </c>
      <c r="AG20" s="408" t="s">
        <v>237</v>
      </c>
      <c r="AH20" s="409" t="s">
        <v>237</v>
      </c>
      <c r="AI20" s="407">
        <v>265</v>
      </c>
      <c r="AJ20" s="408">
        <v>5763</v>
      </c>
      <c r="AK20" s="410">
        <v>6029</v>
      </c>
    </row>
    <row r="21" spans="2:38" ht="13.5" customHeight="1">
      <c r="B21" s="852"/>
      <c r="C21" s="25" t="s">
        <v>18</v>
      </c>
      <c r="D21" s="407">
        <v>8</v>
      </c>
      <c r="E21" s="408">
        <v>888</v>
      </c>
      <c r="F21" s="409">
        <v>914</v>
      </c>
      <c r="G21" s="407">
        <v>32</v>
      </c>
      <c r="H21" s="408">
        <v>858</v>
      </c>
      <c r="I21" s="409">
        <v>1602</v>
      </c>
      <c r="J21" s="407">
        <v>1</v>
      </c>
      <c r="K21" s="408">
        <v>3</v>
      </c>
      <c r="L21" s="720">
        <v>6</v>
      </c>
      <c r="M21" s="755">
        <v>3</v>
      </c>
      <c r="N21" s="408">
        <v>103</v>
      </c>
      <c r="O21" s="720">
        <v>103</v>
      </c>
      <c r="P21" s="376"/>
      <c r="Q21" s="400"/>
      <c r="R21" s="858"/>
      <c r="S21" s="379" t="s">
        <v>18</v>
      </c>
      <c r="T21" s="407" t="s">
        <v>237</v>
      </c>
      <c r="U21" s="408" t="s">
        <v>237</v>
      </c>
      <c r="V21" s="409" t="s">
        <v>237</v>
      </c>
      <c r="W21" s="419">
        <v>1</v>
      </c>
      <c r="X21" s="420">
        <v>12</v>
      </c>
      <c r="Y21" s="786">
        <v>47</v>
      </c>
      <c r="Z21" s="755">
        <v>1</v>
      </c>
      <c r="AA21" s="408">
        <v>71</v>
      </c>
      <c r="AB21" s="409">
        <v>71</v>
      </c>
      <c r="AC21" s="407" t="s">
        <v>237</v>
      </c>
      <c r="AD21" s="408" t="s">
        <v>237</v>
      </c>
      <c r="AE21" s="720" t="s">
        <v>237</v>
      </c>
      <c r="AF21" s="411" t="s">
        <v>237</v>
      </c>
      <c r="AG21" s="408" t="s">
        <v>237</v>
      </c>
      <c r="AH21" s="409" t="s">
        <v>237</v>
      </c>
      <c r="AI21" s="407">
        <v>9</v>
      </c>
      <c r="AJ21" s="408">
        <v>214</v>
      </c>
      <c r="AK21" s="720">
        <v>228</v>
      </c>
    </row>
    <row r="22" spans="2:38" ht="13.5" customHeight="1">
      <c r="B22" s="852"/>
      <c r="C22" s="24" t="s">
        <v>19</v>
      </c>
      <c r="D22" s="407">
        <v>8</v>
      </c>
      <c r="E22" s="408">
        <v>107</v>
      </c>
      <c r="F22" s="409">
        <v>1318</v>
      </c>
      <c r="G22" s="407">
        <v>10</v>
      </c>
      <c r="H22" s="408">
        <v>79</v>
      </c>
      <c r="I22" s="409">
        <v>1018</v>
      </c>
      <c r="J22" s="407" t="s">
        <v>237</v>
      </c>
      <c r="K22" s="408" t="s">
        <v>237</v>
      </c>
      <c r="L22" s="410" t="s">
        <v>237</v>
      </c>
      <c r="M22" s="411" t="s">
        <v>237</v>
      </c>
      <c r="N22" s="408" t="s">
        <v>237</v>
      </c>
      <c r="O22" s="410" t="s">
        <v>237</v>
      </c>
      <c r="P22" s="376"/>
      <c r="Q22" s="400"/>
      <c r="R22" s="858"/>
      <c r="S22" s="378" t="s">
        <v>19</v>
      </c>
      <c r="T22" s="407" t="s">
        <v>237</v>
      </c>
      <c r="U22" s="408" t="s">
        <v>237</v>
      </c>
      <c r="V22" s="409" t="s">
        <v>237</v>
      </c>
      <c r="W22" s="407" t="s">
        <v>237</v>
      </c>
      <c r="X22" s="408" t="s">
        <v>237</v>
      </c>
      <c r="Y22" s="410" t="s">
        <v>237</v>
      </c>
      <c r="Z22" s="411" t="s">
        <v>237</v>
      </c>
      <c r="AA22" s="408" t="s">
        <v>237</v>
      </c>
      <c r="AB22" s="409" t="s">
        <v>237</v>
      </c>
      <c r="AC22" s="407" t="s">
        <v>237</v>
      </c>
      <c r="AD22" s="408" t="s">
        <v>237</v>
      </c>
      <c r="AE22" s="410" t="s">
        <v>237</v>
      </c>
      <c r="AF22" s="411" t="s">
        <v>237</v>
      </c>
      <c r="AG22" s="408" t="s">
        <v>237</v>
      </c>
      <c r="AH22" s="409" t="s">
        <v>237</v>
      </c>
      <c r="AI22" s="407">
        <v>2</v>
      </c>
      <c r="AJ22" s="408">
        <v>26</v>
      </c>
      <c r="AK22" s="410">
        <v>42</v>
      </c>
    </row>
    <row r="23" spans="2:38" ht="13.5" customHeight="1">
      <c r="B23" s="852"/>
      <c r="C23" s="24" t="s">
        <v>20</v>
      </c>
      <c r="D23" s="407">
        <v>10</v>
      </c>
      <c r="E23" s="408">
        <v>252</v>
      </c>
      <c r="F23" s="409">
        <v>1213</v>
      </c>
      <c r="G23" s="407">
        <v>6</v>
      </c>
      <c r="H23" s="408">
        <v>84</v>
      </c>
      <c r="I23" s="409">
        <v>459</v>
      </c>
      <c r="J23" s="407" t="s">
        <v>237</v>
      </c>
      <c r="K23" s="408" t="s">
        <v>237</v>
      </c>
      <c r="L23" s="410" t="s">
        <v>237</v>
      </c>
      <c r="M23" s="411">
        <v>15</v>
      </c>
      <c r="N23" s="408">
        <v>369</v>
      </c>
      <c r="O23" s="410">
        <v>3019</v>
      </c>
      <c r="P23" s="376"/>
      <c r="Q23" s="400"/>
      <c r="R23" s="858"/>
      <c r="S23" s="378" t="s">
        <v>20</v>
      </c>
      <c r="T23" s="407">
        <v>1</v>
      </c>
      <c r="U23" s="408">
        <v>21</v>
      </c>
      <c r="V23" s="409">
        <v>54</v>
      </c>
      <c r="W23" s="407" t="s">
        <v>237</v>
      </c>
      <c r="X23" s="408" t="s">
        <v>237</v>
      </c>
      <c r="Y23" s="410" t="s">
        <v>237</v>
      </c>
      <c r="Z23" s="411" t="s">
        <v>237</v>
      </c>
      <c r="AA23" s="408" t="s">
        <v>237</v>
      </c>
      <c r="AB23" s="409" t="s">
        <v>237</v>
      </c>
      <c r="AC23" s="407" t="s">
        <v>237</v>
      </c>
      <c r="AD23" s="408" t="s">
        <v>237</v>
      </c>
      <c r="AE23" s="410" t="s">
        <v>237</v>
      </c>
      <c r="AF23" s="411" t="s">
        <v>237</v>
      </c>
      <c r="AG23" s="408" t="s">
        <v>237</v>
      </c>
      <c r="AH23" s="409" t="s">
        <v>237</v>
      </c>
      <c r="AI23" s="407" t="s">
        <v>237</v>
      </c>
      <c r="AJ23" s="408" t="s">
        <v>237</v>
      </c>
      <c r="AK23" s="410" t="s">
        <v>237</v>
      </c>
    </row>
    <row r="24" spans="2:38" ht="13.5" customHeight="1">
      <c r="B24" s="852"/>
      <c r="C24" s="24" t="s">
        <v>21</v>
      </c>
      <c r="D24" s="407">
        <v>4</v>
      </c>
      <c r="E24" s="408">
        <v>477</v>
      </c>
      <c r="F24" s="409">
        <v>599</v>
      </c>
      <c r="G24" s="407">
        <v>3</v>
      </c>
      <c r="H24" s="408">
        <v>592</v>
      </c>
      <c r="I24" s="409">
        <v>592</v>
      </c>
      <c r="J24" s="407" t="s">
        <v>237</v>
      </c>
      <c r="K24" s="408" t="s">
        <v>237</v>
      </c>
      <c r="L24" s="410" t="s">
        <v>237</v>
      </c>
      <c r="M24" s="411">
        <v>7</v>
      </c>
      <c r="N24" s="408">
        <v>1323</v>
      </c>
      <c r="O24" s="410">
        <v>1323</v>
      </c>
      <c r="P24" s="376"/>
      <c r="Q24" s="400"/>
      <c r="R24" s="858"/>
      <c r="S24" s="378" t="s">
        <v>21</v>
      </c>
      <c r="T24" s="407" t="s">
        <v>237</v>
      </c>
      <c r="U24" s="408" t="s">
        <v>237</v>
      </c>
      <c r="V24" s="409" t="s">
        <v>237</v>
      </c>
      <c r="W24" s="407">
        <v>2</v>
      </c>
      <c r="X24" s="408">
        <v>30</v>
      </c>
      <c r="Y24" s="410">
        <v>30</v>
      </c>
      <c r="Z24" s="411" t="s">
        <v>237</v>
      </c>
      <c r="AA24" s="408" t="s">
        <v>237</v>
      </c>
      <c r="AB24" s="409" t="s">
        <v>237</v>
      </c>
      <c r="AC24" s="407" t="s">
        <v>237</v>
      </c>
      <c r="AD24" s="408" t="s">
        <v>237</v>
      </c>
      <c r="AE24" s="410" t="s">
        <v>237</v>
      </c>
      <c r="AF24" s="411" t="s">
        <v>237</v>
      </c>
      <c r="AG24" s="408" t="s">
        <v>237</v>
      </c>
      <c r="AH24" s="409" t="s">
        <v>237</v>
      </c>
      <c r="AI24" s="407" t="s">
        <v>237</v>
      </c>
      <c r="AJ24" s="408" t="s">
        <v>237</v>
      </c>
      <c r="AK24" s="410" t="s">
        <v>237</v>
      </c>
    </row>
    <row r="25" spans="2:38" ht="13.5" customHeight="1">
      <c r="B25" s="852"/>
      <c r="C25" s="24" t="s">
        <v>444</v>
      </c>
      <c r="D25" s="407">
        <v>4</v>
      </c>
      <c r="E25" s="408">
        <v>224</v>
      </c>
      <c r="F25" s="409">
        <v>5553</v>
      </c>
      <c r="G25" s="407">
        <v>5</v>
      </c>
      <c r="H25" s="408">
        <v>158</v>
      </c>
      <c r="I25" s="409">
        <v>531</v>
      </c>
      <c r="J25" s="407" t="s">
        <v>237</v>
      </c>
      <c r="K25" s="408" t="s">
        <v>237</v>
      </c>
      <c r="L25" s="410" t="s">
        <v>237</v>
      </c>
      <c r="M25" s="411">
        <v>4</v>
      </c>
      <c r="N25" s="408">
        <v>321</v>
      </c>
      <c r="O25" s="410">
        <v>3499</v>
      </c>
      <c r="P25" s="376"/>
      <c r="Q25" s="400"/>
      <c r="R25" s="858"/>
      <c r="S25" s="378" t="s">
        <v>22</v>
      </c>
      <c r="T25" s="407">
        <v>1</v>
      </c>
      <c r="U25" s="408">
        <v>13</v>
      </c>
      <c r="V25" s="409">
        <v>227</v>
      </c>
      <c r="W25" s="407" t="s">
        <v>237</v>
      </c>
      <c r="X25" s="408" t="s">
        <v>237</v>
      </c>
      <c r="Y25" s="410" t="s">
        <v>237</v>
      </c>
      <c r="Z25" s="411">
        <v>1</v>
      </c>
      <c r="AA25" s="408">
        <v>29</v>
      </c>
      <c r="AB25" s="409">
        <v>60</v>
      </c>
      <c r="AC25" s="407" t="s">
        <v>237</v>
      </c>
      <c r="AD25" s="408" t="s">
        <v>237</v>
      </c>
      <c r="AE25" s="410" t="s">
        <v>237</v>
      </c>
      <c r="AF25" s="411" t="s">
        <v>237</v>
      </c>
      <c r="AG25" s="408" t="s">
        <v>237</v>
      </c>
      <c r="AH25" s="409" t="s">
        <v>237</v>
      </c>
      <c r="AI25" s="407">
        <v>1</v>
      </c>
      <c r="AJ25" s="408">
        <v>43</v>
      </c>
      <c r="AK25" s="410">
        <v>43</v>
      </c>
    </row>
    <row r="26" spans="2:38" ht="13.5" customHeight="1">
      <c r="B26" s="852"/>
      <c r="C26" s="24" t="s">
        <v>23</v>
      </c>
      <c r="D26" s="709">
        <v>1</v>
      </c>
      <c r="E26" s="710">
        <v>17</v>
      </c>
      <c r="F26" s="711">
        <v>197</v>
      </c>
      <c r="G26" s="407" t="s">
        <v>237</v>
      </c>
      <c r="H26" s="408" t="s">
        <v>237</v>
      </c>
      <c r="I26" s="409" t="s">
        <v>237</v>
      </c>
      <c r="J26" s="709">
        <v>4</v>
      </c>
      <c r="K26" s="710">
        <v>98</v>
      </c>
      <c r="L26" s="712">
        <v>436</v>
      </c>
      <c r="M26" s="709">
        <v>9</v>
      </c>
      <c r="N26" s="710">
        <v>534</v>
      </c>
      <c r="O26" s="394">
        <v>2979</v>
      </c>
      <c r="P26" s="749"/>
      <c r="Q26" s="400"/>
      <c r="R26" s="858"/>
      <c r="S26" s="378" t="s">
        <v>23</v>
      </c>
      <c r="T26" s="407" t="s">
        <v>237</v>
      </c>
      <c r="U26" s="408" t="s">
        <v>237</v>
      </c>
      <c r="V26" s="409" t="s">
        <v>237</v>
      </c>
      <c r="W26" s="407">
        <v>1</v>
      </c>
      <c r="X26" s="408">
        <v>10</v>
      </c>
      <c r="Y26" s="410">
        <v>27</v>
      </c>
      <c r="Z26" s="411" t="s">
        <v>237</v>
      </c>
      <c r="AA26" s="408" t="s">
        <v>237</v>
      </c>
      <c r="AB26" s="409" t="s">
        <v>237</v>
      </c>
      <c r="AC26" s="407" t="s">
        <v>237</v>
      </c>
      <c r="AD26" s="408" t="s">
        <v>237</v>
      </c>
      <c r="AE26" s="410" t="s">
        <v>237</v>
      </c>
      <c r="AF26" s="411" t="s">
        <v>237</v>
      </c>
      <c r="AG26" s="408" t="s">
        <v>237</v>
      </c>
      <c r="AH26" s="409" t="s">
        <v>237</v>
      </c>
      <c r="AI26" s="407" t="s">
        <v>237</v>
      </c>
      <c r="AJ26" s="408" t="s">
        <v>237</v>
      </c>
      <c r="AK26" s="410" t="s">
        <v>237</v>
      </c>
    </row>
    <row r="27" spans="2:38" ht="13.5" customHeight="1">
      <c r="B27" s="852"/>
      <c r="C27" s="24" t="s">
        <v>24</v>
      </c>
      <c r="D27" s="407" t="s">
        <v>237</v>
      </c>
      <c r="E27" s="408" t="s">
        <v>237</v>
      </c>
      <c r="F27" s="409" t="s">
        <v>237</v>
      </c>
      <c r="G27" s="407" t="s">
        <v>237</v>
      </c>
      <c r="H27" s="408" t="s">
        <v>237</v>
      </c>
      <c r="I27" s="409" t="s">
        <v>237</v>
      </c>
      <c r="J27" s="766" t="s">
        <v>237</v>
      </c>
      <c r="K27" s="767" t="s">
        <v>237</v>
      </c>
      <c r="L27" s="768" t="s">
        <v>237</v>
      </c>
      <c r="M27" s="411" t="s">
        <v>237</v>
      </c>
      <c r="N27" s="408" t="s">
        <v>237</v>
      </c>
      <c r="O27" s="410" t="s">
        <v>237</v>
      </c>
      <c r="P27" s="376"/>
      <c r="Q27" s="400"/>
      <c r="R27" s="858"/>
      <c r="S27" s="378" t="s">
        <v>24</v>
      </c>
      <c r="T27" s="407" t="s">
        <v>237</v>
      </c>
      <c r="U27" s="408" t="s">
        <v>237</v>
      </c>
      <c r="V27" s="409" t="s">
        <v>237</v>
      </c>
      <c r="W27" s="407" t="s">
        <v>237</v>
      </c>
      <c r="X27" s="408" t="s">
        <v>237</v>
      </c>
      <c r="Y27" s="410" t="s">
        <v>237</v>
      </c>
      <c r="Z27" s="411" t="s">
        <v>237</v>
      </c>
      <c r="AA27" s="408" t="s">
        <v>237</v>
      </c>
      <c r="AB27" s="409" t="s">
        <v>237</v>
      </c>
      <c r="AC27" s="407" t="s">
        <v>237</v>
      </c>
      <c r="AD27" s="408" t="s">
        <v>237</v>
      </c>
      <c r="AE27" s="410" t="s">
        <v>237</v>
      </c>
      <c r="AF27" s="411" t="s">
        <v>237</v>
      </c>
      <c r="AG27" s="408" t="s">
        <v>237</v>
      </c>
      <c r="AH27" s="409" t="s">
        <v>237</v>
      </c>
      <c r="AI27" s="407" t="s">
        <v>237</v>
      </c>
      <c r="AJ27" s="408" t="s">
        <v>237</v>
      </c>
      <c r="AK27" s="410" t="s">
        <v>237</v>
      </c>
    </row>
    <row r="28" spans="2:38" ht="13.5" customHeight="1">
      <c r="B28" s="852"/>
      <c r="C28" s="24" t="s">
        <v>25</v>
      </c>
      <c r="D28" s="407">
        <v>7</v>
      </c>
      <c r="E28" s="408">
        <v>231</v>
      </c>
      <c r="F28" s="409">
        <v>1112</v>
      </c>
      <c r="G28" s="407">
        <v>1</v>
      </c>
      <c r="H28" s="408">
        <v>63</v>
      </c>
      <c r="I28" s="409">
        <v>332</v>
      </c>
      <c r="J28" s="407" t="s">
        <v>237</v>
      </c>
      <c r="K28" s="408" t="s">
        <v>237</v>
      </c>
      <c r="L28" s="410" t="s">
        <v>237</v>
      </c>
      <c r="M28" s="411" t="s">
        <v>237</v>
      </c>
      <c r="N28" s="408" t="s">
        <v>237</v>
      </c>
      <c r="O28" s="410" t="s">
        <v>237</v>
      </c>
      <c r="P28" s="376"/>
      <c r="Q28" s="400"/>
      <c r="R28" s="858"/>
      <c r="S28" s="378" t="s">
        <v>25</v>
      </c>
      <c r="T28" s="407" t="s">
        <v>237</v>
      </c>
      <c r="U28" s="408" t="s">
        <v>237</v>
      </c>
      <c r="V28" s="409" t="s">
        <v>237</v>
      </c>
      <c r="W28" s="407" t="s">
        <v>237</v>
      </c>
      <c r="X28" s="408" t="s">
        <v>237</v>
      </c>
      <c r="Y28" s="410" t="s">
        <v>237</v>
      </c>
      <c r="Z28" s="411" t="s">
        <v>237</v>
      </c>
      <c r="AA28" s="408" t="s">
        <v>237</v>
      </c>
      <c r="AB28" s="409" t="s">
        <v>237</v>
      </c>
      <c r="AC28" s="407" t="s">
        <v>237</v>
      </c>
      <c r="AD28" s="408" t="s">
        <v>237</v>
      </c>
      <c r="AE28" s="410" t="s">
        <v>237</v>
      </c>
      <c r="AF28" s="411" t="s">
        <v>237</v>
      </c>
      <c r="AG28" s="408" t="s">
        <v>237</v>
      </c>
      <c r="AH28" s="409" t="s">
        <v>237</v>
      </c>
      <c r="AI28" s="407" t="s">
        <v>237</v>
      </c>
      <c r="AJ28" s="408" t="s">
        <v>237</v>
      </c>
      <c r="AK28" s="410" t="s">
        <v>237</v>
      </c>
    </row>
    <row r="29" spans="2:38" ht="13.5" customHeight="1">
      <c r="B29" s="852"/>
      <c r="C29" s="24" t="s">
        <v>26</v>
      </c>
      <c r="D29" s="407">
        <v>43</v>
      </c>
      <c r="E29" s="408">
        <v>320</v>
      </c>
      <c r="F29" s="409">
        <v>1029</v>
      </c>
      <c r="G29" s="407">
        <v>205</v>
      </c>
      <c r="H29" s="408">
        <v>185</v>
      </c>
      <c r="I29" s="409">
        <v>2986</v>
      </c>
      <c r="J29" s="407" t="s">
        <v>237</v>
      </c>
      <c r="K29" s="408" t="s">
        <v>237</v>
      </c>
      <c r="L29" s="410" t="s">
        <v>237</v>
      </c>
      <c r="M29" s="411">
        <v>40</v>
      </c>
      <c r="N29" s="408">
        <v>162</v>
      </c>
      <c r="O29" s="410">
        <v>987</v>
      </c>
      <c r="P29" s="376"/>
      <c r="Q29" s="400"/>
      <c r="R29" s="858"/>
      <c r="S29" s="378" t="s">
        <v>26</v>
      </c>
      <c r="T29" s="407">
        <v>10</v>
      </c>
      <c r="U29" s="408">
        <v>24</v>
      </c>
      <c r="V29" s="409">
        <v>239</v>
      </c>
      <c r="W29" s="407">
        <v>4</v>
      </c>
      <c r="X29" s="408">
        <v>94</v>
      </c>
      <c r="Y29" s="410">
        <v>1143</v>
      </c>
      <c r="Z29" s="411">
        <v>4</v>
      </c>
      <c r="AA29" s="408">
        <v>6</v>
      </c>
      <c r="AB29" s="409">
        <v>36</v>
      </c>
      <c r="AC29" s="407" t="s">
        <v>237</v>
      </c>
      <c r="AD29" s="408" t="s">
        <v>237</v>
      </c>
      <c r="AE29" s="410" t="s">
        <v>237</v>
      </c>
      <c r="AF29" s="411" t="s">
        <v>237</v>
      </c>
      <c r="AG29" s="408" t="s">
        <v>237</v>
      </c>
      <c r="AH29" s="409" t="s">
        <v>237</v>
      </c>
      <c r="AI29" s="407">
        <v>12</v>
      </c>
      <c r="AJ29" s="408">
        <v>544</v>
      </c>
      <c r="AK29" s="410">
        <v>598</v>
      </c>
    </row>
    <row r="30" spans="2:38" ht="13.5" customHeight="1">
      <c r="B30" s="852"/>
      <c r="C30" s="24" t="s">
        <v>27</v>
      </c>
      <c r="D30" s="407">
        <v>2</v>
      </c>
      <c r="E30" s="408">
        <v>40</v>
      </c>
      <c r="F30" s="409">
        <v>202</v>
      </c>
      <c r="G30" s="407">
        <v>2</v>
      </c>
      <c r="H30" s="408">
        <v>37</v>
      </c>
      <c r="I30" s="409">
        <v>390</v>
      </c>
      <c r="J30" s="407" t="s">
        <v>237</v>
      </c>
      <c r="K30" s="408" t="s">
        <v>237</v>
      </c>
      <c r="L30" s="410" t="s">
        <v>237</v>
      </c>
      <c r="M30" s="411">
        <v>3</v>
      </c>
      <c r="N30" s="408">
        <v>125</v>
      </c>
      <c r="O30" s="410">
        <v>2217</v>
      </c>
      <c r="P30" s="376"/>
      <c r="Q30" s="400"/>
      <c r="R30" s="858"/>
      <c r="S30" s="378" t="s">
        <v>27</v>
      </c>
      <c r="T30" s="407" t="s">
        <v>237</v>
      </c>
      <c r="U30" s="408" t="s">
        <v>237</v>
      </c>
      <c r="V30" s="409" t="s">
        <v>237</v>
      </c>
      <c r="W30" s="407" t="s">
        <v>237</v>
      </c>
      <c r="X30" s="408" t="s">
        <v>237</v>
      </c>
      <c r="Y30" s="410" t="s">
        <v>237</v>
      </c>
      <c r="Z30" s="411" t="s">
        <v>237</v>
      </c>
      <c r="AA30" s="408" t="s">
        <v>237</v>
      </c>
      <c r="AB30" s="409" t="s">
        <v>237</v>
      </c>
      <c r="AC30" s="407" t="s">
        <v>237</v>
      </c>
      <c r="AD30" s="408" t="s">
        <v>237</v>
      </c>
      <c r="AE30" s="410" t="s">
        <v>237</v>
      </c>
      <c r="AF30" s="411" t="s">
        <v>237</v>
      </c>
      <c r="AG30" s="408" t="s">
        <v>237</v>
      </c>
      <c r="AH30" s="409" t="s">
        <v>237</v>
      </c>
      <c r="AI30" s="407" t="s">
        <v>237</v>
      </c>
      <c r="AJ30" s="408" t="s">
        <v>237</v>
      </c>
      <c r="AK30" s="410" t="s">
        <v>237</v>
      </c>
    </row>
    <row r="31" spans="2:38" ht="13.5" customHeight="1">
      <c r="B31" s="852"/>
      <c r="C31" s="25" t="s">
        <v>28</v>
      </c>
      <c r="D31" s="709">
        <v>3</v>
      </c>
      <c r="E31" s="710">
        <v>16</v>
      </c>
      <c r="F31" s="711">
        <v>48</v>
      </c>
      <c r="G31" s="709">
        <v>15</v>
      </c>
      <c r="H31" s="710">
        <v>279</v>
      </c>
      <c r="I31" s="711">
        <v>569</v>
      </c>
      <c r="J31" s="721" t="s">
        <v>237</v>
      </c>
      <c r="K31" s="722" t="s">
        <v>237</v>
      </c>
      <c r="L31" s="720" t="s">
        <v>237</v>
      </c>
      <c r="M31" s="769" t="s">
        <v>237</v>
      </c>
      <c r="N31" s="767" t="s">
        <v>237</v>
      </c>
      <c r="O31" s="726" t="s">
        <v>237</v>
      </c>
      <c r="P31" s="381"/>
      <c r="Q31" s="400"/>
      <c r="R31" s="858"/>
      <c r="S31" s="379" t="s">
        <v>28</v>
      </c>
      <c r="T31" s="407" t="s">
        <v>237</v>
      </c>
      <c r="U31" s="408" t="s">
        <v>237</v>
      </c>
      <c r="V31" s="409" t="s">
        <v>237</v>
      </c>
      <c r="W31" s="407" t="s">
        <v>237</v>
      </c>
      <c r="X31" s="408" t="s">
        <v>237</v>
      </c>
      <c r="Y31" s="720" t="s">
        <v>237</v>
      </c>
      <c r="Z31" s="411" t="s">
        <v>237</v>
      </c>
      <c r="AA31" s="408" t="s">
        <v>237</v>
      </c>
      <c r="AB31" s="409" t="s">
        <v>237</v>
      </c>
      <c r="AC31" s="407" t="s">
        <v>237</v>
      </c>
      <c r="AD31" s="408" t="s">
        <v>237</v>
      </c>
      <c r="AE31" s="720" t="s">
        <v>237</v>
      </c>
      <c r="AF31" s="411" t="s">
        <v>237</v>
      </c>
      <c r="AG31" s="408" t="s">
        <v>237</v>
      </c>
      <c r="AH31" s="409" t="s">
        <v>237</v>
      </c>
      <c r="AI31" s="721">
        <v>4</v>
      </c>
      <c r="AJ31" s="722">
        <v>148</v>
      </c>
      <c r="AK31" s="720">
        <v>148</v>
      </c>
      <c r="AL31" s="792"/>
    </row>
    <row r="32" spans="2:38" ht="13.5" customHeight="1">
      <c r="B32" s="852"/>
      <c r="C32" s="24" t="s">
        <v>29</v>
      </c>
      <c r="D32" s="407" t="s">
        <v>237</v>
      </c>
      <c r="E32" s="408" t="s">
        <v>237</v>
      </c>
      <c r="F32" s="409" t="s">
        <v>237</v>
      </c>
      <c r="G32" s="407" t="s">
        <v>237</v>
      </c>
      <c r="H32" s="408" t="s">
        <v>237</v>
      </c>
      <c r="I32" s="409" t="s">
        <v>237</v>
      </c>
      <c r="J32" s="407" t="s">
        <v>237</v>
      </c>
      <c r="K32" s="408" t="s">
        <v>237</v>
      </c>
      <c r="L32" s="410" t="s">
        <v>237</v>
      </c>
      <c r="M32" s="411" t="s">
        <v>237</v>
      </c>
      <c r="N32" s="408" t="s">
        <v>237</v>
      </c>
      <c r="O32" s="410" t="s">
        <v>237</v>
      </c>
      <c r="P32" s="376"/>
      <c r="Q32" s="400"/>
      <c r="R32" s="858"/>
      <c r="S32" s="378" t="s">
        <v>29</v>
      </c>
      <c r="T32" s="407" t="s">
        <v>237</v>
      </c>
      <c r="U32" s="408" t="s">
        <v>237</v>
      </c>
      <c r="V32" s="409" t="s">
        <v>237</v>
      </c>
      <c r="W32" s="407" t="s">
        <v>237</v>
      </c>
      <c r="X32" s="408" t="s">
        <v>237</v>
      </c>
      <c r="Y32" s="410" t="s">
        <v>237</v>
      </c>
      <c r="Z32" s="411" t="s">
        <v>237</v>
      </c>
      <c r="AA32" s="408" t="s">
        <v>237</v>
      </c>
      <c r="AB32" s="409" t="s">
        <v>237</v>
      </c>
      <c r="AC32" s="407" t="s">
        <v>237</v>
      </c>
      <c r="AD32" s="408" t="s">
        <v>237</v>
      </c>
      <c r="AE32" s="410" t="s">
        <v>237</v>
      </c>
      <c r="AF32" s="411" t="s">
        <v>237</v>
      </c>
      <c r="AG32" s="408" t="s">
        <v>237</v>
      </c>
      <c r="AH32" s="787" t="s">
        <v>237</v>
      </c>
      <c r="AI32" s="788" t="s">
        <v>237</v>
      </c>
      <c r="AJ32" s="408" t="s">
        <v>237</v>
      </c>
      <c r="AK32" s="789" t="s">
        <v>237</v>
      </c>
    </row>
    <row r="33" spans="2:37" ht="13.5" customHeight="1">
      <c r="B33" s="852"/>
      <c r="C33" s="24" t="s">
        <v>30</v>
      </c>
      <c r="D33" s="407" t="s">
        <v>237</v>
      </c>
      <c r="E33" s="408" t="s">
        <v>237</v>
      </c>
      <c r="F33" s="409" t="s">
        <v>237</v>
      </c>
      <c r="G33" s="407" t="s">
        <v>237</v>
      </c>
      <c r="H33" s="408" t="s">
        <v>237</v>
      </c>
      <c r="I33" s="409" t="s">
        <v>237</v>
      </c>
      <c r="J33" s="407" t="s">
        <v>237</v>
      </c>
      <c r="K33" s="408" t="s">
        <v>237</v>
      </c>
      <c r="L33" s="410" t="s">
        <v>237</v>
      </c>
      <c r="M33" s="411">
        <v>2</v>
      </c>
      <c r="N33" s="408">
        <v>247</v>
      </c>
      <c r="O33" s="410">
        <v>494</v>
      </c>
      <c r="P33" s="376"/>
      <c r="Q33" s="400"/>
      <c r="R33" s="858"/>
      <c r="S33" s="378" t="s">
        <v>30</v>
      </c>
      <c r="T33" s="407" t="s">
        <v>237</v>
      </c>
      <c r="U33" s="408" t="s">
        <v>237</v>
      </c>
      <c r="V33" s="409" t="s">
        <v>237</v>
      </c>
      <c r="W33" s="407">
        <v>1</v>
      </c>
      <c r="X33" s="408">
        <v>27</v>
      </c>
      <c r="Y33" s="410">
        <v>53</v>
      </c>
      <c r="Z33" s="411" t="s">
        <v>237</v>
      </c>
      <c r="AA33" s="408" t="s">
        <v>237</v>
      </c>
      <c r="AB33" s="409" t="s">
        <v>237</v>
      </c>
      <c r="AC33" s="407" t="s">
        <v>237</v>
      </c>
      <c r="AD33" s="408" t="s">
        <v>237</v>
      </c>
      <c r="AE33" s="410" t="s">
        <v>237</v>
      </c>
      <c r="AF33" s="411" t="s">
        <v>237</v>
      </c>
      <c r="AG33" s="408" t="s">
        <v>237</v>
      </c>
      <c r="AH33" s="409" t="s">
        <v>237</v>
      </c>
      <c r="AI33" s="407" t="s">
        <v>237</v>
      </c>
      <c r="AJ33" s="408" t="s">
        <v>237</v>
      </c>
      <c r="AK33" s="410" t="s">
        <v>237</v>
      </c>
    </row>
    <row r="34" spans="2:37" ht="13.5" customHeight="1">
      <c r="B34" s="852"/>
      <c r="C34" s="24" t="s">
        <v>31</v>
      </c>
      <c r="D34" s="407" t="s">
        <v>237</v>
      </c>
      <c r="E34" s="408" t="s">
        <v>237</v>
      </c>
      <c r="F34" s="409" t="s">
        <v>237</v>
      </c>
      <c r="G34" s="407" t="s">
        <v>237</v>
      </c>
      <c r="H34" s="408" t="s">
        <v>237</v>
      </c>
      <c r="I34" s="409" t="s">
        <v>237</v>
      </c>
      <c r="J34" s="407" t="s">
        <v>237</v>
      </c>
      <c r="K34" s="408" t="s">
        <v>237</v>
      </c>
      <c r="L34" s="410" t="s">
        <v>237</v>
      </c>
      <c r="M34" s="411" t="s">
        <v>237</v>
      </c>
      <c r="N34" s="408" t="s">
        <v>237</v>
      </c>
      <c r="O34" s="410" t="s">
        <v>237</v>
      </c>
      <c r="P34" s="376"/>
      <c r="Q34" s="400"/>
      <c r="R34" s="858"/>
      <c r="S34" s="378" t="s">
        <v>31</v>
      </c>
      <c r="T34" s="407" t="s">
        <v>237</v>
      </c>
      <c r="U34" s="408" t="s">
        <v>237</v>
      </c>
      <c r="V34" s="409" t="s">
        <v>237</v>
      </c>
      <c r="W34" s="407" t="s">
        <v>237</v>
      </c>
      <c r="X34" s="408" t="s">
        <v>237</v>
      </c>
      <c r="Y34" s="410" t="s">
        <v>237</v>
      </c>
      <c r="Z34" s="411" t="s">
        <v>237</v>
      </c>
      <c r="AA34" s="408" t="s">
        <v>237</v>
      </c>
      <c r="AB34" s="409" t="s">
        <v>237</v>
      </c>
      <c r="AC34" s="407" t="s">
        <v>237</v>
      </c>
      <c r="AD34" s="408" t="s">
        <v>237</v>
      </c>
      <c r="AE34" s="410" t="s">
        <v>237</v>
      </c>
      <c r="AF34" s="411" t="s">
        <v>237</v>
      </c>
      <c r="AG34" s="408" t="s">
        <v>237</v>
      </c>
      <c r="AH34" s="409" t="s">
        <v>237</v>
      </c>
      <c r="AI34" s="407" t="s">
        <v>237</v>
      </c>
      <c r="AJ34" s="408" t="s">
        <v>237</v>
      </c>
      <c r="AK34" s="410" t="s">
        <v>237</v>
      </c>
    </row>
    <row r="35" spans="2:37" ht="13.5" customHeight="1">
      <c r="B35" s="852"/>
      <c r="C35" s="24" t="s">
        <v>32</v>
      </c>
      <c r="D35" s="407">
        <v>3</v>
      </c>
      <c r="E35" s="408">
        <v>31</v>
      </c>
      <c r="F35" s="409">
        <v>39</v>
      </c>
      <c r="G35" s="407" t="s">
        <v>237</v>
      </c>
      <c r="H35" s="408" t="s">
        <v>237</v>
      </c>
      <c r="I35" s="409" t="s">
        <v>237</v>
      </c>
      <c r="J35" s="407">
        <v>2</v>
      </c>
      <c r="K35" s="408">
        <v>13</v>
      </c>
      <c r="L35" s="410">
        <v>56</v>
      </c>
      <c r="M35" s="407">
        <v>4</v>
      </c>
      <c r="N35" s="408">
        <v>159</v>
      </c>
      <c r="O35" s="410">
        <v>604</v>
      </c>
      <c r="P35" s="376"/>
      <c r="Q35" s="400"/>
      <c r="R35" s="858"/>
      <c r="S35" s="378" t="s">
        <v>32</v>
      </c>
      <c r="T35" s="407" t="s">
        <v>237</v>
      </c>
      <c r="U35" s="408" t="s">
        <v>237</v>
      </c>
      <c r="V35" s="409" t="s">
        <v>237</v>
      </c>
      <c r="W35" s="407" t="s">
        <v>237</v>
      </c>
      <c r="X35" s="408" t="s">
        <v>237</v>
      </c>
      <c r="Y35" s="410" t="s">
        <v>237</v>
      </c>
      <c r="Z35" s="411" t="s">
        <v>237</v>
      </c>
      <c r="AA35" s="408" t="s">
        <v>237</v>
      </c>
      <c r="AB35" s="409" t="s">
        <v>237</v>
      </c>
      <c r="AC35" s="407" t="s">
        <v>237</v>
      </c>
      <c r="AD35" s="408" t="s">
        <v>237</v>
      </c>
      <c r="AE35" s="410" t="s">
        <v>237</v>
      </c>
      <c r="AF35" s="411" t="s">
        <v>237</v>
      </c>
      <c r="AG35" s="408" t="s">
        <v>237</v>
      </c>
      <c r="AH35" s="409" t="s">
        <v>237</v>
      </c>
      <c r="AI35" s="407" t="s">
        <v>237</v>
      </c>
      <c r="AJ35" s="408" t="s">
        <v>237</v>
      </c>
      <c r="AK35" s="410" t="s">
        <v>237</v>
      </c>
    </row>
    <row r="36" spans="2:37" ht="13.5" customHeight="1">
      <c r="B36" s="852"/>
      <c r="C36" s="24" t="s">
        <v>33</v>
      </c>
      <c r="D36" s="709">
        <v>12</v>
      </c>
      <c r="E36" s="710">
        <v>620</v>
      </c>
      <c r="F36" s="711">
        <v>620</v>
      </c>
      <c r="G36" s="709">
        <v>12</v>
      </c>
      <c r="H36" s="710">
        <v>2759</v>
      </c>
      <c r="I36" s="711">
        <v>2759</v>
      </c>
      <c r="J36" s="407" t="s">
        <v>237</v>
      </c>
      <c r="K36" s="408" t="s">
        <v>237</v>
      </c>
      <c r="L36" s="410" t="s">
        <v>237</v>
      </c>
      <c r="M36" s="411" t="s">
        <v>237</v>
      </c>
      <c r="N36" s="408" t="s">
        <v>237</v>
      </c>
      <c r="O36" s="410" t="s">
        <v>237</v>
      </c>
      <c r="P36" s="376"/>
      <c r="Q36" s="400"/>
      <c r="R36" s="858"/>
      <c r="S36" s="378" t="s">
        <v>33</v>
      </c>
      <c r="T36" s="407" t="s">
        <v>237</v>
      </c>
      <c r="U36" s="408" t="s">
        <v>237</v>
      </c>
      <c r="V36" s="409" t="s">
        <v>237</v>
      </c>
      <c r="W36" s="407" t="s">
        <v>237</v>
      </c>
      <c r="X36" s="408" t="s">
        <v>237</v>
      </c>
      <c r="Y36" s="410" t="s">
        <v>237</v>
      </c>
      <c r="Z36" s="411" t="s">
        <v>237</v>
      </c>
      <c r="AA36" s="408" t="s">
        <v>237</v>
      </c>
      <c r="AB36" s="409" t="s">
        <v>237</v>
      </c>
      <c r="AC36" s="407" t="s">
        <v>237</v>
      </c>
      <c r="AD36" s="408" t="s">
        <v>237</v>
      </c>
      <c r="AE36" s="410" t="s">
        <v>237</v>
      </c>
      <c r="AF36" s="411" t="s">
        <v>237</v>
      </c>
      <c r="AG36" s="408" t="s">
        <v>237</v>
      </c>
      <c r="AH36" s="409" t="s">
        <v>237</v>
      </c>
      <c r="AI36" s="407">
        <v>3</v>
      </c>
      <c r="AJ36" s="408">
        <v>96</v>
      </c>
      <c r="AK36" s="410">
        <v>163</v>
      </c>
    </row>
    <row r="37" spans="2:37" ht="13.5" customHeight="1">
      <c r="B37" s="852"/>
      <c r="C37" s="24" t="s">
        <v>34</v>
      </c>
      <c r="D37" s="407">
        <v>2</v>
      </c>
      <c r="E37" s="408">
        <v>48</v>
      </c>
      <c r="F37" s="409">
        <v>1541</v>
      </c>
      <c r="G37" s="407" t="s">
        <v>237</v>
      </c>
      <c r="H37" s="408" t="s">
        <v>237</v>
      </c>
      <c r="I37" s="409" t="s">
        <v>237</v>
      </c>
      <c r="J37" s="407" t="s">
        <v>237</v>
      </c>
      <c r="K37" s="408" t="s">
        <v>237</v>
      </c>
      <c r="L37" s="410" t="s">
        <v>237</v>
      </c>
      <c r="M37" s="411" t="s">
        <v>237</v>
      </c>
      <c r="N37" s="408" t="s">
        <v>237</v>
      </c>
      <c r="O37" s="410" t="s">
        <v>237</v>
      </c>
      <c r="P37" s="376"/>
      <c r="Q37" s="400"/>
      <c r="R37" s="858"/>
      <c r="S37" s="378" t="s">
        <v>34</v>
      </c>
      <c r="T37" s="407" t="s">
        <v>237</v>
      </c>
      <c r="U37" s="408" t="s">
        <v>237</v>
      </c>
      <c r="V37" s="409" t="s">
        <v>237</v>
      </c>
      <c r="W37" s="407" t="s">
        <v>237</v>
      </c>
      <c r="X37" s="408" t="s">
        <v>237</v>
      </c>
      <c r="Y37" s="410" t="s">
        <v>237</v>
      </c>
      <c r="Z37" s="411" t="s">
        <v>237</v>
      </c>
      <c r="AA37" s="408" t="s">
        <v>237</v>
      </c>
      <c r="AB37" s="409" t="s">
        <v>237</v>
      </c>
      <c r="AC37" s="407" t="s">
        <v>237</v>
      </c>
      <c r="AD37" s="408" t="s">
        <v>237</v>
      </c>
      <c r="AE37" s="410" t="s">
        <v>237</v>
      </c>
      <c r="AF37" s="411" t="s">
        <v>237</v>
      </c>
      <c r="AG37" s="408" t="s">
        <v>237</v>
      </c>
      <c r="AH37" s="409" t="s">
        <v>237</v>
      </c>
      <c r="AI37" s="407" t="s">
        <v>237</v>
      </c>
      <c r="AJ37" s="408" t="s">
        <v>237</v>
      </c>
      <c r="AK37" s="410" t="s">
        <v>237</v>
      </c>
    </row>
    <row r="38" spans="2:37" ht="13.5" customHeight="1">
      <c r="B38" s="852"/>
      <c r="C38" s="24" t="s">
        <v>35</v>
      </c>
      <c r="D38" s="721" t="s">
        <v>237</v>
      </c>
      <c r="E38" s="408" t="s">
        <v>237</v>
      </c>
      <c r="F38" s="727" t="s">
        <v>237</v>
      </c>
      <c r="G38" s="721" t="s">
        <v>237</v>
      </c>
      <c r="H38" s="408" t="s">
        <v>237</v>
      </c>
      <c r="I38" s="727" t="s">
        <v>237</v>
      </c>
      <c r="J38" s="721" t="s">
        <v>237</v>
      </c>
      <c r="K38" s="408" t="s">
        <v>237</v>
      </c>
      <c r="L38" s="720" t="s">
        <v>237</v>
      </c>
      <c r="M38" s="755" t="s">
        <v>237</v>
      </c>
      <c r="N38" s="408" t="s">
        <v>237</v>
      </c>
      <c r="O38" s="720" t="s">
        <v>237</v>
      </c>
      <c r="P38" s="376"/>
      <c r="Q38" s="400"/>
      <c r="R38" s="858"/>
      <c r="S38" s="378" t="s">
        <v>35</v>
      </c>
      <c r="T38" s="721" t="s">
        <v>237</v>
      </c>
      <c r="U38" s="408" t="s">
        <v>237</v>
      </c>
      <c r="V38" s="727" t="s">
        <v>237</v>
      </c>
      <c r="W38" s="721" t="s">
        <v>237</v>
      </c>
      <c r="X38" s="408" t="s">
        <v>237</v>
      </c>
      <c r="Y38" s="720" t="s">
        <v>237</v>
      </c>
      <c r="Z38" s="755" t="s">
        <v>237</v>
      </c>
      <c r="AA38" s="408" t="s">
        <v>237</v>
      </c>
      <c r="AB38" s="727" t="s">
        <v>237</v>
      </c>
      <c r="AC38" s="721" t="s">
        <v>237</v>
      </c>
      <c r="AD38" s="408" t="s">
        <v>237</v>
      </c>
      <c r="AE38" s="720" t="s">
        <v>237</v>
      </c>
      <c r="AF38" s="755" t="s">
        <v>237</v>
      </c>
      <c r="AG38" s="408" t="s">
        <v>237</v>
      </c>
      <c r="AH38" s="727" t="s">
        <v>237</v>
      </c>
      <c r="AI38" s="721" t="s">
        <v>237</v>
      </c>
      <c r="AJ38" s="408" t="s">
        <v>237</v>
      </c>
      <c r="AK38" s="720" t="s">
        <v>237</v>
      </c>
    </row>
    <row r="39" spans="2:37" ht="13.5" customHeight="1">
      <c r="B39" s="852"/>
      <c r="C39" s="24" t="s">
        <v>36</v>
      </c>
      <c r="D39" s="407">
        <v>1</v>
      </c>
      <c r="E39" s="408">
        <v>3</v>
      </c>
      <c r="F39" s="409">
        <v>6</v>
      </c>
      <c r="G39" s="407">
        <v>1</v>
      </c>
      <c r="H39" s="408">
        <v>6</v>
      </c>
      <c r="I39" s="409">
        <v>11</v>
      </c>
      <c r="J39" s="407" t="s">
        <v>237</v>
      </c>
      <c r="K39" s="408" t="s">
        <v>237</v>
      </c>
      <c r="L39" s="410" t="s">
        <v>237</v>
      </c>
      <c r="M39" s="411" t="s">
        <v>237</v>
      </c>
      <c r="N39" s="408" t="s">
        <v>237</v>
      </c>
      <c r="O39" s="410" t="s">
        <v>237</v>
      </c>
      <c r="P39" s="376"/>
      <c r="Q39" s="400"/>
      <c r="R39" s="858"/>
      <c r="S39" s="378" t="s">
        <v>36</v>
      </c>
      <c r="T39" s="407" t="s">
        <v>237</v>
      </c>
      <c r="U39" s="408" t="s">
        <v>237</v>
      </c>
      <c r="V39" s="409" t="s">
        <v>237</v>
      </c>
      <c r="W39" s="407" t="s">
        <v>237</v>
      </c>
      <c r="X39" s="408" t="s">
        <v>237</v>
      </c>
      <c r="Y39" s="410" t="s">
        <v>237</v>
      </c>
      <c r="Z39" s="411" t="s">
        <v>237</v>
      </c>
      <c r="AA39" s="408" t="s">
        <v>237</v>
      </c>
      <c r="AB39" s="409" t="s">
        <v>237</v>
      </c>
      <c r="AC39" s="407" t="s">
        <v>237</v>
      </c>
      <c r="AD39" s="408" t="s">
        <v>237</v>
      </c>
      <c r="AE39" s="410" t="s">
        <v>237</v>
      </c>
      <c r="AF39" s="411" t="s">
        <v>237</v>
      </c>
      <c r="AG39" s="408" t="s">
        <v>237</v>
      </c>
      <c r="AH39" s="409" t="s">
        <v>237</v>
      </c>
      <c r="AI39" s="407" t="s">
        <v>237</v>
      </c>
      <c r="AJ39" s="408" t="s">
        <v>237</v>
      </c>
      <c r="AK39" s="410" t="s">
        <v>237</v>
      </c>
    </row>
    <row r="40" spans="2:37" ht="13.5" customHeight="1">
      <c r="B40" s="853"/>
      <c r="C40" s="69" t="s">
        <v>37</v>
      </c>
      <c r="D40" s="770" t="s">
        <v>237</v>
      </c>
      <c r="E40" s="771" t="s">
        <v>237</v>
      </c>
      <c r="F40" s="772" t="s">
        <v>237</v>
      </c>
      <c r="G40" s="770" t="s">
        <v>237</v>
      </c>
      <c r="H40" s="771" t="s">
        <v>237</v>
      </c>
      <c r="I40" s="772" t="s">
        <v>237</v>
      </c>
      <c r="J40" s="770" t="s">
        <v>237</v>
      </c>
      <c r="K40" s="771" t="s">
        <v>237</v>
      </c>
      <c r="L40" s="773" t="s">
        <v>237</v>
      </c>
      <c r="M40" s="774" t="s">
        <v>237</v>
      </c>
      <c r="N40" s="771" t="s">
        <v>237</v>
      </c>
      <c r="O40" s="773" t="s">
        <v>237</v>
      </c>
      <c r="P40" s="376"/>
      <c r="Q40" s="400"/>
      <c r="R40" s="859"/>
      <c r="S40" s="382" t="s">
        <v>37</v>
      </c>
      <c r="T40" s="770" t="s">
        <v>237</v>
      </c>
      <c r="U40" s="771" t="s">
        <v>237</v>
      </c>
      <c r="V40" s="772" t="s">
        <v>237</v>
      </c>
      <c r="W40" s="770" t="s">
        <v>237</v>
      </c>
      <c r="X40" s="771" t="s">
        <v>237</v>
      </c>
      <c r="Y40" s="773" t="s">
        <v>237</v>
      </c>
      <c r="Z40" s="774" t="s">
        <v>237</v>
      </c>
      <c r="AA40" s="771" t="s">
        <v>237</v>
      </c>
      <c r="AB40" s="772" t="s">
        <v>237</v>
      </c>
      <c r="AC40" s="770" t="s">
        <v>237</v>
      </c>
      <c r="AD40" s="771" t="s">
        <v>237</v>
      </c>
      <c r="AE40" s="773" t="s">
        <v>237</v>
      </c>
      <c r="AF40" s="774" t="s">
        <v>237</v>
      </c>
      <c r="AG40" s="771" t="s">
        <v>237</v>
      </c>
      <c r="AH40" s="772" t="s">
        <v>237</v>
      </c>
      <c r="AI40" s="770" t="s">
        <v>237</v>
      </c>
      <c r="AJ40" s="771" t="s">
        <v>237</v>
      </c>
      <c r="AK40" s="773" t="s">
        <v>237</v>
      </c>
    </row>
    <row r="41" spans="2:37" ht="13.5" customHeight="1">
      <c r="B41" s="851" t="s">
        <v>38</v>
      </c>
      <c r="C41" s="68" t="s">
        <v>39</v>
      </c>
      <c r="D41" s="762">
        <v>10</v>
      </c>
      <c r="E41" s="763">
        <v>220</v>
      </c>
      <c r="F41" s="764">
        <v>696</v>
      </c>
      <c r="G41" s="762">
        <v>10</v>
      </c>
      <c r="H41" s="763">
        <v>1474</v>
      </c>
      <c r="I41" s="764">
        <v>8467</v>
      </c>
      <c r="J41" s="762" t="s">
        <v>237</v>
      </c>
      <c r="K41" s="763" t="s">
        <v>237</v>
      </c>
      <c r="L41" s="761" t="s">
        <v>237</v>
      </c>
      <c r="M41" s="765" t="s">
        <v>237</v>
      </c>
      <c r="N41" s="763" t="s">
        <v>237</v>
      </c>
      <c r="O41" s="761" t="s">
        <v>237</v>
      </c>
      <c r="P41" s="376"/>
      <c r="Q41" s="400"/>
      <c r="R41" s="857" t="s">
        <v>38</v>
      </c>
      <c r="S41" s="377" t="s">
        <v>39</v>
      </c>
      <c r="T41" s="762" t="s">
        <v>237</v>
      </c>
      <c r="U41" s="763" t="s">
        <v>237</v>
      </c>
      <c r="V41" s="764" t="s">
        <v>237</v>
      </c>
      <c r="W41" s="762" t="s">
        <v>237</v>
      </c>
      <c r="X41" s="763" t="s">
        <v>237</v>
      </c>
      <c r="Y41" s="761" t="s">
        <v>237</v>
      </c>
      <c r="Z41" s="765" t="s">
        <v>237</v>
      </c>
      <c r="AA41" s="763" t="s">
        <v>237</v>
      </c>
      <c r="AB41" s="764" t="s">
        <v>237</v>
      </c>
      <c r="AC41" s="762" t="s">
        <v>237</v>
      </c>
      <c r="AD41" s="763" t="s">
        <v>237</v>
      </c>
      <c r="AE41" s="761" t="s">
        <v>237</v>
      </c>
      <c r="AF41" s="765" t="s">
        <v>237</v>
      </c>
      <c r="AG41" s="763" t="s">
        <v>237</v>
      </c>
      <c r="AH41" s="764" t="s">
        <v>237</v>
      </c>
      <c r="AI41" s="762" t="s">
        <v>237</v>
      </c>
      <c r="AJ41" s="763" t="s">
        <v>237</v>
      </c>
      <c r="AK41" s="761" t="s">
        <v>237</v>
      </c>
    </row>
    <row r="42" spans="2:37" ht="13.5" customHeight="1">
      <c r="B42" s="852"/>
      <c r="C42" s="72" t="s">
        <v>458</v>
      </c>
      <c r="D42" s="721">
        <v>7</v>
      </c>
      <c r="E42" s="408">
        <v>97</v>
      </c>
      <c r="F42" s="727">
        <v>97</v>
      </c>
      <c r="G42" s="709">
        <v>131</v>
      </c>
      <c r="H42" s="710">
        <v>1478</v>
      </c>
      <c r="I42" s="711">
        <v>8362</v>
      </c>
      <c r="J42" s="721">
        <v>4</v>
      </c>
      <c r="K42" s="408">
        <v>57</v>
      </c>
      <c r="L42" s="720">
        <v>455</v>
      </c>
      <c r="M42" s="755">
        <v>4</v>
      </c>
      <c r="N42" s="408">
        <v>139</v>
      </c>
      <c r="O42" s="712">
        <v>2935</v>
      </c>
      <c r="P42" s="381"/>
      <c r="Q42" s="400"/>
      <c r="R42" s="858"/>
      <c r="S42" s="383" t="s">
        <v>40</v>
      </c>
      <c r="T42" s="407" t="s">
        <v>237</v>
      </c>
      <c r="U42" s="722" t="s">
        <v>237</v>
      </c>
      <c r="V42" s="727" t="s">
        <v>237</v>
      </c>
      <c r="W42" s="407" t="s">
        <v>237</v>
      </c>
      <c r="X42" s="722" t="s">
        <v>237</v>
      </c>
      <c r="Y42" s="410" t="s">
        <v>237</v>
      </c>
      <c r="Z42" s="755">
        <v>8</v>
      </c>
      <c r="AA42" s="722">
        <v>65</v>
      </c>
      <c r="AB42" s="727">
        <v>65</v>
      </c>
      <c r="AC42" s="407" t="s">
        <v>237</v>
      </c>
      <c r="AD42" s="722" t="s">
        <v>237</v>
      </c>
      <c r="AE42" s="410" t="s">
        <v>237</v>
      </c>
      <c r="AF42" s="755" t="s">
        <v>237</v>
      </c>
      <c r="AG42" s="722" t="s">
        <v>237</v>
      </c>
      <c r="AH42" s="727" t="s">
        <v>237</v>
      </c>
      <c r="AI42" s="407">
        <v>77</v>
      </c>
      <c r="AJ42" s="722">
        <v>2160</v>
      </c>
      <c r="AK42" s="410">
        <v>2160</v>
      </c>
    </row>
    <row r="43" spans="2:37" ht="13.5" customHeight="1">
      <c r="B43" s="852"/>
      <c r="C43" s="24" t="s">
        <v>41</v>
      </c>
      <c r="D43" s="709">
        <v>5</v>
      </c>
      <c r="E43" s="710">
        <v>566</v>
      </c>
      <c r="F43" s="711">
        <v>6024</v>
      </c>
      <c r="G43" s="709">
        <v>4</v>
      </c>
      <c r="H43" s="710">
        <v>129</v>
      </c>
      <c r="I43" s="711">
        <v>1449</v>
      </c>
      <c r="J43" s="407" t="s">
        <v>237</v>
      </c>
      <c r="K43" s="408" t="s">
        <v>237</v>
      </c>
      <c r="L43" s="410" t="s">
        <v>237</v>
      </c>
      <c r="M43" s="709">
        <v>2</v>
      </c>
      <c r="N43" s="710">
        <v>56</v>
      </c>
      <c r="O43" s="712">
        <v>114</v>
      </c>
      <c r="P43" s="376"/>
      <c r="Q43" s="400"/>
      <c r="R43" s="858"/>
      <c r="S43" s="378" t="s">
        <v>41</v>
      </c>
      <c r="T43" s="407" t="s">
        <v>237</v>
      </c>
      <c r="U43" s="408" t="s">
        <v>237</v>
      </c>
      <c r="V43" s="409" t="s">
        <v>237</v>
      </c>
      <c r="W43" s="407" t="s">
        <v>237</v>
      </c>
      <c r="X43" s="408" t="s">
        <v>237</v>
      </c>
      <c r="Y43" s="410" t="s">
        <v>237</v>
      </c>
      <c r="Z43" s="411" t="s">
        <v>237</v>
      </c>
      <c r="AA43" s="408" t="s">
        <v>237</v>
      </c>
      <c r="AB43" s="409" t="s">
        <v>237</v>
      </c>
      <c r="AC43" s="407" t="s">
        <v>237</v>
      </c>
      <c r="AD43" s="408" t="s">
        <v>237</v>
      </c>
      <c r="AE43" s="410" t="s">
        <v>237</v>
      </c>
      <c r="AF43" s="411" t="s">
        <v>237</v>
      </c>
      <c r="AG43" s="408" t="s">
        <v>237</v>
      </c>
      <c r="AH43" s="409" t="s">
        <v>237</v>
      </c>
      <c r="AI43" s="407" t="s">
        <v>237</v>
      </c>
      <c r="AJ43" s="408" t="s">
        <v>237</v>
      </c>
      <c r="AK43" s="410" t="s">
        <v>237</v>
      </c>
    </row>
    <row r="44" spans="2:37" ht="13.5" customHeight="1">
      <c r="B44" s="852"/>
      <c r="C44" s="24" t="s">
        <v>42</v>
      </c>
      <c r="D44" s="407" t="s">
        <v>237</v>
      </c>
      <c r="E44" s="408" t="s">
        <v>237</v>
      </c>
      <c r="F44" s="409" t="s">
        <v>237</v>
      </c>
      <c r="G44" s="407">
        <v>7</v>
      </c>
      <c r="H44" s="408">
        <v>28</v>
      </c>
      <c r="I44" s="409">
        <v>152</v>
      </c>
      <c r="J44" s="407" t="s">
        <v>237</v>
      </c>
      <c r="K44" s="408" t="s">
        <v>237</v>
      </c>
      <c r="L44" s="410" t="s">
        <v>237</v>
      </c>
      <c r="M44" s="411" t="s">
        <v>237</v>
      </c>
      <c r="N44" s="408" t="s">
        <v>237</v>
      </c>
      <c r="O44" s="410" t="s">
        <v>237</v>
      </c>
      <c r="P44" s="376"/>
      <c r="Q44" s="400"/>
      <c r="R44" s="858"/>
      <c r="S44" s="378" t="s">
        <v>42</v>
      </c>
      <c r="T44" s="407" t="s">
        <v>237</v>
      </c>
      <c r="U44" s="408" t="s">
        <v>237</v>
      </c>
      <c r="V44" s="409" t="s">
        <v>237</v>
      </c>
      <c r="W44" s="407" t="s">
        <v>237</v>
      </c>
      <c r="X44" s="408" t="s">
        <v>237</v>
      </c>
      <c r="Y44" s="410" t="s">
        <v>237</v>
      </c>
      <c r="Z44" s="411" t="s">
        <v>237</v>
      </c>
      <c r="AA44" s="408" t="s">
        <v>237</v>
      </c>
      <c r="AB44" s="409" t="s">
        <v>237</v>
      </c>
      <c r="AC44" s="407" t="s">
        <v>237</v>
      </c>
      <c r="AD44" s="408" t="s">
        <v>237</v>
      </c>
      <c r="AE44" s="410" t="s">
        <v>237</v>
      </c>
      <c r="AF44" s="411" t="s">
        <v>237</v>
      </c>
      <c r="AG44" s="408" t="s">
        <v>237</v>
      </c>
      <c r="AH44" s="409" t="s">
        <v>237</v>
      </c>
      <c r="AI44" s="407" t="s">
        <v>237</v>
      </c>
      <c r="AJ44" s="408" t="s">
        <v>237</v>
      </c>
      <c r="AK44" s="410" t="s">
        <v>237</v>
      </c>
    </row>
    <row r="45" spans="2:37" ht="13.5" customHeight="1">
      <c r="B45" s="852"/>
      <c r="C45" s="24" t="s">
        <v>43</v>
      </c>
      <c r="D45" s="407">
        <v>20</v>
      </c>
      <c r="E45" s="408">
        <v>263</v>
      </c>
      <c r="F45" s="409">
        <v>283</v>
      </c>
      <c r="G45" s="407">
        <v>45</v>
      </c>
      <c r="H45" s="408">
        <v>556</v>
      </c>
      <c r="I45" s="409">
        <v>728</v>
      </c>
      <c r="J45" s="407" t="s">
        <v>237</v>
      </c>
      <c r="K45" s="408" t="s">
        <v>237</v>
      </c>
      <c r="L45" s="410" t="s">
        <v>237</v>
      </c>
      <c r="M45" s="411">
        <v>5</v>
      </c>
      <c r="N45" s="408">
        <v>152</v>
      </c>
      <c r="O45" s="410">
        <v>488</v>
      </c>
      <c r="P45" s="376"/>
      <c r="Q45" s="400"/>
      <c r="R45" s="858"/>
      <c r="S45" s="378" t="s">
        <v>43</v>
      </c>
      <c r="T45" s="407" t="s">
        <v>237</v>
      </c>
      <c r="U45" s="408" t="s">
        <v>237</v>
      </c>
      <c r="V45" s="409" t="s">
        <v>237</v>
      </c>
      <c r="W45" s="407" t="s">
        <v>237</v>
      </c>
      <c r="X45" s="408" t="s">
        <v>237</v>
      </c>
      <c r="Y45" s="410" t="s">
        <v>237</v>
      </c>
      <c r="Z45" s="411" t="s">
        <v>237</v>
      </c>
      <c r="AA45" s="408" t="s">
        <v>237</v>
      </c>
      <c r="AB45" s="409" t="s">
        <v>237</v>
      </c>
      <c r="AC45" s="407" t="s">
        <v>237</v>
      </c>
      <c r="AD45" s="408" t="s">
        <v>237</v>
      </c>
      <c r="AE45" s="410" t="s">
        <v>237</v>
      </c>
      <c r="AF45" s="411" t="s">
        <v>237</v>
      </c>
      <c r="AG45" s="408" t="s">
        <v>237</v>
      </c>
      <c r="AH45" s="409" t="s">
        <v>237</v>
      </c>
      <c r="AI45" s="407">
        <v>5</v>
      </c>
      <c r="AJ45" s="408">
        <v>474</v>
      </c>
      <c r="AK45" s="410">
        <v>474</v>
      </c>
    </row>
    <row r="46" spans="2:37" ht="13.5" customHeight="1">
      <c r="B46" s="852"/>
      <c r="C46" s="24" t="s">
        <v>44</v>
      </c>
      <c r="D46" s="407">
        <v>7</v>
      </c>
      <c r="E46" s="408">
        <v>214</v>
      </c>
      <c r="F46" s="409">
        <v>2962</v>
      </c>
      <c r="G46" s="407">
        <v>9</v>
      </c>
      <c r="H46" s="408">
        <v>116</v>
      </c>
      <c r="I46" s="409">
        <v>299</v>
      </c>
      <c r="J46" s="407" t="s">
        <v>237</v>
      </c>
      <c r="K46" s="408" t="s">
        <v>237</v>
      </c>
      <c r="L46" s="410" t="s">
        <v>237</v>
      </c>
      <c r="M46" s="411">
        <v>2</v>
      </c>
      <c r="N46" s="408">
        <v>25</v>
      </c>
      <c r="O46" s="410">
        <v>76</v>
      </c>
      <c r="P46" s="376"/>
      <c r="Q46" s="400"/>
      <c r="R46" s="858"/>
      <c r="S46" s="378" t="s">
        <v>44</v>
      </c>
      <c r="T46" s="407" t="s">
        <v>237</v>
      </c>
      <c r="U46" s="408" t="s">
        <v>237</v>
      </c>
      <c r="V46" s="409" t="s">
        <v>237</v>
      </c>
      <c r="W46" s="407">
        <v>1</v>
      </c>
      <c r="X46" s="408">
        <v>24</v>
      </c>
      <c r="Y46" s="410">
        <v>90</v>
      </c>
      <c r="Z46" s="411" t="s">
        <v>237</v>
      </c>
      <c r="AA46" s="408" t="s">
        <v>237</v>
      </c>
      <c r="AB46" s="409" t="s">
        <v>237</v>
      </c>
      <c r="AC46" s="407" t="s">
        <v>237</v>
      </c>
      <c r="AD46" s="408" t="s">
        <v>237</v>
      </c>
      <c r="AE46" s="410" t="s">
        <v>237</v>
      </c>
      <c r="AF46" s="411" t="s">
        <v>237</v>
      </c>
      <c r="AG46" s="408" t="s">
        <v>237</v>
      </c>
      <c r="AH46" s="409" t="s">
        <v>237</v>
      </c>
      <c r="AI46" s="407" t="s">
        <v>237</v>
      </c>
      <c r="AJ46" s="408" t="s">
        <v>237</v>
      </c>
      <c r="AK46" s="410" t="s">
        <v>237</v>
      </c>
    </row>
    <row r="47" spans="2:37" ht="13.5" customHeight="1">
      <c r="B47" s="852"/>
      <c r="C47" s="24" t="s">
        <v>45</v>
      </c>
      <c r="D47" s="709">
        <v>42</v>
      </c>
      <c r="E47" s="710">
        <v>98</v>
      </c>
      <c r="F47" s="711">
        <v>688</v>
      </c>
      <c r="G47" s="721" t="s">
        <v>237</v>
      </c>
      <c r="H47" s="722" t="s">
        <v>237</v>
      </c>
      <c r="I47" s="727" t="s">
        <v>237</v>
      </c>
      <c r="J47" s="709">
        <v>2</v>
      </c>
      <c r="K47" s="710">
        <v>11</v>
      </c>
      <c r="L47" s="712">
        <v>110</v>
      </c>
      <c r="M47" s="735">
        <v>1</v>
      </c>
      <c r="N47" s="710">
        <v>55</v>
      </c>
      <c r="O47" s="712">
        <v>437</v>
      </c>
      <c r="P47" s="376"/>
      <c r="Q47" s="400"/>
      <c r="R47" s="858"/>
      <c r="S47" s="378" t="s">
        <v>45</v>
      </c>
      <c r="T47" s="721" t="s">
        <v>237</v>
      </c>
      <c r="U47" s="722" t="s">
        <v>237</v>
      </c>
      <c r="V47" s="727" t="s">
        <v>237</v>
      </c>
      <c r="W47" s="721" t="s">
        <v>237</v>
      </c>
      <c r="X47" s="722" t="s">
        <v>237</v>
      </c>
      <c r="Y47" s="720" t="s">
        <v>237</v>
      </c>
      <c r="Z47" s="755" t="s">
        <v>237</v>
      </c>
      <c r="AA47" s="722" t="s">
        <v>237</v>
      </c>
      <c r="AB47" s="727" t="s">
        <v>237</v>
      </c>
      <c r="AC47" s="721" t="s">
        <v>237</v>
      </c>
      <c r="AD47" s="722" t="s">
        <v>237</v>
      </c>
      <c r="AE47" s="720" t="s">
        <v>237</v>
      </c>
      <c r="AF47" s="755" t="s">
        <v>237</v>
      </c>
      <c r="AG47" s="722" t="s">
        <v>237</v>
      </c>
      <c r="AH47" s="727" t="s">
        <v>237</v>
      </c>
      <c r="AI47" s="721" t="s">
        <v>237</v>
      </c>
      <c r="AJ47" s="722" t="s">
        <v>237</v>
      </c>
      <c r="AK47" s="720" t="s">
        <v>237</v>
      </c>
    </row>
    <row r="48" spans="2:37" ht="13.5" customHeight="1">
      <c r="B48" s="852"/>
      <c r="C48" s="25" t="s">
        <v>46</v>
      </c>
      <c r="D48" s="721" t="s">
        <v>237</v>
      </c>
      <c r="E48" s="722" t="s">
        <v>237</v>
      </c>
      <c r="F48" s="727" t="s">
        <v>237</v>
      </c>
      <c r="G48" s="721">
        <v>3</v>
      </c>
      <c r="H48" s="722">
        <v>145</v>
      </c>
      <c r="I48" s="727">
        <v>1360</v>
      </c>
      <c r="J48" s="721" t="s">
        <v>237</v>
      </c>
      <c r="K48" s="722" t="s">
        <v>237</v>
      </c>
      <c r="L48" s="720" t="s">
        <v>237</v>
      </c>
      <c r="M48" s="755" t="s">
        <v>237</v>
      </c>
      <c r="N48" s="722" t="s">
        <v>237</v>
      </c>
      <c r="O48" s="720" t="s">
        <v>237</v>
      </c>
      <c r="P48" s="381"/>
      <c r="Q48" s="400"/>
      <c r="R48" s="858"/>
      <c r="S48" s="379" t="s">
        <v>46</v>
      </c>
      <c r="T48" s="721" t="s">
        <v>237</v>
      </c>
      <c r="U48" s="722" t="s">
        <v>237</v>
      </c>
      <c r="V48" s="727" t="s">
        <v>237</v>
      </c>
      <c r="W48" s="721">
        <v>3</v>
      </c>
      <c r="X48" s="722">
        <v>52</v>
      </c>
      <c r="Y48" s="720">
        <v>417</v>
      </c>
      <c r="Z48" s="755">
        <v>8</v>
      </c>
      <c r="AA48" s="722">
        <v>16</v>
      </c>
      <c r="AB48" s="727">
        <v>1891</v>
      </c>
      <c r="AC48" s="721" t="s">
        <v>237</v>
      </c>
      <c r="AD48" s="722" t="s">
        <v>237</v>
      </c>
      <c r="AE48" s="720" t="s">
        <v>237</v>
      </c>
      <c r="AF48" s="755" t="s">
        <v>237</v>
      </c>
      <c r="AG48" s="722" t="s">
        <v>237</v>
      </c>
      <c r="AH48" s="727" t="s">
        <v>237</v>
      </c>
      <c r="AI48" s="721" t="s">
        <v>237</v>
      </c>
      <c r="AJ48" s="722" t="s">
        <v>237</v>
      </c>
      <c r="AK48" s="720" t="s">
        <v>237</v>
      </c>
    </row>
    <row r="49" spans="2:37" ht="13.5" customHeight="1">
      <c r="B49" s="852"/>
      <c r="C49" s="24" t="s">
        <v>47</v>
      </c>
      <c r="D49" s="407">
        <v>3</v>
      </c>
      <c r="E49" s="408">
        <v>69</v>
      </c>
      <c r="F49" s="409">
        <v>161</v>
      </c>
      <c r="G49" s="407">
        <v>2</v>
      </c>
      <c r="H49" s="408">
        <v>33</v>
      </c>
      <c r="I49" s="409">
        <v>100</v>
      </c>
      <c r="J49" s="407" t="s">
        <v>237</v>
      </c>
      <c r="K49" s="408" t="s">
        <v>237</v>
      </c>
      <c r="L49" s="410" t="s">
        <v>237</v>
      </c>
      <c r="M49" s="411">
        <v>1</v>
      </c>
      <c r="N49" s="408">
        <v>16</v>
      </c>
      <c r="O49" s="410">
        <v>53</v>
      </c>
      <c r="P49" s="376"/>
      <c r="Q49" s="400"/>
      <c r="R49" s="858"/>
      <c r="S49" s="378" t="s">
        <v>47</v>
      </c>
      <c r="T49" s="721" t="s">
        <v>237</v>
      </c>
      <c r="U49" s="722" t="s">
        <v>237</v>
      </c>
      <c r="V49" s="727" t="s">
        <v>237</v>
      </c>
      <c r="W49" s="721" t="s">
        <v>237</v>
      </c>
      <c r="X49" s="722" t="s">
        <v>237</v>
      </c>
      <c r="Y49" s="720" t="s">
        <v>237</v>
      </c>
      <c r="Z49" s="755" t="s">
        <v>237</v>
      </c>
      <c r="AA49" s="722" t="s">
        <v>237</v>
      </c>
      <c r="AB49" s="727" t="s">
        <v>237</v>
      </c>
      <c r="AC49" s="721" t="s">
        <v>237</v>
      </c>
      <c r="AD49" s="722" t="s">
        <v>237</v>
      </c>
      <c r="AE49" s="720" t="s">
        <v>237</v>
      </c>
      <c r="AF49" s="755" t="s">
        <v>237</v>
      </c>
      <c r="AG49" s="722" t="s">
        <v>237</v>
      </c>
      <c r="AH49" s="727" t="s">
        <v>237</v>
      </c>
      <c r="AI49" s="721" t="s">
        <v>237</v>
      </c>
      <c r="AJ49" s="722" t="s">
        <v>237</v>
      </c>
      <c r="AK49" s="720" t="s">
        <v>237</v>
      </c>
    </row>
    <row r="50" spans="2:37" ht="13.5" customHeight="1">
      <c r="B50" s="852"/>
      <c r="C50" s="24" t="s">
        <v>48</v>
      </c>
      <c r="D50" s="407" t="s">
        <v>237</v>
      </c>
      <c r="E50" s="408" t="s">
        <v>237</v>
      </c>
      <c r="F50" s="409" t="s">
        <v>237</v>
      </c>
      <c r="G50" s="407" t="s">
        <v>237</v>
      </c>
      <c r="H50" s="408" t="s">
        <v>237</v>
      </c>
      <c r="I50" s="409" t="s">
        <v>237</v>
      </c>
      <c r="J50" s="407" t="s">
        <v>237</v>
      </c>
      <c r="K50" s="408" t="s">
        <v>237</v>
      </c>
      <c r="L50" s="410" t="s">
        <v>237</v>
      </c>
      <c r="M50" s="411">
        <v>1</v>
      </c>
      <c r="N50" s="408">
        <v>94</v>
      </c>
      <c r="O50" s="410">
        <v>500</v>
      </c>
      <c r="P50" s="376"/>
      <c r="Q50" s="400"/>
      <c r="R50" s="858"/>
      <c r="S50" s="378" t="s">
        <v>48</v>
      </c>
      <c r="T50" s="407" t="s">
        <v>237</v>
      </c>
      <c r="U50" s="408" t="s">
        <v>237</v>
      </c>
      <c r="V50" s="409" t="s">
        <v>237</v>
      </c>
      <c r="W50" s="407" t="s">
        <v>237</v>
      </c>
      <c r="X50" s="408" t="s">
        <v>237</v>
      </c>
      <c r="Y50" s="410" t="s">
        <v>237</v>
      </c>
      <c r="Z50" s="411" t="s">
        <v>237</v>
      </c>
      <c r="AA50" s="408" t="s">
        <v>237</v>
      </c>
      <c r="AB50" s="409" t="s">
        <v>237</v>
      </c>
      <c r="AC50" s="407" t="s">
        <v>237</v>
      </c>
      <c r="AD50" s="408" t="s">
        <v>237</v>
      </c>
      <c r="AE50" s="410" t="s">
        <v>237</v>
      </c>
      <c r="AF50" s="411" t="s">
        <v>237</v>
      </c>
      <c r="AG50" s="408" t="s">
        <v>237</v>
      </c>
      <c r="AH50" s="409" t="s">
        <v>237</v>
      </c>
      <c r="AI50" s="407" t="s">
        <v>237</v>
      </c>
      <c r="AJ50" s="408" t="s">
        <v>237</v>
      </c>
      <c r="AK50" s="410" t="s">
        <v>237</v>
      </c>
    </row>
    <row r="51" spans="2:37" ht="13.5" customHeight="1">
      <c r="B51" s="852"/>
      <c r="C51" s="25" t="s">
        <v>49</v>
      </c>
      <c r="D51" s="407" t="s">
        <v>237</v>
      </c>
      <c r="E51" s="408" t="s">
        <v>237</v>
      </c>
      <c r="F51" s="409" t="s">
        <v>237</v>
      </c>
      <c r="G51" s="407" t="s">
        <v>237</v>
      </c>
      <c r="H51" s="408" t="s">
        <v>237</v>
      </c>
      <c r="I51" s="409" t="s">
        <v>237</v>
      </c>
      <c r="J51" s="407" t="s">
        <v>237</v>
      </c>
      <c r="K51" s="408" t="s">
        <v>237</v>
      </c>
      <c r="L51" s="720" t="s">
        <v>237</v>
      </c>
      <c r="M51" s="411" t="s">
        <v>237</v>
      </c>
      <c r="N51" s="408" t="s">
        <v>237</v>
      </c>
      <c r="O51" s="720" t="s">
        <v>237</v>
      </c>
      <c r="P51" s="381"/>
      <c r="Q51" s="400"/>
      <c r="R51" s="858"/>
      <c r="S51" s="379" t="s">
        <v>49</v>
      </c>
      <c r="T51" s="407" t="s">
        <v>237</v>
      </c>
      <c r="U51" s="408" t="s">
        <v>237</v>
      </c>
      <c r="V51" s="409" t="s">
        <v>237</v>
      </c>
      <c r="W51" s="407" t="s">
        <v>237</v>
      </c>
      <c r="X51" s="408" t="s">
        <v>237</v>
      </c>
      <c r="Y51" s="720" t="s">
        <v>237</v>
      </c>
      <c r="Z51" s="411" t="s">
        <v>237</v>
      </c>
      <c r="AA51" s="408" t="s">
        <v>237</v>
      </c>
      <c r="AB51" s="409" t="s">
        <v>237</v>
      </c>
      <c r="AC51" s="407" t="s">
        <v>237</v>
      </c>
      <c r="AD51" s="408" t="s">
        <v>237</v>
      </c>
      <c r="AE51" s="720" t="s">
        <v>237</v>
      </c>
      <c r="AF51" s="411" t="s">
        <v>237</v>
      </c>
      <c r="AG51" s="408" t="s">
        <v>237</v>
      </c>
      <c r="AH51" s="409" t="s">
        <v>237</v>
      </c>
      <c r="AI51" s="407">
        <v>3</v>
      </c>
      <c r="AJ51" s="408">
        <v>42</v>
      </c>
      <c r="AK51" s="720">
        <v>124</v>
      </c>
    </row>
    <row r="52" spans="2:37" ht="13.5" customHeight="1">
      <c r="B52" s="853"/>
      <c r="C52" s="27" t="s">
        <v>50</v>
      </c>
      <c r="D52" s="414">
        <v>2</v>
      </c>
      <c r="E52" s="415">
        <v>22</v>
      </c>
      <c r="F52" s="416">
        <v>36</v>
      </c>
      <c r="G52" s="414">
        <v>6</v>
      </c>
      <c r="H52" s="415">
        <v>85</v>
      </c>
      <c r="I52" s="416">
        <v>384</v>
      </c>
      <c r="J52" s="414" t="s">
        <v>237</v>
      </c>
      <c r="K52" s="415" t="s">
        <v>237</v>
      </c>
      <c r="L52" s="417" t="s">
        <v>237</v>
      </c>
      <c r="M52" s="418" t="s">
        <v>237</v>
      </c>
      <c r="N52" s="415" t="s">
        <v>237</v>
      </c>
      <c r="O52" s="417" t="s">
        <v>237</v>
      </c>
      <c r="P52" s="376"/>
      <c r="Q52" s="400"/>
      <c r="R52" s="859"/>
      <c r="S52" s="384" t="s">
        <v>50</v>
      </c>
      <c r="T52" s="770" t="s">
        <v>237</v>
      </c>
      <c r="U52" s="771" t="s">
        <v>237</v>
      </c>
      <c r="V52" s="772" t="s">
        <v>237</v>
      </c>
      <c r="W52" s="770" t="s">
        <v>237</v>
      </c>
      <c r="X52" s="771" t="s">
        <v>237</v>
      </c>
      <c r="Y52" s="773" t="s">
        <v>237</v>
      </c>
      <c r="Z52" s="824" t="s">
        <v>237</v>
      </c>
      <c r="AA52" s="799" t="s">
        <v>237</v>
      </c>
      <c r="AB52" s="825" t="s">
        <v>237</v>
      </c>
      <c r="AC52" s="798" t="s">
        <v>237</v>
      </c>
      <c r="AD52" s="799" t="s">
        <v>237</v>
      </c>
      <c r="AE52" s="800" t="s">
        <v>237</v>
      </c>
      <c r="AF52" s="824" t="s">
        <v>237</v>
      </c>
      <c r="AG52" s="799" t="s">
        <v>237</v>
      </c>
      <c r="AH52" s="825" t="s">
        <v>237</v>
      </c>
      <c r="AI52" s="798" t="s">
        <v>237</v>
      </c>
      <c r="AJ52" s="799" t="s">
        <v>237</v>
      </c>
      <c r="AK52" s="800" t="s">
        <v>237</v>
      </c>
    </row>
    <row r="53" spans="2:37" ht="13.5" customHeight="1">
      <c r="B53" s="851" t="s">
        <v>51</v>
      </c>
      <c r="C53" s="68" t="s">
        <v>422</v>
      </c>
      <c r="D53" s="750">
        <v>48</v>
      </c>
      <c r="E53" s="751">
        <v>937</v>
      </c>
      <c r="F53" s="752">
        <v>1826</v>
      </c>
      <c r="G53" s="750">
        <v>151</v>
      </c>
      <c r="H53" s="751">
        <v>1762</v>
      </c>
      <c r="I53" s="752">
        <v>4453</v>
      </c>
      <c r="J53" s="750">
        <v>6</v>
      </c>
      <c r="K53" s="751">
        <v>157</v>
      </c>
      <c r="L53" s="753">
        <v>157</v>
      </c>
      <c r="M53" s="754">
        <v>66</v>
      </c>
      <c r="N53" s="751">
        <v>853</v>
      </c>
      <c r="O53" s="753">
        <v>2125</v>
      </c>
      <c r="P53" s="376"/>
      <c r="Q53" s="400"/>
      <c r="R53" s="857" t="s">
        <v>51</v>
      </c>
      <c r="S53" s="377" t="s">
        <v>52</v>
      </c>
      <c r="T53" s="762" t="s">
        <v>237</v>
      </c>
      <c r="U53" s="763" t="s">
        <v>237</v>
      </c>
      <c r="V53" s="764" t="s">
        <v>237</v>
      </c>
      <c r="W53" s="762" t="s">
        <v>237</v>
      </c>
      <c r="X53" s="763" t="s">
        <v>237</v>
      </c>
      <c r="Y53" s="761" t="s">
        <v>237</v>
      </c>
      <c r="Z53" s="765">
        <v>14</v>
      </c>
      <c r="AA53" s="763">
        <v>197</v>
      </c>
      <c r="AB53" s="764">
        <v>695</v>
      </c>
      <c r="AC53" s="762">
        <v>1</v>
      </c>
      <c r="AD53" s="763">
        <v>46</v>
      </c>
      <c r="AE53" s="761">
        <v>126</v>
      </c>
      <c r="AF53" s="765" t="s">
        <v>237</v>
      </c>
      <c r="AG53" s="763" t="s">
        <v>237</v>
      </c>
      <c r="AH53" s="764" t="s">
        <v>237</v>
      </c>
      <c r="AI53" s="762">
        <v>21</v>
      </c>
      <c r="AJ53" s="763">
        <v>426</v>
      </c>
      <c r="AK53" s="761">
        <v>651</v>
      </c>
    </row>
    <row r="54" spans="2:37" ht="13.5" customHeight="1">
      <c r="B54" s="852"/>
      <c r="C54" s="24" t="s">
        <v>53</v>
      </c>
      <c r="D54" s="407" t="s">
        <v>237</v>
      </c>
      <c r="E54" s="408" t="s">
        <v>237</v>
      </c>
      <c r="F54" s="409" t="s">
        <v>237</v>
      </c>
      <c r="G54" s="709">
        <v>259</v>
      </c>
      <c r="H54" s="710">
        <v>1058</v>
      </c>
      <c r="I54" s="711">
        <v>5446</v>
      </c>
      <c r="J54" s="709">
        <v>9</v>
      </c>
      <c r="K54" s="710">
        <v>95</v>
      </c>
      <c r="L54" s="712">
        <v>326</v>
      </c>
      <c r="M54" s="709">
        <v>77</v>
      </c>
      <c r="N54" s="710">
        <v>482</v>
      </c>
      <c r="O54" s="712">
        <v>2493</v>
      </c>
      <c r="P54" s="376"/>
      <c r="Q54" s="400"/>
      <c r="R54" s="858"/>
      <c r="S54" s="378" t="s">
        <v>53</v>
      </c>
      <c r="T54" s="407" t="s">
        <v>237</v>
      </c>
      <c r="U54" s="408" t="s">
        <v>237</v>
      </c>
      <c r="V54" s="409" t="s">
        <v>237</v>
      </c>
      <c r="W54" s="407">
        <v>2</v>
      </c>
      <c r="X54" s="408">
        <v>28</v>
      </c>
      <c r="Y54" s="410">
        <v>66</v>
      </c>
      <c r="Z54" s="411">
        <v>2</v>
      </c>
      <c r="AA54" s="408">
        <v>28</v>
      </c>
      <c r="AB54" s="409">
        <v>56</v>
      </c>
      <c r="AC54" s="407" t="s">
        <v>237</v>
      </c>
      <c r="AD54" s="408" t="s">
        <v>237</v>
      </c>
      <c r="AE54" s="410" t="s">
        <v>237</v>
      </c>
      <c r="AF54" s="407" t="s">
        <v>237</v>
      </c>
      <c r="AG54" s="408" t="s">
        <v>237</v>
      </c>
      <c r="AH54" s="410" t="s">
        <v>237</v>
      </c>
      <c r="AI54" s="407">
        <v>20</v>
      </c>
      <c r="AJ54" s="408">
        <v>129</v>
      </c>
      <c r="AK54" s="410">
        <v>933</v>
      </c>
    </row>
    <row r="55" spans="2:37" ht="13.5" customHeight="1">
      <c r="B55" s="852"/>
      <c r="C55" s="24" t="s">
        <v>54</v>
      </c>
      <c r="D55" s="407">
        <v>5</v>
      </c>
      <c r="E55" s="408">
        <v>213</v>
      </c>
      <c r="F55" s="409">
        <v>1001</v>
      </c>
      <c r="G55" s="407">
        <v>8</v>
      </c>
      <c r="H55" s="408">
        <v>283</v>
      </c>
      <c r="I55" s="409">
        <v>1186</v>
      </c>
      <c r="J55" s="407" t="s">
        <v>237</v>
      </c>
      <c r="K55" s="408" t="s">
        <v>237</v>
      </c>
      <c r="L55" s="720" t="s">
        <v>237</v>
      </c>
      <c r="M55" s="709">
        <v>3</v>
      </c>
      <c r="N55" s="710">
        <v>41</v>
      </c>
      <c r="O55" s="712">
        <v>344</v>
      </c>
      <c r="P55" s="376"/>
      <c r="Q55" s="400"/>
      <c r="R55" s="858"/>
      <c r="S55" s="378" t="s">
        <v>54</v>
      </c>
      <c r="T55" s="826" t="s">
        <v>237</v>
      </c>
      <c r="U55" s="420" t="s">
        <v>237</v>
      </c>
      <c r="V55" s="827" t="s">
        <v>237</v>
      </c>
      <c r="W55" s="826" t="s">
        <v>237</v>
      </c>
      <c r="X55" s="420" t="s">
        <v>237</v>
      </c>
      <c r="Y55" s="827" t="s">
        <v>237</v>
      </c>
      <c r="Z55" s="826" t="s">
        <v>237</v>
      </c>
      <c r="AA55" s="420" t="s">
        <v>237</v>
      </c>
      <c r="AB55" s="827" t="s">
        <v>237</v>
      </c>
      <c r="AC55" s="826" t="s">
        <v>237</v>
      </c>
      <c r="AD55" s="420" t="s">
        <v>237</v>
      </c>
      <c r="AE55" s="827" t="s">
        <v>237</v>
      </c>
      <c r="AF55" s="826" t="s">
        <v>237</v>
      </c>
      <c r="AG55" s="420" t="s">
        <v>237</v>
      </c>
      <c r="AH55" s="827" t="s">
        <v>237</v>
      </c>
      <c r="AI55" s="826">
        <v>1</v>
      </c>
      <c r="AJ55" s="420">
        <v>23</v>
      </c>
      <c r="AK55" s="828">
        <v>60</v>
      </c>
    </row>
    <row r="56" spans="2:37" ht="13.5" customHeight="1">
      <c r="B56" s="852"/>
      <c r="C56" s="24" t="s">
        <v>55</v>
      </c>
      <c r="D56" s="407" t="s">
        <v>237</v>
      </c>
      <c r="E56" s="408" t="s">
        <v>237</v>
      </c>
      <c r="F56" s="409" t="s">
        <v>237</v>
      </c>
      <c r="G56" s="407" t="s">
        <v>237</v>
      </c>
      <c r="H56" s="408" t="s">
        <v>237</v>
      </c>
      <c r="I56" s="409" t="s">
        <v>237</v>
      </c>
      <c r="J56" s="407">
        <v>6</v>
      </c>
      <c r="K56" s="408">
        <v>103</v>
      </c>
      <c r="L56" s="410">
        <v>188</v>
      </c>
      <c r="M56" s="411">
        <v>9</v>
      </c>
      <c r="N56" s="408">
        <v>568</v>
      </c>
      <c r="O56" s="410">
        <v>1986</v>
      </c>
      <c r="P56" s="376"/>
      <c r="Q56" s="400"/>
      <c r="R56" s="858"/>
      <c r="S56" s="378" t="s">
        <v>55</v>
      </c>
      <c r="T56" s="407" t="s">
        <v>237</v>
      </c>
      <c r="U56" s="408" t="s">
        <v>237</v>
      </c>
      <c r="V56" s="409" t="s">
        <v>237</v>
      </c>
      <c r="W56" s="407" t="s">
        <v>237</v>
      </c>
      <c r="X56" s="408" t="s">
        <v>237</v>
      </c>
      <c r="Y56" s="410" t="s">
        <v>237</v>
      </c>
      <c r="Z56" s="411">
        <v>1</v>
      </c>
      <c r="AA56" s="408">
        <v>19</v>
      </c>
      <c r="AB56" s="409">
        <v>34</v>
      </c>
      <c r="AC56" s="407" t="s">
        <v>237</v>
      </c>
      <c r="AD56" s="408" t="s">
        <v>237</v>
      </c>
      <c r="AE56" s="410" t="s">
        <v>237</v>
      </c>
      <c r="AF56" s="411" t="s">
        <v>237</v>
      </c>
      <c r="AG56" s="408" t="s">
        <v>237</v>
      </c>
      <c r="AH56" s="409" t="s">
        <v>237</v>
      </c>
      <c r="AI56" s="407" t="s">
        <v>237</v>
      </c>
      <c r="AJ56" s="408" t="s">
        <v>237</v>
      </c>
      <c r="AK56" s="410" t="s">
        <v>237</v>
      </c>
    </row>
    <row r="57" spans="2:37" ht="13.5" customHeight="1">
      <c r="B57" s="852"/>
      <c r="C57" s="24" t="s">
        <v>56</v>
      </c>
      <c r="D57" s="407">
        <v>1</v>
      </c>
      <c r="E57" s="408">
        <v>23</v>
      </c>
      <c r="F57" s="409">
        <v>46</v>
      </c>
      <c r="G57" s="407" t="s">
        <v>237</v>
      </c>
      <c r="H57" s="408" t="s">
        <v>237</v>
      </c>
      <c r="I57" s="409" t="s">
        <v>237</v>
      </c>
      <c r="J57" s="407" t="s">
        <v>237</v>
      </c>
      <c r="K57" s="408" t="s">
        <v>237</v>
      </c>
      <c r="L57" s="410" t="s">
        <v>237</v>
      </c>
      <c r="M57" s="411" t="s">
        <v>237</v>
      </c>
      <c r="N57" s="408" t="s">
        <v>237</v>
      </c>
      <c r="O57" s="410" t="s">
        <v>237</v>
      </c>
      <c r="P57" s="376"/>
      <c r="Q57" s="400"/>
      <c r="R57" s="858"/>
      <c r="S57" s="378" t="s">
        <v>56</v>
      </c>
      <c r="T57" s="407" t="s">
        <v>237</v>
      </c>
      <c r="U57" s="408" t="s">
        <v>237</v>
      </c>
      <c r="V57" s="409" t="s">
        <v>237</v>
      </c>
      <c r="W57" s="407">
        <v>6</v>
      </c>
      <c r="X57" s="408">
        <v>144</v>
      </c>
      <c r="Y57" s="410">
        <v>299</v>
      </c>
      <c r="Z57" s="411">
        <v>1</v>
      </c>
      <c r="AA57" s="408">
        <v>14</v>
      </c>
      <c r="AB57" s="409">
        <v>36</v>
      </c>
      <c r="AC57" s="407" t="s">
        <v>237</v>
      </c>
      <c r="AD57" s="408" t="s">
        <v>237</v>
      </c>
      <c r="AE57" s="410" t="s">
        <v>237</v>
      </c>
      <c r="AF57" s="411" t="s">
        <v>237</v>
      </c>
      <c r="AG57" s="408" t="s">
        <v>237</v>
      </c>
      <c r="AH57" s="409" t="s">
        <v>237</v>
      </c>
      <c r="AI57" s="407" t="s">
        <v>237</v>
      </c>
      <c r="AJ57" s="408" t="s">
        <v>237</v>
      </c>
      <c r="AK57" s="410" t="s">
        <v>237</v>
      </c>
    </row>
    <row r="58" spans="2:37" ht="13.5" customHeight="1">
      <c r="B58" s="852"/>
      <c r="C58" s="24" t="s">
        <v>57</v>
      </c>
      <c r="D58" s="407" t="s">
        <v>237</v>
      </c>
      <c r="E58" s="408" t="s">
        <v>237</v>
      </c>
      <c r="F58" s="409" t="s">
        <v>237</v>
      </c>
      <c r="G58" s="407">
        <v>1</v>
      </c>
      <c r="H58" s="408">
        <v>24</v>
      </c>
      <c r="I58" s="409">
        <v>594</v>
      </c>
      <c r="J58" s="407" t="s">
        <v>237</v>
      </c>
      <c r="K58" s="408" t="s">
        <v>237</v>
      </c>
      <c r="L58" s="410" t="s">
        <v>237</v>
      </c>
      <c r="M58" s="411">
        <v>1</v>
      </c>
      <c r="N58" s="408">
        <v>163</v>
      </c>
      <c r="O58" s="410">
        <v>2737</v>
      </c>
      <c r="P58" s="376"/>
      <c r="Q58" s="400"/>
      <c r="R58" s="858"/>
      <c r="S58" s="378" t="s">
        <v>57</v>
      </c>
      <c r="T58" s="407" t="s">
        <v>237</v>
      </c>
      <c r="U58" s="408" t="s">
        <v>237</v>
      </c>
      <c r="V58" s="409" t="s">
        <v>237</v>
      </c>
      <c r="W58" s="407" t="s">
        <v>237</v>
      </c>
      <c r="X58" s="408" t="s">
        <v>237</v>
      </c>
      <c r="Y58" s="410" t="s">
        <v>237</v>
      </c>
      <c r="Z58" s="411" t="s">
        <v>237</v>
      </c>
      <c r="AA58" s="408" t="s">
        <v>237</v>
      </c>
      <c r="AB58" s="409" t="s">
        <v>237</v>
      </c>
      <c r="AC58" s="407" t="s">
        <v>237</v>
      </c>
      <c r="AD58" s="408" t="s">
        <v>237</v>
      </c>
      <c r="AE58" s="410" t="s">
        <v>237</v>
      </c>
      <c r="AF58" s="411" t="s">
        <v>237</v>
      </c>
      <c r="AG58" s="408" t="s">
        <v>237</v>
      </c>
      <c r="AH58" s="409" t="s">
        <v>237</v>
      </c>
      <c r="AI58" s="407" t="s">
        <v>237</v>
      </c>
      <c r="AJ58" s="408" t="s">
        <v>237</v>
      </c>
      <c r="AK58" s="410" t="s">
        <v>237</v>
      </c>
    </row>
    <row r="59" spans="2:37" ht="13.5" customHeight="1">
      <c r="B59" s="852"/>
      <c r="C59" s="24" t="s">
        <v>58</v>
      </c>
      <c r="D59" s="407">
        <v>9</v>
      </c>
      <c r="E59" s="408">
        <v>47</v>
      </c>
      <c r="F59" s="409">
        <v>98</v>
      </c>
      <c r="G59" s="407">
        <v>3</v>
      </c>
      <c r="H59" s="408">
        <v>24</v>
      </c>
      <c r="I59" s="409">
        <v>593</v>
      </c>
      <c r="J59" s="407" t="s">
        <v>237</v>
      </c>
      <c r="K59" s="408" t="s">
        <v>237</v>
      </c>
      <c r="L59" s="410" t="s">
        <v>237</v>
      </c>
      <c r="M59" s="411" t="s">
        <v>237</v>
      </c>
      <c r="N59" s="408" t="s">
        <v>237</v>
      </c>
      <c r="O59" s="410" t="s">
        <v>237</v>
      </c>
      <c r="P59" s="376"/>
      <c r="Q59" s="400"/>
      <c r="R59" s="858"/>
      <c r="S59" s="378" t="s">
        <v>58</v>
      </c>
      <c r="T59" s="407" t="s">
        <v>237</v>
      </c>
      <c r="U59" s="408" t="s">
        <v>237</v>
      </c>
      <c r="V59" s="409" t="s">
        <v>237</v>
      </c>
      <c r="W59" s="721" t="s">
        <v>237</v>
      </c>
      <c r="X59" s="722" t="s">
        <v>237</v>
      </c>
      <c r="Y59" s="720" t="s">
        <v>237</v>
      </c>
      <c r="Z59" s="721">
        <v>28</v>
      </c>
      <c r="AA59" s="722">
        <v>1226</v>
      </c>
      <c r="AB59" s="720">
        <v>1457</v>
      </c>
      <c r="AC59" s="407" t="s">
        <v>237</v>
      </c>
      <c r="AD59" s="408" t="s">
        <v>237</v>
      </c>
      <c r="AE59" s="410" t="s">
        <v>237</v>
      </c>
      <c r="AF59" s="411" t="s">
        <v>237</v>
      </c>
      <c r="AG59" s="408" t="s">
        <v>237</v>
      </c>
      <c r="AH59" s="409" t="s">
        <v>237</v>
      </c>
      <c r="AI59" s="407" t="s">
        <v>237</v>
      </c>
      <c r="AJ59" s="408" t="s">
        <v>237</v>
      </c>
      <c r="AK59" s="410" t="s">
        <v>237</v>
      </c>
    </row>
    <row r="60" spans="2:37" ht="13.5" customHeight="1">
      <c r="B60" s="852"/>
      <c r="C60" s="24" t="s">
        <v>433</v>
      </c>
      <c r="D60" s="709">
        <v>52</v>
      </c>
      <c r="E60" s="710">
        <v>155</v>
      </c>
      <c r="F60" s="711">
        <v>991</v>
      </c>
      <c r="G60" s="709">
        <v>250</v>
      </c>
      <c r="H60" s="710">
        <v>751</v>
      </c>
      <c r="I60" s="711">
        <v>2928</v>
      </c>
      <c r="J60" s="407" t="s">
        <v>237</v>
      </c>
      <c r="K60" s="408" t="s">
        <v>237</v>
      </c>
      <c r="L60" s="410" t="s">
        <v>237</v>
      </c>
      <c r="M60" s="709">
        <v>22</v>
      </c>
      <c r="N60" s="710">
        <v>159</v>
      </c>
      <c r="O60" s="712">
        <v>359</v>
      </c>
      <c r="P60" s="376"/>
      <c r="Q60" s="400"/>
      <c r="R60" s="858"/>
      <c r="S60" s="378" t="s">
        <v>59</v>
      </c>
      <c r="T60" s="407" t="s">
        <v>237</v>
      </c>
      <c r="U60" s="408" t="s">
        <v>237</v>
      </c>
      <c r="V60" s="409" t="s">
        <v>237</v>
      </c>
      <c r="W60" s="407" t="s">
        <v>237</v>
      </c>
      <c r="X60" s="408" t="s">
        <v>237</v>
      </c>
      <c r="Y60" s="410" t="s">
        <v>237</v>
      </c>
      <c r="Z60" s="411">
        <v>21</v>
      </c>
      <c r="AA60" s="408">
        <v>47</v>
      </c>
      <c r="AB60" s="409">
        <v>208</v>
      </c>
      <c r="AC60" s="407" t="s">
        <v>237</v>
      </c>
      <c r="AD60" s="408" t="s">
        <v>237</v>
      </c>
      <c r="AE60" s="410" t="s">
        <v>237</v>
      </c>
      <c r="AF60" s="411" t="s">
        <v>237</v>
      </c>
      <c r="AG60" s="408" t="s">
        <v>237</v>
      </c>
      <c r="AH60" s="409" t="s">
        <v>237</v>
      </c>
      <c r="AI60" s="407" t="s">
        <v>237</v>
      </c>
      <c r="AJ60" s="408" t="s">
        <v>237</v>
      </c>
      <c r="AK60" s="410" t="s">
        <v>237</v>
      </c>
    </row>
    <row r="61" spans="2:37" ht="13.5" customHeight="1">
      <c r="B61" s="852"/>
      <c r="C61" s="24" t="s">
        <v>60</v>
      </c>
      <c r="D61" s="407" t="s">
        <v>237</v>
      </c>
      <c r="E61" s="408" t="s">
        <v>237</v>
      </c>
      <c r="F61" s="409" t="s">
        <v>237</v>
      </c>
      <c r="G61" s="407">
        <v>4</v>
      </c>
      <c r="H61" s="408">
        <v>84</v>
      </c>
      <c r="I61" s="409">
        <v>185</v>
      </c>
      <c r="J61" s="407" t="s">
        <v>237</v>
      </c>
      <c r="K61" s="408" t="s">
        <v>237</v>
      </c>
      <c r="L61" s="410" t="s">
        <v>237</v>
      </c>
      <c r="M61" s="411" t="s">
        <v>237</v>
      </c>
      <c r="N61" s="408" t="s">
        <v>237</v>
      </c>
      <c r="O61" s="410" t="s">
        <v>237</v>
      </c>
      <c r="P61" s="376"/>
      <c r="Q61" s="400"/>
      <c r="R61" s="858"/>
      <c r="S61" s="378" t="s">
        <v>60</v>
      </c>
      <c r="T61" s="407" t="s">
        <v>237</v>
      </c>
      <c r="U61" s="408" t="s">
        <v>237</v>
      </c>
      <c r="V61" s="409" t="s">
        <v>237</v>
      </c>
      <c r="W61" s="407">
        <v>3</v>
      </c>
      <c r="X61" s="408">
        <v>21</v>
      </c>
      <c r="Y61" s="410">
        <v>34</v>
      </c>
      <c r="Z61" s="411">
        <v>13</v>
      </c>
      <c r="AA61" s="408">
        <v>242</v>
      </c>
      <c r="AB61" s="409">
        <v>242</v>
      </c>
      <c r="AC61" s="407" t="s">
        <v>237</v>
      </c>
      <c r="AD61" s="408" t="s">
        <v>237</v>
      </c>
      <c r="AE61" s="410" t="s">
        <v>237</v>
      </c>
      <c r="AF61" s="411" t="s">
        <v>237</v>
      </c>
      <c r="AG61" s="408" t="s">
        <v>237</v>
      </c>
      <c r="AH61" s="409" t="s">
        <v>237</v>
      </c>
      <c r="AI61" s="407">
        <v>87</v>
      </c>
      <c r="AJ61" s="408">
        <v>576</v>
      </c>
      <c r="AK61" s="410">
        <v>576</v>
      </c>
    </row>
    <row r="62" spans="2:37" ht="13.5" customHeight="1">
      <c r="B62" s="852"/>
      <c r="C62" s="24" t="s">
        <v>61</v>
      </c>
      <c r="D62" s="407">
        <v>1</v>
      </c>
      <c r="E62" s="408">
        <v>8</v>
      </c>
      <c r="F62" s="409">
        <v>36</v>
      </c>
      <c r="G62" s="407" t="s">
        <v>237</v>
      </c>
      <c r="H62" s="408" t="s">
        <v>237</v>
      </c>
      <c r="I62" s="409" t="s">
        <v>237</v>
      </c>
      <c r="J62" s="407" t="s">
        <v>237</v>
      </c>
      <c r="K62" s="408" t="s">
        <v>237</v>
      </c>
      <c r="L62" s="410" t="s">
        <v>237</v>
      </c>
      <c r="M62" s="411">
        <v>1</v>
      </c>
      <c r="N62" s="408">
        <v>12</v>
      </c>
      <c r="O62" s="410">
        <v>50</v>
      </c>
      <c r="P62" s="376"/>
      <c r="Q62" s="400"/>
      <c r="R62" s="858"/>
      <c r="S62" s="378" t="s">
        <v>61</v>
      </c>
      <c r="T62" s="407" t="s">
        <v>237</v>
      </c>
      <c r="U62" s="408" t="s">
        <v>237</v>
      </c>
      <c r="V62" s="409" t="s">
        <v>237</v>
      </c>
      <c r="W62" s="407" t="s">
        <v>237</v>
      </c>
      <c r="X62" s="408" t="s">
        <v>237</v>
      </c>
      <c r="Y62" s="410" t="s">
        <v>237</v>
      </c>
      <c r="Z62" s="411" t="s">
        <v>237</v>
      </c>
      <c r="AA62" s="408" t="s">
        <v>237</v>
      </c>
      <c r="AB62" s="409" t="s">
        <v>237</v>
      </c>
      <c r="AC62" s="407" t="s">
        <v>237</v>
      </c>
      <c r="AD62" s="408" t="s">
        <v>237</v>
      </c>
      <c r="AE62" s="410" t="s">
        <v>237</v>
      </c>
      <c r="AF62" s="411" t="s">
        <v>237</v>
      </c>
      <c r="AG62" s="408" t="s">
        <v>237</v>
      </c>
      <c r="AH62" s="409" t="s">
        <v>237</v>
      </c>
      <c r="AI62" s="407" t="s">
        <v>237</v>
      </c>
      <c r="AJ62" s="408" t="s">
        <v>237</v>
      </c>
      <c r="AK62" s="410" t="s">
        <v>237</v>
      </c>
    </row>
    <row r="63" spans="2:37" ht="13.5" customHeight="1">
      <c r="B63" s="852"/>
      <c r="C63" s="24" t="s">
        <v>424</v>
      </c>
      <c r="D63" s="407" t="s">
        <v>237</v>
      </c>
      <c r="E63" s="408" t="s">
        <v>237</v>
      </c>
      <c r="F63" s="409" t="s">
        <v>237</v>
      </c>
      <c r="G63" s="407">
        <v>2</v>
      </c>
      <c r="H63" s="408">
        <v>39</v>
      </c>
      <c r="I63" s="409">
        <v>82</v>
      </c>
      <c r="J63" s="407" t="s">
        <v>237</v>
      </c>
      <c r="K63" s="408" t="s">
        <v>237</v>
      </c>
      <c r="L63" s="410" t="s">
        <v>237</v>
      </c>
      <c r="M63" s="411" t="s">
        <v>237</v>
      </c>
      <c r="N63" s="408" t="s">
        <v>237</v>
      </c>
      <c r="O63" s="410" t="s">
        <v>237</v>
      </c>
      <c r="P63" s="376"/>
      <c r="Q63" s="400"/>
      <c r="R63" s="858"/>
      <c r="S63" s="378" t="s">
        <v>62</v>
      </c>
      <c r="T63" s="407" t="s">
        <v>237</v>
      </c>
      <c r="U63" s="408" t="s">
        <v>237</v>
      </c>
      <c r="V63" s="409" t="s">
        <v>237</v>
      </c>
      <c r="W63" s="407" t="s">
        <v>237</v>
      </c>
      <c r="X63" s="408" t="s">
        <v>237</v>
      </c>
      <c r="Y63" s="410" t="s">
        <v>237</v>
      </c>
      <c r="Z63" s="755">
        <v>3</v>
      </c>
      <c r="AA63" s="722">
        <v>71</v>
      </c>
      <c r="AB63" s="727">
        <v>339</v>
      </c>
      <c r="AC63" s="721" t="s">
        <v>237</v>
      </c>
      <c r="AD63" s="722" t="s">
        <v>237</v>
      </c>
      <c r="AE63" s="720" t="s">
        <v>237</v>
      </c>
      <c r="AF63" s="755" t="s">
        <v>237</v>
      </c>
      <c r="AG63" s="722" t="s">
        <v>237</v>
      </c>
      <c r="AH63" s="727" t="s">
        <v>237</v>
      </c>
      <c r="AI63" s="721" t="s">
        <v>237</v>
      </c>
      <c r="AJ63" s="722" t="s">
        <v>237</v>
      </c>
      <c r="AK63" s="720" t="s">
        <v>237</v>
      </c>
    </row>
    <row r="64" spans="2:37" ht="13.5" customHeight="1">
      <c r="B64" s="852"/>
      <c r="C64" s="24" t="s">
        <v>63</v>
      </c>
      <c r="D64" s="407" t="s">
        <v>237</v>
      </c>
      <c r="E64" s="408" t="s">
        <v>237</v>
      </c>
      <c r="F64" s="409" t="s">
        <v>237</v>
      </c>
      <c r="G64" s="407" t="s">
        <v>237</v>
      </c>
      <c r="H64" s="408" t="s">
        <v>237</v>
      </c>
      <c r="I64" s="409" t="s">
        <v>237</v>
      </c>
      <c r="J64" s="407" t="s">
        <v>237</v>
      </c>
      <c r="K64" s="408" t="s">
        <v>237</v>
      </c>
      <c r="L64" s="410" t="s">
        <v>237</v>
      </c>
      <c r="M64" s="411" t="s">
        <v>237</v>
      </c>
      <c r="N64" s="408" t="s">
        <v>237</v>
      </c>
      <c r="O64" s="410" t="s">
        <v>237</v>
      </c>
      <c r="P64" s="376"/>
      <c r="Q64" s="400"/>
      <c r="R64" s="858"/>
      <c r="S64" s="378" t="s">
        <v>63</v>
      </c>
      <c r="T64" s="407" t="s">
        <v>237</v>
      </c>
      <c r="U64" s="408" t="s">
        <v>237</v>
      </c>
      <c r="V64" s="409" t="s">
        <v>237</v>
      </c>
      <c r="W64" s="407">
        <v>1</v>
      </c>
      <c r="X64" s="408">
        <v>6</v>
      </c>
      <c r="Y64" s="410">
        <v>12</v>
      </c>
      <c r="Z64" s="411" t="s">
        <v>237</v>
      </c>
      <c r="AA64" s="408" t="s">
        <v>237</v>
      </c>
      <c r="AB64" s="409" t="s">
        <v>237</v>
      </c>
      <c r="AC64" s="407" t="s">
        <v>237</v>
      </c>
      <c r="AD64" s="408" t="s">
        <v>237</v>
      </c>
      <c r="AE64" s="410" t="s">
        <v>237</v>
      </c>
      <c r="AF64" s="411" t="s">
        <v>237</v>
      </c>
      <c r="AG64" s="408" t="s">
        <v>237</v>
      </c>
      <c r="AH64" s="409" t="s">
        <v>237</v>
      </c>
      <c r="AI64" s="407" t="s">
        <v>237</v>
      </c>
      <c r="AJ64" s="408" t="s">
        <v>237</v>
      </c>
      <c r="AK64" s="410" t="s">
        <v>237</v>
      </c>
    </row>
    <row r="65" spans="2:37" ht="13.5" customHeight="1">
      <c r="B65" s="852"/>
      <c r="C65" s="24" t="s">
        <v>64</v>
      </c>
      <c r="D65" s="407">
        <v>6</v>
      </c>
      <c r="E65" s="408">
        <v>40</v>
      </c>
      <c r="F65" s="409">
        <v>221</v>
      </c>
      <c r="G65" s="407" t="s">
        <v>237</v>
      </c>
      <c r="H65" s="408" t="s">
        <v>237</v>
      </c>
      <c r="I65" s="409" t="s">
        <v>237</v>
      </c>
      <c r="J65" s="407" t="s">
        <v>237</v>
      </c>
      <c r="K65" s="408" t="s">
        <v>237</v>
      </c>
      <c r="L65" s="410" t="s">
        <v>237</v>
      </c>
      <c r="M65" s="411">
        <v>5</v>
      </c>
      <c r="N65" s="408">
        <v>146</v>
      </c>
      <c r="O65" s="410">
        <v>516</v>
      </c>
      <c r="P65" s="376"/>
      <c r="Q65" s="400"/>
      <c r="R65" s="858"/>
      <c r="S65" s="378" t="s">
        <v>64</v>
      </c>
      <c r="T65" s="407" t="s">
        <v>237</v>
      </c>
      <c r="U65" s="408" t="s">
        <v>237</v>
      </c>
      <c r="V65" s="409" t="s">
        <v>237</v>
      </c>
      <c r="W65" s="407" t="s">
        <v>237</v>
      </c>
      <c r="X65" s="408" t="s">
        <v>237</v>
      </c>
      <c r="Y65" s="410" t="s">
        <v>237</v>
      </c>
      <c r="Z65" s="411" t="s">
        <v>237</v>
      </c>
      <c r="AA65" s="408" t="s">
        <v>237</v>
      </c>
      <c r="AB65" s="409" t="s">
        <v>237</v>
      </c>
      <c r="AC65" s="407" t="s">
        <v>237</v>
      </c>
      <c r="AD65" s="408" t="s">
        <v>237</v>
      </c>
      <c r="AE65" s="410" t="s">
        <v>237</v>
      </c>
      <c r="AF65" s="411" t="s">
        <v>237</v>
      </c>
      <c r="AG65" s="408" t="s">
        <v>237</v>
      </c>
      <c r="AH65" s="409" t="s">
        <v>237</v>
      </c>
      <c r="AI65" s="407" t="s">
        <v>237</v>
      </c>
      <c r="AJ65" s="408" t="s">
        <v>237</v>
      </c>
      <c r="AK65" s="410" t="s">
        <v>237</v>
      </c>
    </row>
    <row r="66" spans="2:37" ht="13.5" customHeight="1">
      <c r="B66" s="852"/>
      <c r="C66" s="24" t="s">
        <v>65</v>
      </c>
      <c r="D66" s="407">
        <v>2</v>
      </c>
      <c r="E66" s="408">
        <v>82</v>
      </c>
      <c r="F66" s="409">
        <v>451</v>
      </c>
      <c r="G66" s="407">
        <v>1</v>
      </c>
      <c r="H66" s="408">
        <v>14</v>
      </c>
      <c r="I66" s="409">
        <v>228</v>
      </c>
      <c r="J66" s="407">
        <v>1</v>
      </c>
      <c r="K66" s="408">
        <v>12</v>
      </c>
      <c r="L66" s="410">
        <v>94</v>
      </c>
      <c r="M66" s="411">
        <v>1</v>
      </c>
      <c r="N66" s="408">
        <v>11</v>
      </c>
      <c r="O66" s="410">
        <v>31</v>
      </c>
      <c r="P66" s="376"/>
      <c r="Q66" s="400"/>
      <c r="R66" s="858"/>
      <c r="S66" s="378" t="s">
        <v>65</v>
      </c>
      <c r="T66" s="407" t="s">
        <v>237</v>
      </c>
      <c r="U66" s="408" t="s">
        <v>237</v>
      </c>
      <c r="V66" s="409" t="s">
        <v>237</v>
      </c>
      <c r="W66" s="407">
        <v>1</v>
      </c>
      <c r="X66" s="408">
        <v>9</v>
      </c>
      <c r="Y66" s="410">
        <v>27</v>
      </c>
      <c r="Z66" s="411" t="s">
        <v>237</v>
      </c>
      <c r="AA66" s="408" t="s">
        <v>237</v>
      </c>
      <c r="AB66" s="409" t="s">
        <v>237</v>
      </c>
      <c r="AC66" s="407" t="s">
        <v>237</v>
      </c>
      <c r="AD66" s="408" t="s">
        <v>237</v>
      </c>
      <c r="AE66" s="410" t="s">
        <v>237</v>
      </c>
      <c r="AF66" s="411" t="s">
        <v>237</v>
      </c>
      <c r="AG66" s="408" t="s">
        <v>237</v>
      </c>
      <c r="AH66" s="409" t="s">
        <v>237</v>
      </c>
      <c r="AI66" s="407" t="s">
        <v>237</v>
      </c>
      <c r="AJ66" s="408" t="s">
        <v>237</v>
      </c>
      <c r="AK66" s="410" t="s">
        <v>237</v>
      </c>
    </row>
    <row r="67" spans="2:37" ht="13.5" customHeight="1">
      <c r="B67" s="853"/>
      <c r="C67" s="69" t="s">
        <v>66</v>
      </c>
      <c r="D67" s="770">
        <v>6</v>
      </c>
      <c r="E67" s="771">
        <v>121</v>
      </c>
      <c r="F67" s="772">
        <v>1309</v>
      </c>
      <c r="G67" s="770" t="s">
        <v>237</v>
      </c>
      <c r="H67" s="771" t="s">
        <v>237</v>
      </c>
      <c r="I67" s="772" t="s">
        <v>237</v>
      </c>
      <c r="J67" s="770" t="s">
        <v>237</v>
      </c>
      <c r="K67" s="771" t="s">
        <v>237</v>
      </c>
      <c r="L67" s="773" t="s">
        <v>237</v>
      </c>
      <c r="M67" s="774" t="s">
        <v>237</v>
      </c>
      <c r="N67" s="771" t="s">
        <v>237</v>
      </c>
      <c r="O67" s="773" t="s">
        <v>237</v>
      </c>
      <c r="P67" s="376"/>
      <c r="Q67" s="400"/>
      <c r="R67" s="859"/>
      <c r="S67" s="382" t="s">
        <v>66</v>
      </c>
      <c r="T67" s="770" t="s">
        <v>237</v>
      </c>
      <c r="U67" s="771" t="s">
        <v>237</v>
      </c>
      <c r="V67" s="772" t="s">
        <v>237</v>
      </c>
      <c r="W67" s="770" t="s">
        <v>237</v>
      </c>
      <c r="X67" s="771" t="s">
        <v>237</v>
      </c>
      <c r="Y67" s="773" t="s">
        <v>237</v>
      </c>
      <c r="Z67" s="774" t="s">
        <v>237</v>
      </c>
      <c r="AA67" s="771" t="s">
        <v>237</v>
      </c>
      <c r="AB67" s="772" t="s">
        <v>237</v>
      </c>
      <c r="AC67" s="770" t="s">
        <v>237</v>
      </c>
      <c r="AD67" s="771" t="s">
        <v>237</v>
      </c>
      <c r="AE67" s="773" t="s">
        <v>237</v>
      </c>
      <c r="AF67" s="774" t="s">
        <v>237</v>
      </c>
      <c r="AG67" s="771" t="s">
        <v>237</v>
      </c>
      <c r="AH67" s="772" t="s">
        <v>237</v>
      </c>
      <c r="AI67" s="414" t="s">
        <v>237</v>
      </c>
      <c r="AJ67" s="415" t="s">
        <v>237</v>
      </c>
      <c r="AK67" s="417" t="s">
        <v>237</v>
      </c>
    </row>
    <row r="68" spans="2:37" ht="13.5" customHeight="1">
      <c r="B68" s="841" t="s">
        <v>67</v>
      </c>
      <c r="C68" s="842"/>
      <c r="D68" s="775">
        <f>SUM(D5:D67)</f>
        <v>704</v>
      </c>
      <c r="E68" s="776">
        <f>SUM(E5:E67)</f>
        <v>43875</v>
      </c>
      <c r="F68" s="777">
        <f t="shared" ref="F68:O68" si="0">SUM(F5:F67)</f>
        <v>94070</v>
      </c>
      <c r="G68" s="778">
        <f t="shared" si="0"/>
        <v>1866</v>
      </c>
      <c r="H68" s="779">
        <f t="shared" si="0"/>
        <v>29915</v>
      </c>
      <c r="I68" s="780">
        <f t="shared" si="0"/>
        <v>85396</v>
      </c>
      <c r="J68" s="775">
        <f t="shared" si="0"/>
        <v>48</v>
      </c>
      <c r="K68" s="776">
        <f t="shared" si="0"/>
        <v>706</v>
      </c>
      <c r="L68" s="777">
        <f t="shared" si="0"/>
        <v>3071</v>
      </c>
      <c r="M68" s="778">
        <f t="shared" si="0"/>
        <v>711</v>
      </c>
      <c r="N68" s="779">
        <f t="shared" si="0"/>
        <v>17923</v>
      </c>
      <c r="O68" s="777">
        <f t="shared" si="0"/>
        <v>87950</v>
      </c>
      <c r="P68" s="376"/>
      <c r="Q68" s="400"/>
      <c r="R68" s="849" t="s">
        <v>67</v>
      </c>
      <c r="S68" s="850"/>
      <c r="T68" s="775">
        <f>SUM(T5:T67)</f>
        <v>20</v>
      </c>
      <c r="U68" s="780">
        <f>SUM(U5:U67)</f>
        <v>273</v>
      </c>
      <c r="V68" s="790">
        <f>SUM(V5:V67)</f>
        <v>1629</v>
      </c>
      <c r="W68" s="775">
        <f t="shared" ref="W68:AH68" si="1">SUM(W5:W67)</f>
        <v>58</v>
      </c>
      <c r="X68" s="780">
        <f t="shared" si="1"/>
        <v>1500</v>
      </c>
      <c r="Y68" s="790">
        <f t="shared" si="1"/>
        <v>5889</v>
      </c>
      <c r="Z68" s="775">
        <f t="shared" si="1"/>
        <v>238</v>
      </c>
      <c r="AA68" s="780">
        <f t="shared" si="1"/>
        <v>5227</v>
      </c>
      <c r="AB68" s="790">
        <f t="shared" si="1"/>
        <v>12601</v>
      </c>
      <c r="AC68" s="775">
        <f t="shared" si="1"/>
        <v>2</v>
      </c>
      <c r="AD68" s="780">
        <f t="shared" si="1"/>
        <v>57</v>
      </c>
      <c r="AE68" s="790">
        <f t="shared" si="1"/>
        <v>137</v>
      </c>
      <c r="AF68" s="775">
        <f t="shared" si="1"/>
        <v>0</v>
      </c>
      <c r="AG68" s="780">
        <f t="shared" si="1"/>
        <v>0</v>
      </c>
      <c r="AH68" s="790">
        <f t="shared" si="1"/>
        <v>0</v>
      </c>
      <c r="AI68" s="778">
        <f t="shared" ref="AI68" si="2">SUM(AI5:AI67)</f>
        <v>653</v>
      </c>
      <c r="AJ68" s="776">
        <f t="shared" ref="AJ68" si="3">SUM(AJ5:AJ67)</f>
        <v>21638</v>
      </c>
      <c r="AK68" s="777">
        <f t="shared" ref="AK68" si="4">SUM(AK5:AK67)</f>
        <v>24001</v>
      </c>
    </row>
    <row r="69" spans="2:37" ht="12.75" customHeight="1"/>
    <row r="70" spans="2:37">
      <c r="B70" s="32" t="s">
        <v>487</v>
      </c>
      <c r="C70" s="32"/>
      <c r="D70" s="395"/>
      <c r="E70" s="395" t="s">
        <v>546</v>
      </c>
      <c r="F70" s="395"/>
      <c r="R70" s="32" t="s">
        <v>183</v>
      </c>
      <c r="S70" s="32"/>
      <c r="T70" s="395"/>
      <c r="U70" s="395"/>
      <c r="V70" s="395" t="s">
        <v>184</v>
      </c>
      <c r="W70" s="395"/>
    </row>
    <row r="71" spans="2:37">
      <c r="B71" s="32" t="s">
        <v>180</v>
      </c>
      <c r="C71" s="32"/>
      <c r="D71" s="395"/>
      <c r="E71" s="395" t="s">
        <v>552</v>
      </c>
      <c r="F71" s="395"/>
      <c r="R71" s="32" t="s">
        <v>185</v>
      </c>
      <c r="S71" s="32"/>
      <c r="T71" s="395"/>
      <c r="U71" s="395"/>
      <c r="V71" s="395" t="s">
        <v>186</v>
      </c>
      <c r="W71" s="395"/>
    </row>
    <row r="72" spans="2:37">
      <c r="B72" s="32" t="s">
        <v>181</v>
      </c>
      <c r="C72" s="32"/>
      <c r="D72" s="395"/>
      <c r="E72" s="395" t="s">
        <v>547</v>
      </c>
      <c r="F72" s="395"/>
      <c r="R72" s="32" t="s">
        <v>187</v>
      </c>
      <c r="S72" s="32"/>
      <c r="T72" s="395"/>
      <c r="U72" s="395"/>
      <c r="V72" s="395" t="s">
        <v>234</v>
      </c>
      <c r="W72" s="395"/>
    </row>
    <row r="73" spans="2:37">
      <c r="B73" s="32" t="s">
        <v>182</v>
      </c>
      <c r="C73" s="32"/>
      <c r="D73" s="395"/>
      <c r="E73" s="395" t="s">
        <v>548</v>
      </c>
      <c r="F73" s="395"/>
      <c r="R73" s="32" t="s">
        <v>188</v>
      </c>
      <c r="S73" s="32"/>
      <c r="T73" s="395"/>
      <c r="U73" s="395"/>
      <c r="V73" s="395" t="s">
        <v>189</v>
      </c>
      <c r="W73" s="395"/>
    </row>
    <row r="74" spans="2:37">
      <c r="C74" s="32"/>
      <c r="D74" s="395"/>
      <c r="E74" s="395"/>
      <c r="F74" s="395"/>
      <c r="R74" s="32" t="s">
        <v>190</v>
      </c>
      <c r="S74" s="32"/>
      <c r="T74" s="395"/>
      <c r="U74" s="395"/>
      <c r="V74" s="395" t="s">
        <v>191</v>
      </c>
      <c r="W74" s="395"/>
    </row>
    <row r="75" spans="2:37">
      <c r="C75" s="32"/>
      <c r="D75" s="395"/>
      <c r="E75" s="395"/>
      <c r="F75" s="395"/>
      <c r="S75" s="32"/>
    </row>
    <row r="76" spans="2:37">
      <c r="S76" s="32"/>
    </row>
    <row r="77" spans="2:37">
      <c r="S77" s="32"/>
    </row>
    <row r="78" spans="2:37" ht="6" customHeight="1"/>
  </sheetData>
  <mergeCells count="25">
    <mergeCell ref="R68:S68"/>
    <mergeCell ref="B41:B52"/>
    <mergeCell ref="B53:B67"/>
    <mergeCell ref="B68:C68"/>
    <mergeCell ref="R2:S4"/>
    <mergeCell ref="R5:S5"/>
    <mergeCell ref="R6:R18"/>
    <mergeCell ref="R19:R40"/>
    <mergeCell ref="R41:R52"/>
    <mergeCell ref="R53:R67"/>
    <mergeCell ref="B19:B40"/>
    <mergeCell ref="B6:B18"/>
    <mergeCell ref="Z3:AB3"/>
    <mergeCell ref="AC3:AE3"/>
    <mergeCell ref="AF3:AH3"/>
    <mergeCell ref="AI3:AK3"/>
    <mergeCell ref="B5:C5"/>
    <mergeCell ref="B2:C4"/>
    <mergeCell ref="D2:F3"/>
    <mergeCell ref="G2:I3"/>
    <mergeCell ref="J2:L3"/>
    <mergeCell ref="M2:O3"/>
    <mergeCell ref="T2:V3"/>
    <mergeCell ref="W2:Y3"/>
    <mergeCell ref="Z2:AK2"/>
  </mergeCells>
  <phoneticPr fontId="7"/>
  <printOptions horizontalCentered="1"/>
  <pageMargins left="0.59055118110236227" right="0.55118110236220474" top="0.78740157480314965" bottom="0.39370078740157483" header="0.31496062992125984" footer="0.31496062992125984"/>
  <pageSetup paperSize="9" scale="76" fitToWidth="2" orientation="portrait" r:id="rId1"/>
  <headerFooter>
    <oddFooter>&amp;P ページ</oddFooter>
  </headerFooter>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4E2DD-53F4-4D65-8395-73D44026DD9A}">
  <dimension ref="A1:K58"/>
  <sheetViews>
    <sheetView view="pageBreakPreview" topLeftCell="A48" zoomScaleNormal="100" zoomScaleSheetLayoutView="100" workbookViewId="0">
      <selection activeCell="G39" sqref="G39"/>
    </sheetView>
  </sheetViews>
  <sheetFormatPr defaultColWidth="9" defaultRowHeight="13"/>
  <cols>
    <col min="1" max="1" width="0.90625" style="2" customWidth="1"/>
    <col min="2" max="2" width="7.6328125" style="2" customWidth="1"/>
    <col min="3" max="9" width="10.6328125" style="2" customWidth="1"/>
    <col min="10" max="10" width="0.90625" style="2" customWidth="1"/>
    <col min="11" max="16384" width="9" style="2"/>
  </cols>
  <sheetData>
    <row r="1" spans="2:9" ht="18" customHeight="1">
      <c r="B1" s="23" t="s">
        <v>484</v>
      </c>
      <c r="C1" s="28"/>
      <c r="D1" s="28"/>
      <c r="E1" s="28"/>
      <c r="F1" s="28"/>
      <c r="G1" s="28"/>
      <c r="H1" s="28"/>
      <c r="I1" s="28"/>
    </row>
    <row r="2" spans="2:9" ht="18" customHeight="1">
      <c r="B2" s="28" t="s">
        <v>252</v>
      </c>
      <c r="C2" s="28"/>
      <c r="D2" s="28"/>
      <c r="E2" s="28"/>
      <c r="F2" s="28"/>
      <c r="G2" s="28"/>
      <c r="H2" s="28"/>
      <c r="I2" s="28"/>
    </row>
    <row r="3" spans="2:9" ht="18" customHeight="1">
      <c r="B3" s="28" t="s">
        <v>251</v>
      </c>
      <c r="C3" s="28"/>
      <c r="D3" s="28"/>
      <c r="E3" s="28"/>
      <c r="F3" s="28"/>
      <c r="G3" s="28"/>
      <c r="H3" s="28"/>
      <c r="I3" s="44" t="s">
        <v>250</v>
      </c>
    </row>
    <row r="4" spans="2:9" ht="18" customHeight="1">
      <c r="B4" s="43"/>
      <c r="C4" s="29" t="s">
        <v>247</v>
      </c>
      <c r="D4" s="30" t="s">
        <v>82</v>
      </c>
      <c r="E4" s="30" t="s">
        <v>246</v>
      </c>
      <c r="F4" s="30" t="s">
        <v>245</v>
      </c>
      <c r="G4" s="31" t="s">
        <v>244</v>
      </c>
      <c r="H4" s="31" t="s">
        <v>85</v>
      </c>
      <c r="I4" s="45" t="s">
        <v>111</v>
      </c>
    </row>
    <row r="5" spans="2:9" ht="18" customHeight="1">
      <c r="B5" s="37" t="s">
        <v>98</v>
      </c>
      <c r="C5" s="21">
        <v>1958</v>
      </c>
      <c r="D5" s="41">
        <v>6074</v>
      </c>
      <c r="E5" s="41">
        <v>720</v>
      </c>
      <c r="F5" s="41">
        <v>671</v>
      </c>
      <c r="G5" s="40" t="s">
        <v>232</v>
      </c>
      <c r="H5" s="42">
        <v>930</v>
      </c>
      <c r="I5" s="46">
        <v>10353</v>
      </c>
    </row>
    <row r="6" spans="2:9" ht="18" customHeight="1">
      <c r="B6" s="37" t="s">
        <v>99</v>
      </c>
      <c r="C6" s="21">
        <v>2674</v>
      </c>
      <c r="D6" s="41">
        <v>10287</v>
      </c>
      <c r="E6" s="41">
        <v>719</v>
      </c>
      <c r="F6" s="41">
        <v>1301</v>
      </c>
      <c r="G6" s="40" t="s">
        <v>232</v>
      </c>
      <c r="H6" s="42">
        <v>2026</v>
      </c>
      <c r="I6" s="46">
        <v>17007</v>
      </c>
    </row>
    <row r="7" spans="2:9" ht="18" customHeight="1">
      <c r="B7" s="37" t="s">
        <v>100</v>
      </c>
      <c r="C7" s="21">
        <v>3488</v>
      </c>
      <c r="D7" s="41">
        <v>6753</v>
      </c>
      <c r="E7" s="41">
        <v>634</v>
      </c>
      <c r="F7" s="41">
        <v>795</v>
      </c>
      <c r="G7" s="40" t="s">
        <v>232</v>
      </c>
      <c r="H7" s="42">
        <v>2649</v>
      </c>
      <c r="I7" s="46">
        <v>14319</v>
      </c>
    </row>
    <row r="8" spans="2:9" ht="18" customHeight="1">
      <c r="B8" s="37" t="s">
        <v>101</v>
      </c>
      <c r="C8" s="21">
        <v>3799</v>
      </c>
      <c r="D8" s="41">
        <v>6038</v>
      </c>
      <c r="E8" s="41">
        <v>569</v>
      </c>
      <c r="F8" s="41">
        <v>805</v>
      </c>
      <c r="G8" s="40" t="s">
        <v>232</v>
      </c>
      <c r="H8" s="42">
        <v>2151</v>
      </c>
      <c r="I8" s="46">
        <v>13362</v>
      </c>
    </row>
    <row r="9" spans="2:9" ht="18" customHeight="1">
      <c r="B9" s="37" t="s">
        <v>241</v>
      </c>
      <c r="C9" s="21">
        <v>3389</v>
      </c>
      <c r="D9" s="41">
        <v>5855</v>
      </c>
      <c r="E9" s="41">
        <v>485</v>
      </c>
      <c r="F9" s="41">
        <v>835</v>
      </c>
      <c r="G9" s="40" t="s">
        <v>232</v>
      </c>
      <c r="H9" s="42">
        <v>1804</v>
      </c>
      <c r="I9" s="46">
        <v>12368</v>
      </c>
    </row>
    <row r="10" spans="2:9" ht="18" customHeight="1">
      <c r="B10" s="37" t="s">
        <v>102</v>
      </c>
      <c r="C10" s="21">
        <v>3127</v>
      </c>
      <c r="D10" s="41">
        <v>5600</v>
      </c>
      <c r="E10" s="41">
        <v>471</v>
      </c>
      <c r="F10" s="41">
        <v>861</v>
      </c>
      <c r="G10" s="40" t="s">
        <v>232</v>
      </c>
      <c r="H10" s="42">
        <v>2519</v>
      </c>
      <c r="I10" s="46">
        <v>12578</v>
      </c>
    </row>
    <row r="11" spans="2:9" ht="18" customHeight="1">
      <c r="B11" s="37" t="s">
        <v>103</v>
      </c>
      <c r="C11" s="21">
        <v>2869</v>
      </c>
      <c r="D11" s="41">
        <v>5370</v>
      </c>
      <c r="E11" s="41">
        <v>471</v>
      </c>
      <c r="F11" s="41">
        <v>896</v>
      </c>
      <c r="G11" s="40" t="s">
        <v>232</v>
      </c>
      <c r="H11" s="42">
        <v>2103</v>
      </c>
      <c r="I11" s="46">
        <v>11709</v>
      </c>
    </row>
    <row r="12" spans="2:9" ht="18" customHeight="1">
      <c r="B12" s="37" t="s">
        <v>104</v>
      </c>
      <c r="C12" s="21">
        <v>3118</v>
      </c>
      <c r="D12" s="41">
        <v>6074</v>
      </c>
      <c r="E12" s="41">
        <v>595</v>
      </c>
      <c r="F12" s="41">
        <v>984</v>
      </c>
      <c r="G12" s="40" t="s">
        <v>232</v>
      </c>
      <c r="H12" s="42">
        <v>1834</v>
      </c>
      <c r="I12" s="46">
        <v>12605</v>
      </c>
    </row>
    <row r="13" spans="2:9" ht="18" customHeight="1">
      <c r="B13" s="37" t="s">
        <v>105</v>
      </c>
      <c r="C13" s="21">
        <v>2738</v>
      </c>
      <c r="D13" s="41">
        <v>6334</v>
      </c>
      <c r="E13" s="41">
        <v>446</v>
      </c>
      <c r="F13" s="41">
        <v>1084</v>
      </c>
      <c r="G13" s="40" t="s">
        <v>232</v>
      </c>
      <c r="H13" s="42">
        <v>2360</v>
      </c>
      <c r="I13" s="46">
        <v>12962</v>
      </c>
    </row>
    <row r="14" spans="2:9" ht="18" customHeight="1">
      <c r="B14" s="37" t="s">
        <v>106</v>
      </c>
      <c r="C14" s="21">
        <v>2958</v>
      </c>
      <c r="D14" s="41">
        <v>5937</v>
      </c>
      <c r="E14" s="41">
        <v>385</v>
      </c>
      <c r="F14" s="41">
        <v>1139</v>
      </c>
      <c r="G14" s="40" t="s">
        <v>232</v>
      </c>
      <c r="H14" s="42">
        <v>2027</v>
      </c>
      <c r="I14" s="46">
        <v>12446</v>
      </c>
    </row>
    <row r="15" spans="2:9" ht="18" customHeight="1">
      <c r="B15" s="37" t="s">
        <v>107</v>
      </c>
      <c r="C15" s="21">
        <v>6512</v>
      </c>
      <c r="D15" s="41">
        <v>4006</v>
      </c>
      <c r="E15" s="41">
        <v>458</v>
      </c>
      <c r="F15" s="41">
        <v>3481</v>
      </c>
      <c r="G15" s="40" t="s">
        <v>232</v>
      </c>
      <c r="H15" s="42">
        <v>3843</v>
      </c>
      <c r="I15" s="46">
        <v>18300</v>
      </c>
    </row>
    <row r="16" spans="2:9" ht="18" customHeight="1">
      <c r="B16" s="37" t="s">
        <v>108</v>
      </c>
      <c r="C16" s="21">
        <v>2587</v>
      </c>
      <c r="D16" s="41">
        <v>5656</v>
      </c>
      <c r="E16" s="41">
        <v>411</v>
      </c>
      <c r="F16" s="41">
        <v>1182</v>
      </c>
      <c r="G16" s="40" t="s">
        <v>232</v>
      </c>
      <c r="H16" s="42">
        <v>2265</v>
      </c>
      <c r="I16" s="46">
        <v>12101</v>
      </c>
    </row>
    <row r="17" spans="1:10" ht="18" customHeight="1">
      <c r="B17" s="37" t="s">
        <v>109</v>
      </c>
      <c r="C17" s="21">
        <v>2477</v>
      </c>
      <c r="D17" s="41">
        <v>5578</v>
      </c>
      <c r="E17" s="41">
        <v>426</v>
      </c>
      <c r="F17" s="41">
        <v>1041</v>
      </c>
      <c r="G17" s="40" t="s">
        <v>232</v>
      </c>
      <c r="H17" s="42">
        <v>3645</v>
      </c>
      <c r="I17" s="46">
        <v>13167</v>
      </c>
    </row>
    <row r="18" spans="1:10" ht="18" customHeight="1">
      <c r="B18" s="47" t="s">
        <v>110</v>
      </c>
      <c r="C18" s="48">
        <v>2676</v>
      </c>
      <c r="D18" s="49">
        <v>6850</v>
      </c>
      <c r="E18" s="49">
        <v>320</v>
      </c>
      <c r="F18" s="49">
        <v>1222</v>
      </c>
      <c r="G18" s="40" t="s">
        <v>232</v>
      </c>
      <c r="H18" s="50">
        <v>2170</v>
      </c>
      <c r="I18" s="51">
        <v>13238</v>
      </c>
    </row>
    <row r="19" spans="1:10" ht="18" customHeight="1">
      <c r="B19" s="37" t="s">
        <v>240</v>
      </c>
      <c r="C19" s="21">
        <v>2619</v>
      </c>
      <c r="D19" s="41">
        <v>7146</v>
      </c>
      <c r="E19" s="41">
        <v>582</v>
      </c>
      <c r="F19" s="41">
        <v>1256</v>
      </c>
      <c r="G19" s="40" t="s">
        <v>232</v>
      </c>
      <c r="H19" s="52">
        <v>2437</v>
      </c>
      <c r="I19" s="46">
        <v>14040</v>
      </c>
    </row>
    <row r="20" spans="1:10" ht="18" customHeight="1">
      <c r="B20" s="37" t="s">
        <v>201</v>
      </c>
      <c r="C20" s="21">
        <v>2694</v>
      </c>
      <c r="D20" s="41">
        <v>6557</v>
      </c>
      <c r="E20" s="41">
        <v>469</v>
      </c>
      <c r="F20" s="41">
        <v>1214</v>
      </c>
      <c r="G20" s="40" t="s">
        <v>232</v>
      </c>
      <c r="H20" s="52">
        <v>2650</v>
      </c>
      <c r="I20" s="46">
        <v>13584</v>
      </c>
    </row>
    <row r="21" spans="1:10" ht="18" customHeight="1">
      <c r="B21" s="37" t="s">
        <v>243</v>
      </c>
      <c r="C21" s="21">
        <v>2485</v>
      </c>
      <c r="D21" s="41">
        <v>6026</v>
      </c>
      <c r="E21" s="41">
        <v>429</v>
      </c>
      <c r="F21" s="41">
        <v>1168</v>
      </c>
      <c r="G21" s="41">
        <v>23</v>
      </c>
      <c r="H21" s="53">
        <v>2657</v>
      </c>
      <c r="I21" s="54">
        <v>12788</v>
      </c>
      <c r="J21" s="10"/>
    </row>
    <row r="22" spans="1:10" ht="18" customHeight="1">
      <c r="A22" s="8"/>
      <c r="B22" s="37" t="s">
        <v>236</v>
      </c>
      <c r="C22" s="21">
        <v>2328</v>
      </c>
      <c r="D22" s="41">
        <v>5668</v>
      </c>
      <c r="E22" s="41">
        <v>450</v>
      </c>
      <c r="F22" s="41">
        <v>1110</v>
      </c>
      <c r="G22" s="41">
        <v>27</v>
      </c>
      <c r="H22" s="53">
        <v>2412</v>
      </c>
      <c r="I22" s="54">
        <f t="shared" ref="I22:I25" si="0">SUM(C22:H22)</f>
        <v>11995</v>
      </c>
      <c r="J22" s="10"/>
    </row>
    <row r="23" spans="1:10" ht="18" customHeight="1">
      <c r="B23" s="55" t="s">
        <v>258</v>
      </c>
      <c r="C23" s="56">
        <v>2217</v>
      </c>
      <c r="D23" s="57">
        <v>5121</v>
      </c>
      <c r="E23" s="57">
        <v>356</v>
      </c>
      <c r="F23" s="57">
        <v>996</v>
      </c>
      <c r="G23" s="57">
        <v>29</v>
      </c>
      <c r="H23" s="58">
        <v>2454</v>
      </c>
      <c r="I23" s="59">
        <f t="shared" si="0"/>
        <v>11173</v>
      </c>
    </row>
    <row r="24" spans="1:10" ht="18" customHeight="1">
      <c r="B24" s="37" t="s">
        <v>275</v>
      </c>
      <c r="C24" s="21">
        <v>2171</v>
      </c>
      <c r="D24" s="41">
        <v>4834</v>
      </c>
      <c r="E24" s="41">
        <v>379</v>
      </c>
      <c r="F24" s="41">
        <v>957</v>
      </c>
      <c r="G24" s="41">
        <v>57</v>
      </c>
      <c r="H24" s="53">
        <v>2203</v>
      </c>
      <c r="I24" s="54">
        <f t="shared" si="0"/>
        <v>10601</v>
      </c>
    </row>
    <row r="25" spans="1:10" ht="18" customHeight="1">
      <c r="B25" s="47" t="s">
        <v>279</v>
      </c>
      <c r="C25" s="48">
        <v>1211</v>
      </c>
      <c r="D25" s="49">
        <v>2668</v>
      </c>
      <c r="E25" s="49">
        <v>108</v>
      </c>
      <c r="F25" s="49">
        <v>500</v>
      </c>
      <c r="G25" s="49">
        <v>25</v>
      </c>
      <c r="H25" s="64">
        <v>798</v>
      </c>
      <c r="I25" s="65">
        <f t="shared" si="0"/>
        <v>5310</v>
      </c>
    </row>
    <row r="26" spans="1:10" ht="18" customHeight="1">
      <c r="B26" s="37" t="s">
        <v>282</v>
      </c>
      <c r="C26" s="21">
        <v>1943</v>
      </c>
      <c r="D26" s="41">
        <v>3967</v>
      </c>
      <c r="E26" s="41">
        <v>131</v>
      </c>
      <c r="F26" s="41">
        <v>907</v>
      </c>
      <c r="G26" s="41">
        <v>31</v>
      </c>
      <c r="H26" s="53">
        <v>1131</v>
      </c>
      <c r="I26" s="54">
        <f>SUM(C26:H26)</f>
        <v>8110</v>
      </c>
    </row>
    <row r="27" spans="1:10" ht="18" customHeight="1">
      <c r="B27" s="37" t="s">
        <v>410</v>
      </c>
      <c r="C27" s="21">
        <v>2737</v>
      </c>
      <c r="D27" s="41">
        <v>4882</v>
      </c>
      <c r="E27" s="41">
        <v>153</v>
      </c>
      <c r="F27" s="41">
        <v>1071</v>
      </c>
      <c r="G27" s="41">
        <v>34</v>
      </c>
      <c r="H27" s="53">
        <v>1489</v>
      </c>
      <c r="I27" s="54">
        <f>SUM(C27:H27)</f>
        <v>10366</v>
      </c>
    </row>
    <row r="28" spans="1:10" ht="18" customHeight="1">
      <c r="B28" s="55" t="s">
        <v>425</v>
      </c>
      <c r="C28" s="56">
        <v>1897</v>
      </c>
      <c r="D28" s="57">
        <v>4367</v>
      </c>
      <c r="E28" s="57">
        <v>152</v>
      </c>
      <c r="F28" s="57">
        <v>1390</v>
      </c>
      <c r="G28" s="57">
        <v>43</v>
      </c>
      <c r="H28" s="58">
        <v>1143</v>
      </c>
      <c r="I28" s="59">
        <f>SUM(C28:H28)</f>
        <v>8992</v>
      </c>
    </row>
    <row r="29" spans="1:10" ht="18" customHeight="1">
      <c r="B29" s="129" t="s">
        <v>489</v>
      </c>
      <c r="C29" s="130">
        <f>SUM('4 講座対象'!D68)</f>
        <v>1260</v>
      </c>
      <c r="D29" s="131">
        <f>SUM('4 講座対象'!G68)</f>
        <v>3859</v>
      </c>
      <c r="E29" s="131">
        <f>SUM('4 講座対象'!J68)</f>
        <v>80</v>
      </c>
      <c r="F29" s="131">
        <f>SUM('4 講座対象'!Q68)</f>
        <v>951</v>
      </c>
      <c r="G29" s="131">
        <f>SUM('4 講座対象'!T68)</f>
        <v>37</v>
      </c>
      <c r="H29" s="132">
        <f>SUM('4 講座対象'!W68)</f>
        <v>997</v>
      </c>
      <c r="I29" s="133">
        <f>SUM(C29:H29)</f>
        <v>7184</v>
      </c>
    </row>
    <row r="30" spans="1:10" ht="18" customHeight="1">
      <c r="B30" s="34"/>
      <c r="C30" s="60"/>
      <c r="D30" s="60"/>
      <c r="E30" s="60"/>
      <c r="F30" s="60"/>
      <c r="G30" s="60"/>
      <c r="H30" s="60"/>
      <c r="I30" s="60"/>
    </row>
    <row r="31" spans="1:10" ht="18" customHeight="1">
      <c r="B31" s="28" t="s">
        <v>249</v>
      </c>
      <c r="C31" s="28"/>
      <c r="D31" s="28"/>
      <c r="E31" s="28"/>
      <c r="F31" s="28"/>
      <c r="G31" s="28"/>
      <c r="H31" s="28"/>
      <c r="I31" s="44" t="s">
        <v>248</v>
      </c>
    </row>
    <row r="32" spans="1:10" ht="18" customHeight="1">
      <c r="B32" s="43"/>
      <c r="C32" s="30" t="s">
        <v>247</v>
      </c>
      <c r="D32" s="30" t="s">
        <v>82</v>
      </c>
      <c r="E32" s="30" t="s">
        <v>246</v>
      </c>
      <c r="F32" s="30" t="s">
        <v>245</v>
      </c>
      <c r="G32" s="31" t="s">
        <v>244</v>
      </c>
      <c r="H32" s="31" t="s">
        <v>85</v>
      </c>
      <c r="I32" s="45" t="s">
        <v>111</v>
      </c>
    </row>
    <row r="33" spans="2:9" ht="18" customHeight="1">
      <c r="B33" s="37" t="s">
        <v>98</v>
      </c>
      <c r="C33" s="41">
        <v>240503</v>
      </c>
      <c r="D33" s="41">
        <v>675248</v>
      </c>
      <c r="E33" s="41">
        <v>83030</v>
      </c>
      <c r="F33" s="41">
        <v>241030</v>
      </c>
      <c r="G33" s="39" t="s">
        <v>237</v>
      </c>
      <c r="H33" s="42">
        <v>171505</v>
      </c>
      <c r="I33" s="46">
        <v>1411316</v>
      </c>
    </row>
    <row r="34" spans="2:9" ht="18" customHeight="1">
      <c r="B34" s="37" t="s">
        <v>99</v>
      </c>
      <c r="C34" s="41">
        <v>286892</v>
      </c>
      <c r="D34" s="41">
        <v>668558</v>
      </c>
      <c r="E34" s="41">
        <v>58721</v>
      </c>
      <c r="F34" s="41">
        <v>203174</v>
      </c>
      <c r="G34" s="39" t="s">
        <v>237</v>
      </c>
      <c r="H34" s="42">
        <v>311058</v>
      </c>
      <c r="I34" s="46">
        <v>1528403</v>
      </c>
    </row>
    <row r="35" spans="2:9" ht="18" customHeight="1">
      <c r="B35" s="37" t="s">
        <v>100</v>
      </c>
      <c r="C35" s="41">
        <v>405827</v>
      </c>
      <c r="D35" s="41">
        <v>572595</v>
      </c>
      <c r="E35" s="41">
        <v>58364</v>
      </c>
      <c r="F35" s="41">
        <v>200775</v>
      </c>
      <c r="G35" s="39" t="s">
        <v>237</v>
      </c>
      <c r="H35" s="42">
        <v>368174</v>
      </c>
      <c r="I35" s="46">
        <v>1605735</v>
      </c>
    </row>
    <row r="36" spans="2:9" ht="18" customHeight="1">
      <c r="B36" s="37" t="s">
        <v>101</v>
      </c>
      <c r="C36" s="41">
        <v>392486</v>
      </c>
      <c r="D36" s="41">
        <v>562999</v>
      </c>
      <c r="E36" s="41">
        <v>47415</v>
      </c>
      <c r="F36" s="41">
        <v>224345</v>
      </c>
      <c r="G36" s="39" t="s">
        <v>237</v>
      </c>
      <c r="H36" s="42">
        <v>411272</v>
      </c>
      <c r="I36" s="46">
        <v>1638517</v>
      </c>
    </row>
    <row r="37" spans="2:9" ht="18" customHeight="1">
      <c r="B37" s="37" t="s">
        <v>241</v>
      </c>
      <c r="C37" s="41">
        <v>333761</v>
      </c>
      <c r="D37" s="41">
        <v>480881</v>
      </c>
      <c r="E37" s="41">
        <v>42297</v>
      </c>
      <c r="F37" s="41">
        <v>229425</v>
      </c>
      <c r="G37" s="39" t="s">
        <v>237</v>
      </c>
      <c r="H37" s="42">
        <v>310404</v>
      </c>
      <c r="I37" s="46">
        <v>1396768</v>
      </c>
    </row>
    <row r="38" spans="2:9" ht="18" customHeight="1">
      <c r="B38" s="37" t="s">
        <v>102</v>
      </c>
      <c r="C38" s="41">
        <v>263549</v>
      </c>
      <c r="D38" s="41">
        <v>464060</v>
      </c>
      <c r="E38" s="41">
        <v>41064</v>
      </c>
      <c r="F38" s="41">
        <v>212302</v>
      </c>
      <c r="G38" s="39" t="s">
        <v>237</v>
      </c>
      <c r="H38" s="42">
        <v>388144</v>
      </c>
      <c r="I38" s="46">
        <v>1369119</v>
      </c>
    </row>
    <row r="39" spans="2:9" ht="18" customHeight="1">
      <c r="B39" s="37" t="s">
        <v>103</v>
      </c>
      <c r="C39" s="41">
        <v>254846</v>
      </c>
      <c r="D39" s="41">
        <v>441485</v>
      </c>
      <c r="E39" s="41">
        <v>48996</v>
      </c>
      <c r="F39" s="41">
        <v>201199</v>
      </c>
      <c r="G39" s="39" t="s">
        <v>237</v>
      </c>
      <c r="H39" s="42">
        <v>371433</v>
      </c>
      <c r="I39" s="46">
        <v>1317959</v>
      </c>
    </row>
    <row r="40" spans="2:9" ht="18" customHeight="1">
      <c r="B40" s="37" t="s">
        <v>104</v>
      </c>
      <c r="C40" s="41">
        <v>238641</v>
      </c>
      <c r="D40" s="41">
        <v>429870</v>
      </c>
      <c r="E40" s="41">
        <v>47202</v>
      </c>
      <c r="F40" s="41">
        <v>229169</v>
      </c>
      <c r="G40" s="39" t="s">
        <v>237</v>
      </c>
      <c r="H40" s="42">
        <v>305201</v>
      </c>
      <c r="I40" s="46">
        <v>1250083</v>
      </c>
    </row>
    <row r="41" spans="2:9" ht="18" customHeight="1">
      <c r="B41" s="37" t="s">
        <v>105</v>
      </c>
      <c r="C41" s="41">
        <v>212201</v>
      </c>
      <c r="D41" s="41">
        <v>491713</v>
      </c>
      <c r="E41" s="41">
        <v>38791</v>
      </c>
      <c r="F41" s="41">
        <v>217203</v>
      </c>
      <c r="G41" s="39" t="s">
        <v>237</v>
      </c>
      <c r="H41" s="42">
        <v>309791</v>
      </c>
      <c r="I41" s="46">
        <v>1269699</v>
      </c>
    </row>
    <row r="42" spans="2:9" ht="18" customHeight="1">
      <c r="B42" s="37" t="s">
        <v>106</v>
      </c>
      <c r="C42" s="41">
        <v>204725</v>
      </c>
      <c r="D42" s="41">
        <v>455177</v>
      </c>
      <c r="E42" s="41">
        <v>30773</v>
      </c>
      <c r="F42" s="41">
        <v>219668</v>
      </c>
      <c r="G42" s="39" t="s">
        <v>237</v>
      </c>
      <c r="H42" s="42">
        <v>238168</v>
      </c>
      <c r="I42" s="46">
        <v>1148511</v>
      </c>
    </row>
    <row r="43" spans="2:9" ht="18" customHeight="1">
      <c r="B43" s="37" t="s">
        <v>107</v>
      </c>
      <c r="C43" s="39" t="s">
        <v>237</v>
      </c>
      <c r="D43" s="39" t="s">
        <v>237</v>
      </c>
      <c r="E43" s="39" t="s">
        <v>237</v>
      </c>
      <c r="F43" s="39" t="s">
        <v>237</v>
      </c>
      <c r="G43" s="39" t="s">
        <v>237</v>
      </c>
      <c r="H43" s="39">
        <v>671315</v>
      </c>
      <c r="I43" s="46">
        <v>671315</v>
      </c>
    </row>
    <row r="44" spans="2:9" ht="18" customHeight="1">
      <c r="B44" s="37" t="s">
        <v>108</v>
      </c>
      <c r="C44" s="41">
        <v>198751</v>
      </c>
      <c r="D44" s="41">
        <v>415157</v>
      </c>
      <c r="E44" s="41">
        <v>30477</v>
      </c>
      <c r="F44" s="41">
        <v>206959</v>
      </c>
      <c r="G44" s="39" t="s">
        <v>237</v>
      </c>
      <c r="H44" s="42">
        <v>241075</v>
      </c>
      <c r="I44" s="46">
        <v>1092419</v>
      </c>
    </row>
    <row r="45" spans="2:9" ht="18" customHeight="1">
      <c r="B45" s="37" t="s">
        <v>109</v>
      </c>
      <c r="C45" s="41">
        <v>215721</v>
      </c>
      <c r="D45" s="41">
        <v>486573</v>
      </c>
      <c r="E45" s="41">
        <v>26997</v>
      </c>
      <c r="F45" s="41">
        <v>223291</v>
      </c>
      <c r="G45" s="39" t="s">
        <v>237</v>
      </c>
      <c r="H45" s="42">
        <v>212218</v>
      </c>
      <c r="I45" s="46">
        <v>1164800</v>
      </c>
    </row>
    <row r="46" spans="2:9" ht="18" customHeight="1">
      <c r="B46" s="47" t="s">
        <v>110</v>
      </c>
      <c r="C46" s="49">
        <v>213751</v>
      </c>
      <c r="D46" s="49">
        <v>549020</v>
      </c>
      <c r="E46" s="49">
        <v>31082</v>
      </c>
      <c r="F46" s="49">
        <v>222830</v>
      </c>
      <c r="G46" s="39" t="s">
        <v>237</v>
      </c>
      <c r="H46" s="50">
        <v>210530</v>
      </c>
      <c r="I46" s="51">
        <v>1227213</v>
      </c>
    </row>
    <row r="47" spans="2:9" ht="18" customHeight="1">
      <c r="B47" s="37" t="s">
        <v>212</v>
      </c>
      <c r="C47" s="21">
        <v>215564</v>
      </c>
      <c r="D47" s="41">
        <v>527963</v>
      </c>
      <c r="E47" s="41">
        <v>33134</v>
      </c>
      <c r="F47" s="41">
        <v>227097</v>
      </c>
      <c r="G47" s="39" t="s">
        <v>237</v>
      </c>
      <c r="H47" s="52">
        <v>206699</v>
      </c>
      <c r="I47" s="46">
        <v>1210457</v>
      </c>
    </row>
    <row r="48" spans="2:9" ht="18" customHeight="1">
      <c r="B48" s="37" t="s">
        <v>201</v>
      </c>
      <c r="C48" s="21">
        <v>245121</v>
      </c>
      <c r="D48" s="41">
        <v>492740</v>
      </c>
      <c r="E48" s="41">
        <v>31799</v>
      </c>
      <c r="F48" s="41">
        <v>208160</v>
      </c>
      <c r="G48" s="39" t="s">
        <v>237</v>
      </c>
      <c r="H48" s="52">
        <v>205413</v>
      </c>
      <c r="I48" s="46">
        <v>1183233</v>
      </c>
    </row>
    <row r="49" spans="2:11" ht="18" customHeight="1">
      <c r="B49" s="37" t="s">
        <v>214</v>
      </c>
      <c r="C49" s="21">
        <v>267069</v>
      </c>
      <c r="D49" s="41">
        <v>454483</v>
      </c>
      <c r="E49" s="41">
        <v>25445</v>
      </c>
      <c r="F49" s="41">
        <v>204707</v>
      </c>
      <c r="G49" s="41">
        <v>3795</v>
      </c>
      <c r="H49" s="53">
        <v>206841</v>
      </c>
      <c r="I49" s="54">
        <v>1162340</v>
      </c>
    </row>
    <row r="50" spans="2:11" ht="18" customHeight="1">
      <c r="B50" s="37" t="s">
        <v>223</v>
      </c>
      <c r="C50" s="21">
        <v>259156</v>
      </c>
      <c r="D50" s="41">
        <v>437233</v>
      </c>
      <c r="E50" s="41">
        <v>29812</v>
      </c>
      <c r="F50" s="41">
        <v>204531</v>
      </c>
      <c r="G50" s="41">
        <v>4724</v>
      </c>
      <c r="H50" s="53">
        <v>188342</v>
      </c>
      <c r="I50" s="54">
        <v>1123798</v>
      </c>
    </row>
    <row r="51" spans="2:11" ht="18" customHeight="1">
      <c r="B51" s="55" t="s">
        <v>258</v>
      </c>
      <c r="C51" s="56">
        <v>252452</v>
      </c>
      <c r="D51" s="57">
        <v>407818</v>
      </c>
      <c r="E51" s="57">
        <v>24969</v>
      </c>
      <c r="F51" s="57">
        <v>192915</v>
      </c>
      <c r="G51" s="57">
        <v>4502</v>
      </c>
      <c r="H51" s="58">
        <v>168357</v>
      </c>
      <c r="I51" s="59">
        <f t="shared" ref="I51:I57" si="1">SUM(C51:H51)</f>
        <v>1051013</v>
      </c>
    </row>
    <row r="52" spans="2:11" ht="18" customHeight="1">
      <c r="B52" s="37" t="s">
        <v>275</v>
      </c>
      <c r="C52" s="21">
        <v>223171</v>
      </c>
      <c r="D52" s="41">
        <v>362921</v>
      </c>
      <c r="E52" s="41">
        <v>17415</v>
      </c>
      <c r="F52" s="41">
        <v>191923</v>
      </c>
      <c r="G52" s="41">
        <v>4849</v>
      </c>
      <c r="H52" s="53">
        <v>155734</v>
      </c>
      <c r="I52" s="54">
        <f t="shared" si="1"/>
        <v>956013</v>
      </c>
    </row>
    <row r="53" spans="2:11" ht="18" customHeight="1">
      <c r="B53" s="37" t="s">
        <v>279</v>
      </c>
      <c r="C53" s="21">
        <v>95638</v>
      </c>
      <c r="D53" s="41">
        <v>140215</v>
      </c>
      <c r="E53" s="41">
        <v>9340</v>
      </c>
      <c r="F53" s="41">
        <v>45939</v>
      </c>
      <c r="G53" s="41">
        <v>631</v>
      </c>
      <c r="H53" s="53">
        <v>53631</v>
      </c>
      <c r="I53" s="54">
        <f t="shared" si="1"/>
        <v>345394</v>
      </c>
    </row>
    <row r="54" spans="2:11" ht="18" customHeight="1">
      <c r="B54" s="55" t="s">
        <v>282</v>
      </c>
      <c r="C54" s="56">
        <v>147865</v>
      </c>
      <c r="D54" s="57">
        <v>215724</v>
      </c>
      <c r="E54" s="57">
        <v>11254</v>
      </c>
      <c r="F54" s="57">
        <v>83368</v>
      </c>
      <c r="G54" s="57">
        <v>905</v>
      </c>
      <c r="H54" s="58">
        <v>70824</v>
      </c>
      <c r="I54" s="59">
        <f t="shared" si="1"/>
        <v>529940</v>
      </c>
    </row>
    <row r="55" spans="2:11" ht="18" customHeight="1">
      <c r="B55" s="37" t="s">
        <v>410</v>
      </c>
      <c r="C55" s="21">
        <v>212483</v>
      </c>
      <c r="D55" s="41">
        <v>281167</v>
      </c>
      <c r="E55" s="41">
        <v>13807</v>
      </c>
      <c r="F55" s="41">
        <v>116060</v>
      </c>
      <c r="G55" s="41">
        <v>1893</v>
      </c>
      <c r="H55" s="53">
        <v>128007</v>
      </c>
      <c r="I55" s="54">
        <f t="shared" si="1"/>
        <v>753417</v>
      </c>
    </row>
    <row r="56" spans="2:11" ht="18" customHeight="1">
      <c r="B56" s="47" t="s">
        <v>425</v>
      </c>
      <c r="C56" s="48">
        <v>201746</v>
      </c>
      <c r="D56" s="49">
        <v>277840</v>
      </c>
      <c r="E56" s="49">
        <v>11702</v>
      </c>
      <c r="F56" s="49">
        <v>126382</v>
      </c>
      <c r="G56" s="49">
        <v>2185</v>
      </c>
      <c r="H56" s="64">
        <v>118009</v>
      </c>
      <c r="I56" s="65">
        <f t="shared" si="1"/>
        <v>737864</v>
      </c>
    </row>
    <row r="57" spans="2:11" ht="18" customHeight="1">
      <c r="B57" s="129" t="s">
        <v>489</v>
      </c>
      <c r="C57" s="130">
        <f>SUM('4 講座対象'!F68)</f>
        <v>125965</v>
      </c>
      <c r="D57" s="131">
        <f>SUM('4 講座対象'!I68)</f>
        <v>255217</v>
      </c>
      <c r="E57" s="131">
        <f>SUM('4 講座対象'!L68)</f>
        <v>10725</v>
      </c>
      <c r="F57" s="131">
        <f>SUM('4 講座対象'!S68)</f>
        <v>125438</v>
      </c>
      <c r="G57" s="131">
        <f>SUM('4 講座対象'!V68)</f>
        <v>1853</v>
      </c>
      <c r="H57" s="132">
        <f>SUM('4 講座対象'!Y68)</f>
        <v>82619</v>
      </c>
      <c r="I57" s="133">
        <f t="shared" si="1"/>
        <v>601817</v>
      </c>
    </row>
    <row r="58" spans="2:11" ht="18" customHeight="1">
      <c r="B58" s="32" t="s">
        <v>254</v>
      </c>
      <c r="C58" s="32"/>
      <c r="D58" s="32"/>
      <c r="E58" s="32"/>
      <c r="F58" s="32"/>
      <c r="G58" s="32"/>
      <c r="H58" s="32"/>
      <c r="I58" s="32"/>
      <c r="J58" s="106"/>
      <c r="K58" s="106"/>
    </row>
  </sheetData>
  <phoneticPr fontId="7"/>
  <printOptions horizontalCentered="1"/>
  <pageMargins left="0.70866141732283472" right="0.70866141732283472" top="0.74803149606299213" bottom="0.74803149606299213" header="0.31496062992125984" footer="0.31496062992125984"/>
  <pageSetup paperSize="9" scale="74" orientation="portrait"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088E-D567-4FF3-B0C0-6BAF7E1C0404}">
  <dimension ref="B1:N68"/>
  <sheetViews>
    <sheetView view="pageBreakPreview" topLeftCell="A61" zoomScaleNormal="100" zoomScaleSheetLayoutView="100" workbookViewId="0">
      <selection activeCell="N39" sqref="N39"/>
    </sheetView>
  </sheetViews>
  <sheetFormatPr defaultColWidth="9" defaultRowHeight="13"/>
  <cols>
    <col min="1" max="1" width="0.90625" style="2" customWidth="1"/>
    <col min="2" max="2" width="5.6328125" style="2" customWidth="1"/>
    <col min="3" max="14" width="6.6328125" style="2" customWidth="1"/>
    <col min="15" max="15" width="0.90625" style="2" customWidth="1"/>
    <col min="16" max="16384" width="9" style="2"/>
  </cols>
  <sheetData>
    <row r="1" spans="2:12" ht="14.5" customHeight="1">
      <c r="B1" s="2" t="s">
        <v>267</v>
      </c>
    </row>
    <row r="2" spans="2:12" ht="14.5" customHeight="1">
      <c r="B2" s="936" t="s">
        <v>160</v>
      </c>
      <c r="C2" s="932" t="s">
        <v>477</v>
      </c>
      <c r="D2" s="933"/>
      <c r="E2" s="932" t="s">
        <v>89</v>
      </c>
      <c r="F2" s="933"/>
      <c r="G2" s="932" t="s">
        <v>90</v>
      </c>
      <c r="H2" s="933"/>
      <c r="I2" s="932" t="s">
        <v>91</v>
      </c>
      <c r="J2" s="933"/>
      <c r="K2" s="932" t="s">
        <v>268</v>
      </c>
      <c r="L2" s="933"/>
    </row>
    <row r="3" spans="2:12" ht="14.5" customHeight="1">
      <c r="B3" s="937"/>
      <c r="C3" s="934"/>
      <c r="D3" s="935"/>
      <c r="E3" s="934"/>
      <c r="F3" s="935"/>
      <c r="G3" s="934"/>
      <c r="H3" s="935"/>
      <c r="I3" s="934"/>
      <c r="J3" s="935"/>
      <c r="K3" s="934"/>
      <c r="L3" s="935"/>
    </row>
    <row r="4" spans="2:12" ht="14.5" customHeight="1">
      <c r="B4" s="938"/>
      <c r="C4" s="11" t="s">
        <v>86</v>
      </c>
      <c r="D4" s="12" t="s">
        <v>88</v>
      </c>
      <c r="E4" s="11" t="s">
        <v>86</v>
      </c>
      <c r="F4" s="12" t="s">
        <v>88</v>
      </c>
      <c r="G4" s="11" t="s">
        <v>86</v>
      </c>
      <c r="H4" s="12" t="s">
        <v>88</v>
      </c>
      <c r="I4" s="11" t="s">
        <v>86</v>
      </c>
      <c r="J4" s="12" t="s">
        <v>88</v>
      </c>
      <c r="K4" s="11" t="s">
        <v>86</v>
      </c>
      <c r="L4" s="12" t="s">
        <v>88</v>
      </c>
    </row>
    <row r="5" spans="2:12" ht="14.5" customHeight="1">
      <c r="B5" s="1" t="s">
        <v>269</v>
      </c>
      <c r="C5" s="6">
        <v>308</v>
      </c>
      <c r="D5" s="13">
        <v>53492</v>
      </c>
      <c r="E5" s="6">
        <v>314</v>
      </c>
      <c r="F5" s="13">
        <v>61515</v>
      </c>
      <c r="G5" s="6">
        <v>385</v>
      </c>
      <c r="H5" s="13">
        <v>59904</v>
      </c>
      <c r="I5" s="6">
        <v>453</v>
      </c>
      <c r="J5" s="13">
        <v>196448</v>
      </c>
      <c r="K5" s="829" t="s">
        <v>232</v>
      </c>
      <c r="L5" s="830" t="s">
        <v>232</v>
      </c>
    </row>
    <row r="6" spans="2:12" ht="14.5" customHeight="1">
      <c r="B6" s="1" t="s">
        <v>270</v>
      </c>
      <c r="C6" s="6">
        <v>483</v>
      </c>
      <c r="D6" s="13">
        <v>73550</v>
      </c>
      <c r="E6" s="6">
        <v>319</v>
      </c>
      <c r="F6" s="13">
        <v>65983</v>
      </c>
      <c r="G6" s="6">
        <v>403</v>
      </c>
      <c r="H6" s="13">
        <v>59457</v>
      </c>
      <c r="I6" s="6">
        <v>499</v>
      </c>
      <c r="J6" s="13">
        <v>192133</v>
      </c>
      <c r="K6" s="829" t="s">
        <v>232</v>
      </c>
      <c r="L6" s="830" t="s">
        <v>232</v>
      </c>
    </row>
    <row r="7" spans="2:12" ht="14.5" customHeight="1">
      <c r="B7" s="1" t="s">
        <v>239</v>
      </c>
      <c r="C7" s="6">
        <v>414</v>
      </c>
      <c r="D7" s="13">
        <v>64994</v>
      </c>
      <c r="E7" s="6">
        <v>301</v>
      </c>
      <c r="F7" s="13">
        <v>64629</v>
      </c>
      <c r="G7" s="6">
        <v>408</v>
      </c>
      <c r="H7" s="13">
        <v>52843</v>
      </c>
      <c r="I7" s="6">
        <v>451</v>
      </c>
      <c r="J7" s="13">
        <v>197610</v>
      </c>
      <c r="K7" s="829" t="s">
        <v>232</v>
      </c>
      <c r="L7" s="830" t="s">
        <v>232</v>
      </c>
    </row>
    <row r="8" spans="2:12" ht="14.5" customHeight="1">
      <c r="B8" s="1" t="s">
        <v>271</v>
      </c>
      <c r="C8" s="6">
        <v>495</v>
      </c>
      <c r="D8" s="13">
        <v>65862</v>
      </c>
      <c r="E8" s="6">
        <v>278</v>
      </c>
      <c r="F8" s="13">
        <v>58068</v>
      </c>
      <c r="G8" s="6">
        <v>357</v>
      </c>
      <c r="H8" s="13">
        <v>46546</v>
      </c>
      <c r="I8" s="6">
        <v>433</v>
      </c>
      <c r="J8" s="13">
        <v>183966</v>
      </c>
      <c r="K8" s="829" t="s">
        <v>232</v>
      </c>
      <c r="L8" s="830" t="s">
        <v>232</v>
      </c>
    </row>
    <row r="9" spans="2:12" ht="14.5" customHeight="1">
      <c r="B9" s="1" t="s">
        <v>242</v>
      </c>
      <c r="C9" s="6">
        <v>459</v>
      </c>
      <c r="D9" s="13">
        <v>55191</v>
      </c>
      <c r="E9" s="6">
        <v>275</v>
      </c>
      <c r="F9" s="13">
        <v>51606</v>
      </c>
      <c r="G9" s="6">
        <v>307</v>
      </c>
      <c r="H9" s="13">
        <v>38851</v>
      </c>
      <c r="I9" s="6">
        <v>444</v>
      </c>
      <c r="J9" s="13">
        <v>189076</v>
      </c>
      <c r="K9" s="829" t="s">
        <v>232</v>
      </c>
      <c r="L9" s="830" t="s">
        <v>232</v>
      </c>
    </row>
    <row r="10" spans="2:12" ht="14.5" customHeight="1">
      <c r="B10" s="14" t="s">
        <v>98</v>
      </c>
      <c r="C10" s="6">
        <v>441</v>
      </c>
      <c r="D10" s="13">
        <v>60203</v>
      </c>
      <c r="E10" s="6">
        <v>402</v>
      </c>
      <c r="F10" s="13">
        <v>58239</v>
      </c>
      <c r="G10" s="6">
        <v>304</v>
      </c>
      <c r="H10" s="13">
        <v>34896</v>
      </c>
      <c r="I10" s="6">
        <v>431</v>
      </c>
      <c r="J10" s="13">
        <v>192591</v>
      </c>
      <c r="K10" s="829" t="s">
        <v>232</v>
      </c>
      <c r="L10" s="830" t="s">
        <v>232</v>
      </c>
    </row>
    <row r="11" spans="2:12" ht="14.5" customHeight="1">
      <c r="B11" s="14" t="s">
        <v>99</v>
      </c>
      <c r="C11" s="6">
        <v>634</v>
      </c>
      <c r="D11" s="13">
        <v>109240</v>
      </c>
      <c r="E11" s="6">
        <v>196</v>
      </c>
      <c r="F11" s="13">
        <v>20792</v>
      </c>
      <c r="G11" s="6">
        <v>250</v>
      </c>
      <c r="H11" s="13">
        <v>24842</v>
      </c>
      <c r="I11" s="6">
        <v>913</v>
      </c>
      <c r="J11" s="13">
        <v>156078</v>
      </c>
      <c r="K11" s="829" t="s">
        <v>232</v>
      </c>
      <c r="L11" s="830" t="s">
        <v>232</v>
      </c>
    </row>
    <row r="12" spans="2:12" ht="14.5" customHeight="1">
      <c r="B12" s="14" t="s">
        <v>100</v>
      </c>
      <c r="C12" s="6">
        <v>1181</v>
      </c>
      <c r="D12" s="13">
        <v>121946</v>
      </c>
      <c r="E12" s="6">
        <v>788</v>
      </c>
      <c r="F12" s="13">
        <v>108845</v>
      </c>
      <c r="G12" s="6">
        <v>336</v>
      </c>
      <c r="H12" s="13">
        <v>32047</v>
      </c>
      <c r="I12" s="6">
        <v>525</v>
      </c>
      <c r="J12" s="13">
        <v>157355</v>
      </c>
      <c r="K12" s="829" t="s">
        <v>232</v>
      </c>
      <c r="L12" s="830" t="s">
        <v>232</v>
      </c>
    </row>
    <row r="13" spans="2:12" ht="14.5" customHeight="1">
      <c r="B13" s="14" t="s">
        <v>101</v>
      </c>
      <c r="C13" s="6">
        <v>1327</v>
      </c>
      <c r="D13" s="13">
        <v>104462</v>
      </c>
      <c r="E13" s="6">
        <v>489</v>
      </c>
      <c r="F13" s="13">
        <v>114006</v>
      </c>
      <c r="G13" s="6">
        <v>281</v>
      </c>
      <c r="H13" s="13">
        <v>24408</v>
      </c>
      <c r="I13" s="6">
        <v>582</v>
      </c>
      <c r="J13" s="13">
        <v>168744</v>
      </c>
      <c r="K13" s="829" t="s">
        <v>232</v>
      </c>
      <c r="L13" s="830" t="s">
        <v>232</v>
      </c>
    </row>
    <row r="14" spans="2:12" ht="14.5" customHeight="1">
      <c r="B14" s="14" t="s">
        <v>241</v>
      </c>
      <c r="C14" s="6">
        <v>916</v>
      </c>
      <c r="D14" s="13">
        <v>67993</v>
      </c>
      <c r="E14" s="6">
        <v>274</v>
      </c>
      <c r="F14" s="13">
        <v>55347</v>
      </c>
      <c r="G14" s="6">
        <v>280</v>
      </c>
      <c r="H14" s="13">
        <v>21117</v>
      </c>
      <c r="I14" s="6">
        <v>423</v>
      </c>
      <c r="J14" s="13">
        <v>183211</v>
      </c>
      <c r="K14" s="829" t="s">
        <v>232</v>
      </c>
      <c r="L14" s="830" t="s">
        <v>232</v>
      </c>
    </row>
    <row r="15" spans="2:12" ht="14.5" customHeight="1">
      <c r="B15" s="14" t="s">
        <v>102</v>
      </c>
      <c r="C15" s="6">
        <v>743</v>
      </c>
      <c r="D15" s="13">
        <v>48878</v>
      </c>
      <c r="E15" s="6">
        <v>166</v>
      </c>
      <c r="F15" s="13">
        <v>32491</v>
      </c>
      <c r="G15" s="6">
        <v>250</v>
      </c>
      <c r="H15" s="13">
        <v>17942</v>
      </c>
      <c r="I15" s="6">
        <v>587</v>
      </c>
      <c r="J15" s="13">
        <v>162598</v>
      </c>
      <c r="K15" s="829" t="s">
        <v>232</v>
      </c>
      <c r="L15" s="830" t="s">
        <v>232</v>
      </c>
    </row>
    <row r="16" spans="2:12" ht="14.5" customHeight="1">
      <c r="B16" s="14" t="s">
        <v>103</v>
      </c>
      <c r="C16" s="6">
        <v>688</v>
      </c>
      <c r="D16" s="13">
        <v>64589</v>
      </c>
      <c r="E16" s="6">
        <v>474</v>
      </c>
      <c r="F16" s="13">
        <v>58772</v>
      </c>
      <c r="G16" s="6">
        <v>215</v>
      </c>
      <c r="H16" s="13">
        <v>18074</v>
      </c>
      <c r="I16" s="6">
        <v>489</v>
      </c>
      <c r="J16" s="13">
        <v>135676</v>
      </c>
      <c r="K16" s="829" t="s">
        <v>232</v>
      </c>
      <c r="L16" s="830" t="s">
        <v>232</v>
      </c>
    </row>
    <row r="17" spans="2:12" ht="14.5" customHeight="1">
      <c r="B17" s="14" t="s">
        <v>104</v>
      </c>
      <c r="C17" s="6">
        <v>1279</v>
      </c>
      <c r="D17" s="13">
        <v>72028</v>
      </c>
      <c r="E17" s="6">
        <v>488</v>
      </c>
      <c r="F17" s="13">
        <v>57420</v>
      </c>
      <c r="G17" s="6">
        <v>272</v>
      </c>
      <c r="H17" s="13">
        <v>18062</v>
      </c>
      <c r="I17" s="6">
        <v>644</v>
      </c>
      <c r="J17" s="13">
        <v>161334</v>
      </c>
      <c r="K17" s="829" t="s">
        <v>232</v>
      </c>
      <c r="L17" s="830" t="s">
        <v>232</v>
      </c>
    </row>
    <row r="18" spans="2:12" ht="14.5" customHeight="1">
      <c r="B18" s="14" t="s">
        <v>105</v>
      </c>
      <c r="C18" s="6">
        <v>982</v>
      </c>
      <c r="D18" s="13">
        <v>53548</v>
      </c>
      <c r="E18" s="6">
        <v>960</v>
      </c>
      <c r="F18" s="13">
        <v>70290</v>
      </c>
      <c r="G18" s="6">
        <v>236</v>
      </c>
      <c r="H18" s="13">
        <v>13917</v>
      </c>
      <c r="I18" s="6">
        <v>817</v>
      </c>
      <c r="J18" s="13">
        <v>168482</v>
      </c>
      <c r="K18" s="829" t="s">
        <v>232</v>
      </c>
      <c r="L18" s="830" t="s">
        <v>232</v>
      </c>
    </row>
    <row r="19" spans="2:12" ht="14.5" customHeight="1">
      <c r="B19" s="14" t="s">
        <v>106</v>
      </c>
      <c r="C19" s="6">
        <v>610</v>
      </c>
      <c r="D19" s="13">
        <v>49599</v>
      </c>
      <c r="E19" s="6">
        <v>861</v>
      </c>
      <c r="F19" s="13">
        <v>57219</v>
      </c>
      <c r="G19" s="6">
        <v>174</v>
      </c>
      <c r="H19" s="13">
        <v>10449</v>
      </c>
      <c r="I19" s="6">
        <v>647</v>
      </c>
      <c r="J19" s="13">
        <v>148131</v>
      </c>
      <c r="K19" s="829" t="s">
        <v>232</v>
      </c>
      <c r="L19" s="830" t="s">
        <v>232</v>
      </c>
    </row>
    <row r="20" spans="2:12" ht="14.5" customHeight="1">
      <c r="B20" s="14" t="s">
        <v>107</v>
      </c>
      <c r="C20" s="6">
        <v>1100</v>
      </c>
      <c r="D20" s="13">
        <v>105232</v>
      </c>
      <c r="E20" s="6">
        <v>2476</v>
      </c>
      <c r="F20" s="13">
        <v>208769</v>
      </c>
      <c r="G20" s="6">
        <v>194</v>
      </c>
      <c r="H20" s="13">
        <v>9741</v>
      </c>
      <c r="I20" s="6">
        <v>1211</v>
      </c>
      <c r="J20" s="13">
        <v>170503</v>
      </c>
      <c r="K20" s="829" t="s">
        <v>232</v>
      </c>
      <c r="L20" s="830" t="s">
        <v>232</v>
      </c>
    </row>
    <row r="21" spans="2:12" ht="14.5" customHeight="1">
      <c r="B21" s="14" t="s">
        <v>108</v>
      </c>
      <c r="C21" s="6">
        <v>1029</v>
      </c>
      <c r="D21" s="13">
        <v>90411</v>
      </c>
      <c r="E21" s="6">
        <v>1282</v>
      </c>
      <c r="F21" s="13">
        <v>111827</v>
      </c>
      <c r="G21" s="6">
        <v>213</v>
      </c>
      <c r="H21" s="13">
        <v>12482</v>
      </c>
      <c r="I21" s="6">
        <v>928</v>
      </c>
      <c r="J21" s="13">
        <v>139191</v>
      </c>
      <c r="K21" s="829" t="s">
        <v>232</v>
      </c>
      <c r="L21" s="830" t="s">
        <v>232</v>
      </c>
    </row>
    <row r="22" spans="2:12" ht="14.5" customHeight="1">
      <c r="B22" s="14" t="s">
        <v>109</v>
      </c>
      <c r="C22" s="6">
        <v>842</v>
      </c>
      <c r="D22" s="13">
        <v>67764</v>
      </c>
      <c r="E22" s="6">
        <v>970</v>
      </c>
      <c r="F22" s="13">
        <v>73682</v>
      </c>
      <c r="G22" s="6">
        <v>194</v>
      </c>
      <c r="H22" s="13">
        <v>8034</v>
      </c>
      <c r="I22" s="6">
        <v>738</v>
      </c>
      <c r="J22" s="13">
        <v>150176</v>
      </c>
      <c r="K22" s="829" t="s">
        <v>232</v>
      </c>
      <c r="L22" s="830" t="s">
        <v>232</v>
      </c>
    </row>
    <row r="23" spans="2:12" ht="14.5" customHeight="1">
      <c r="B23" s="15" t="s">
        <v>110</v>
      </c>
      <c r="C23" s="5">
        <v>687</v>
      </c>
      <c r="D23" s="16">
        <v>66980</v>
      </c>
      <c r="E23" s="5">
        <v>622</v>
      </c>
      <c r="F23" s="16">
        <v>48091</v>
      </c>
      <c r="G23" s="5">
        <v>113</v>
      </c>
      <c r="H23" s="16">
        <v>6669</v>
      </c>
      <c r="I23" s="5">
        <v>757</v>
      </c>
      <c r="J23" s="16">
        <v>149423</v>
      </c>
      <c r="K23" s="829" t="s">
        <v>232</v>
      </c>
      <c r="L23" s="830" t="s">
        <v>232</v>
      </c>
    </row>
    <row r="24" spans="2:12" ht="14.5" customHeight="1">
      <c r="B24" s="7" t="s">
        <v>240</v>
      </c>
      <c r="C24" s="6">
        <v>1226</v>
      </c>
      <c r="D24" s="13">
        <v>98904</v>
      </c>
      <c r="E24" s="6">
        <v>2685</v>
      </c>
      <c r="F24" s="16">
        <v>116652</v>
      </c>
      <c r="G24" s="5">
        <v>229</v>
      </c>
      <c r="H24" s="16">
        <v>7831</v>
      </c>
      <c r="I24" s="6">
        <v>1100</v>
      </c>
      <c r="J24" s="13">
        <v>176232</v>
      </c>
      <c r="K24" s="829" t="s">
        <v>232</v>
      </c>
      <c r="L24" s="830" t="s">
        <v>232</v>
      </c>
    </row>
    <row r="25" spans="2:12" ht="14.5" customHeight="1">
      <c r="B25" s="7" t="s">
        <v>201</v>
      </c>
      <c r="C25" s="6">
        <v>1482</v>
      </c>
      <c r="D25" s="13">
        <v>124915</v>
      </c>
      <c r="E25" s="6">
        <v>2599</v>
      </c>
      <c r="F25" s="16">
        <v>149399</v>
      </c>
      <c r="G25" s="5">
        <v>223</v>
      </c>
      <c r="H25" s="16">
        <v>9968</v>
      </c>
      <c r="I25" s="18">
        <v>965</v>
      </c>
      <c r="J25" s="17">
        <v>172100</v>
      </c>
      <c r="K25" s="829" t="s">
        <v>232</v>
      </c>
      <c r="L25" s="830" t="s">
        <v>232</v>
      </c>
    </row>
    <row r="26" spans="2:12" ht="14.5" customHeight="1">
      <c r="B26" s="14" t="s">
        <v>243</v>
      </c>
      <c r="C26" s="6">
        <v>1155</v>
      </c>
      <c r="D26" s="13">
        <v>147304</v>
      </c>
      <c r="E26" s="6">
        <v>2012</v>
      </c>
      <c r="F26" s="13">
        <v>105893</v>
      </c>
      <c r="G26" s="6">
        <v>145</v>
      </c>
      <c r="H26" s="13">
        <v>7514</v>
      </c>
      <c r="I26" s="6">
        <v>862</v>
      </c>
      <c r="J26" s="13">
        <v>151887</v>
      </c>
      <c r="K26" s="6">
        <v>31</v>
      </c>
      <c r="L26" s="9">
        <v>4218</v>
      </c>
    </row>
    <row r="27" spans="2:12" ht="14.5" customHeight="1">
      <c r="B27" s="14" t="s">
        <v>236</v>
      </c>
      <c r="C27" s="6">
        <v>1146</v>
      </c>
      <c r="D27" s="13">
        <v>158434</v>
      </c>
      <c r="E27" s="6">
        <v>2431</v>
      </c>
      <c r="F27" s="13">
        <v>133308</v>
      </c>
      <c r="G27" s="6">
        <v>337</v>
      </c>
      <c r="H27" s="13">
        <v>8814</v>
      </c>
      <c r="I27" s="6">
        <v>703</v>
      </c>
      <c r="J27" s="13">
        <v>147989</v>
      </c>
      <c r="K27" s="6">
        <v>28</v>
      </c>
      <c r="L27" s="9">
        <v>4021</v>
      </c>
    </row>
    <row r="28" spans="2:12" ht="14.5" customHeight="1">
      <c r="B28" s="20" t="s">
        <v>258</v>
      </c>
      <c r="C28" s="18">
        <v>1219</v>
      </c>
      <c r="D28" s="17">
        <v>142021</v>
      </c>
      <c r="E28" s="18">
        <v>1845</v>
      </c>
      <c r="F28" s="17">
        <v>96519</v>
      </c>
      <c r="G28" s="18">
        <v>258</v>
      </c>
      <c r="H28" s="17">
        <v>7270</v>
      </c>
      <c r="I28" s="18">
        <v>708</v>
      </c>
      <c r="J28" s="17">
        <v>141430</v>
      </c>
      <c r="K28" s="18">
        <v>23</v>
      </c>
      <c r="L28" s="19">
        <v>3053</v>
      </c>
    </row>
    <row r="29" spans="2:12" ht="14.5" customHeight="1">
      <c r="B29" s="14" t="s">
        <v>265</v>
      </c>
      <c r="C29" s="6">
        <v>870</v>
      </c>
      <c r="D29" s="13">
        <v>79019</v>
      </c>
      <c r="E29" s="6">
        <v>1794</v>
      </c>
      <c r="F29" s="13">
        <v>94829</v>
      </c>
      <c r="G29" s="6">
        <v>242</v>
      </c>
      <c r="H29" s="13">
        <v>9253</v>
      </c>
      <c r="I29" s="6">
        <v>661</v>
      </c>
      <c r="J29" s="13">
        <v>14815</v>
      </c>
      <c r="K29" s="6">
        <v>44</v>
      </c>
      <c r="L29" s="9">
        <v>3554</v>
      </c>
    </row>
    <row r="30" spans="2:12" ht="14.5" customHeight="1">
      <c r="B30" s="14" t="s">
        <v>279</v>
      </c>
      <c r="C30" s="6">
        <v>669</v>
      </c>
      <c r="D30" s="13">
        <v>51952</v>
      </c>
      <c r="E30" s="6">
        <v>994</v>
      </c>
      <c r="F30" s="13">
        <v>29638</v>
      </c>
      <c r="G30" s="6">
        <v>51</v>
      </c>
      <c r="H30" s="13">
        <v>2147</v>
      </c>
      <c r="I30" s="6">
        <v>284</v>
      </c>
      <c r="J30" s="13">
        <v>31406</v>
      </c>
      <c r="K30" s="6">
        <v>22</v>
      </c>
      <c r="L30" s="9">
        <v>415</v>
      </c>
    </row>
    <row r="31" spans="2:12" ht="14.5" customHeight="1">
      <c r="B31" s="63" t="s">
        <v>282</v>
      </c>
      <c r="C31" s="56">
        <v>1096</v>
      </c>
      <c r="D31" s="66">
        <v>42283</v>
      </c>
      <c r="E31" s="56">
        <v>1473</v>
      </c>
      <c r="F31" s="66">
        <v>60144</v>
      </c>
      <c r="G31" s="56">
        <v>69</v>
      </c>
      <c r="H31" s="66">
        <v>3266</v>
      </c>
      <c r="I31" s="56">
        <v>599</v>
      </c>
      <c r="J31" s="66">
        <v>58612</v>
      </c>
      <c r="K31" s="56">
        <v>30</v>
      </c>
      <c r="L31" s="59">
        <v>941</v>
      </c>
    </row>
    <row r="32" spans="2:12" ht="14.5" customHeight="1">
      <c r="B32" s="14" t="s">
        <v>410</v>
      </c>
      <c r="C32" s="21">
        <v>1738</v>
      </c>
      <c r="D32" s="81">
        <v>122402</v>
      </c>
      <c r="E32" s="21">
        <v>2183</v>
      </c>
      <c r="F32" s="81">
        <v>72120</v>
      </c>
      <c r="G32" s="21">
        <v>160</v>
      </c>
      <c r="H32" s="81">
        <v>3960</v>
      </c>
      <c r="I32" s="21">
        <v>986</v>
      </c>
      <c r="J32" s="81">
        <v>76406</v>
      </c>
      <c r="K32" s="21">
        <v>21</v>
      </c>
      <c r="L32" s="54">
        <v>1255</v>
      </c>
    </row>
    <row r="33" spans="2:14" ht="14.5" customHeight="1">
      <c r="B33" s="15" t="s">
        <v>425</v>
      </c>
      <c r="C33" s="48">
        <v>1041</v>
      </c>
      <c r="D33" s="122">
        <v>107991</v>
      </c>
      <c r="E33" s="48">
        <v>2205</v>
      </c>
      <c r="F33" s="122">
        <v>93761</v>
      </c>
      <c r="G33" s="48">
        <v>87</v>
      </c>
      <c r="H33" s="122">
        <v>3893</v>
      </c>
      <c r="I33" s="48">
        <v>1037</v>
      </c>
      <c r="J33" s="122">
        <v>92386</v>
      </c>
      <c r="K33" s="48">
        <v>40</v>
      </c>
      <c r="L33" s="65">
        <v>2058</v>
      </c>
    </row>
    <row r="34" spans="2:14" ht="14.5" customHeight="1">
      <c r="B34" s="27" t="s">
        <v>489</v>
      </c>
      <c r="C34" s="130">
        <f>SUM('5 講座内容'!D68)</f>
        <v>704</v>
      </c>
      <c r="D34" s="134">
        <f>SUM('5 講座内容'!F68)</f>
        <v>94070</v>
      </c>
      <c r="E34" s="130">
        <f>SUM('5 講座内容'!G68)</f>
        <v>1866</v>
      </c>
      <c r="F34" s="134">
        <f>SUM('5 講座内容'!I68)</f>
        <v>85396</v>
      </c>
      <c r="G34" s="130">
        <f>SUM('5 講座内容'!J68)</f>
        <v>48</v>
      </c>
      <c r="H34" s="134">
        <f>SUM('5 講座内容'!L68)</f>
        <v>3071</v>
      </c>
      <c r="I34" s="130">
        <f>SUM('5 講座内容'!M68)</f>
        <v>711</v>
      </c>
      <c r="J34" s="134">
        <f>SUM('5 講座内容'!O68)</f>
        <v>87950</v>
      </c>
      <c r="K34" s="130">
        <f>SUM('5 講座内容'!T68)</f>
        <v>20</v>
      </c>
      <c r="L34" s="133">
        <f>SUM('5 講座内容'!V68)</f>
        <v>1629</v>
      </c>
    </row>
    <row r="35" spans="2:14" ht="14.5" customHeight="1">
      <c r="B35" s="4"/>
      <c r="C35" s="3"/>
      <c r="D35" s="3"/>
      <c r="E35" s="3"/>
      <c r="F35" s="3"/>
      <c r="G35" s="3"/>
      <c r="H35" s="3"/>
      <c r="I35" s="3"/>
      <c r="J35" s="3"/>
      <c r="K35" s="3"/>
      <c r="L35" s="3"/>
      <c r="M35" s="3"/>
      <c r="N35" s="3"/>
    </row>
    <row r="36" spans="2:14" ht="14.5" customHeight="1">
      <c r="B36" s="936" t="s">
        <v>160</v>
      </c>
      <c r="C36" s="932" t="s">
        <v>92</v>
      </c>
      <c r="D36" s="933"/>
      <c r="E36" s="939" t="s">
        <v>272</v>
      </c>
      <c r="F36" s="940"/>
      <c r="G36" s="940"/>
      <c r="H36" s="940"/>
      <c r="I36" s="940"/>
      <c r="J36" s="940"/>
      <c r="K36" s="940"/>
      <c r="L36" s="941"/>
    </row>
    <row r="37" spans="2:14" ht="14.5" customHeight="1">
      <c r="B37" s="937"/>
      <c r="C37" s="934"/>
      <c r="D37" s="935"/>
      <c r="E37" s="939" t="s">
        <v>94</v>
      </c>
      <c r="F37" s="941"/>
      <c r="G37" s="939" t="s">
        <v>273</v>
      </c>
      <c r="H37" s="941"/>
      <c r="I37" s="939" t="s">
        <v>96</v>
      </c>
      <c r="J37" s="941"/>
      <c r="K37" s="939" t="s">
        <v>274</v>
      </c>
      <c r="L37" s="941"/>
    </row>
    <row r="38" spans="2:14" ht="14.5" customHeight="1">
      <c r="B38" s="938"/>
      <c r="C38" s="11" t="s">
        <v>86</v>
      </c>
      <c r="D38" s="12" t="s">
        <v>88</v>
      </c>
      <c r="E38" s="11" t="s">
        <v>86</v>
      </c>
      <c r="F38" s="12" t="s">
        <v>88</v>
      </c>
      <c r="G38" s="11" t="s">
        <v>86</v>
      </c>
      <c r="H38" s="12" t="s">
        <v>88</v>
      </c>
      <c r="I38" s="11" t="s">
        <v>86</v>
      </c>
      <c r="J38" s="12" t="s">
        <v>88</v>
      </c>
      <c r="K38" s="11" t="s">
        <v>86</v>
      </c>
      <c r="L38" s="12" t="s">
        <v>88</v>
      </c>
    </row>
    <row r="39" spans="2:14" ht="14.5" customHeight="1">
      <c r="B39" s="1" t="s">
        <v>269</v>
      </c>
      <c r="C39" s="6">
        <v>80</v>
      </c>
      <c r="D39" s="13">
        <v>10753</v>
      </c>
      <c r="E39" s="6">
        <v>181</v>
      </c>
      <c r="F39" s="13">
        <v>32900</v>
      </c>
      <c r="G39" s="6">
        <v>37</v>
      </c>
      <c r="H39" s="13">
        <v>755</v>
      </c>
      <c r="I39" s="829" t="s">
        <v>232</v>
      </c>
      <c r="J39" s="830" t="s">
        <v>232</v>
      </c>
      <c r="K39" s="6">
        <v>773</v>
      </c>
      <c r="L39" s="13">
        <v>121994</v>
      </c>
    </row>
    <row r="40" spans="2:14" ht="14.5" customHeight="1">
      <c r="B40" s="1" t="s">
        <v>270</v>
      </c>
      <c r="C40" s="6">
        <v>94</v>
      </c>
      <c r="D40" s="13">
        <v>12505</v>
      </c>
      <c r="E40" s="6">
        <v>165</v>
      </c>
      <c r="F40" s="13">
        <v>37492</v>
      </c>
      <c r="G40" s="6">
        <v>13</v>
      </c>
      <c r="H40" s="13">
        <v>2017</v>
      </c>
      <c r="I40" s="829" t="s">
        <v>232</v>
      </c>
      <c r="J40" s="830" t="s">
        <v>232</v>
      </c>
      <c r="K40" s="6">
        <v>806</v>
      </c>
      <c r="L40" s="13">
        <v>134412</v>
      </c>
    </row>
    <row r="41" spans="2:14" ht="14.5" customHeight="1">
      <c r="B41" s="1" t="s">
        <v>239</v>
      </c>
      <c r="C41" s="6">
        <v>87</v>
      </c>
      <c r="D41" s="13">
        <v>12257</v>
      </c>
      <c r="E41" s="6">
        <v>169</v>
      </c>
      <c r="F41" s="13">
        <v>31182</v>
      </c>
      <c r="G41" s="6">
        <v>10</v>
      </c>
      <c r="H41" s="13">
        <v>1032</v>
      </c>
      <c r="I41" s="829" t="s">
        <v>232</v>
      </c>
      <c r="J41" s="830" t="s">
        <v>232</v>
      </c>
      <c r="K41" s="6">
        <v>842</v>
      </c>
      <c r="L41" s="13">
        <v>136180</v>
      </c>
    </row>
    <row r="42" spans="2:14" ht="14.5" customHeight="1">
      <c r="B42" s="1" t="s">
        <v>271</v>
      </c>
      <c r="C42" s="6">
        <v>108</v>
      </c>
      <c r="D42" s="13">
        <v>10967</v>
      </c>
      <c r="E42" s="6">
        <v>182</v>
      </c>
      <c r="F42" s="13">
        <v>28423</v>
      </c>
      <c r="G42" s="6">
        <v>6</v>
      </c>
      <c r="H42" s="13">
        <v>1400</v>
      </c>
      <c r="I42" s="829" t="s">
        <v>232</v>
      </c>
      <c r="J42" s="830" t="s">
        <v>232</v>
      </c>
      <c r="K42" s="6">
        <v>636</v>
      </c>
      <c r="L42" s="13">
        <v>118805</v>
      </c>
    </row>
    <row r="43" spans="2:14" ht="14.5" customHeight="1">
      <c r="B43" s="1" t="s">
        <v>242</v>
      </c>
      <c r="C43" s="6">
        <v>100</v>
      </c>
      <c r="D43" s="13">
        <v>11028</v>
      </c>
      <c r="E43" s="6">
        <v>194</v>
      </c>
      <c r="F43" s="13">
        <v>34980</v>
      </c>
      <c r="G43" s="6">
        <v>5</v>
      </c>
      <c r="H43" s="13">
        <v>624</v>
      </c>
      <c r="I43" s="829" t="s">
        <v>232</v>
      </c>
      <c r="J43" s="830" t="s">
        <v>232</v>
      </c>
      <c r="K43" s="6">
        <v>719</v>
      </c>
      <c r="L43" s="13">
        <v>125111</v>
      </c>
    </row>
    <row r="44" spans="2:14" ht="14.5" customHeight="1">
      <c r="B44" s="14" t="s">
        <v>98</v>
      </c>
      <c r="C44" s="6">
        <v>103</v>
      </c>
      <c r="D44" s="13">
        <v>11265</v>
      </c>
      <c r="E44" s="6">
        <v>215</v>
      </c>
      <c r="F44" s="13">
        <v>34485</v>
      </c>
      <c r="G44" s="6">
        <v>6</v>
      </c>
      <c r="H44" s="13">
        <v>393</v>
      </c>
      <c r="I44" s="829" t="s">
        <v>232</v>
      </c>
      <c r="J44" s="830" t="s">
        <v>232</v>
      </c>
      <c r="K44" s="6">
        <v>723</v>
      </c>
      <c r="L44" s="13">
        <v>110189</v>
      </c>
    </row>
    <row r="45" spans="2:14" ht="14.5" customHeight="1">
      <c r="B45" s="14" t="s">
        <v>99</v>
      </c>
      <c r="C45" s="6">
        <v>107</v>
      </c>
      <c r="D45" s="13">
        <v>8579</v>
      </c>
      <c r="E45" s="6">
        <v>276</v>
      </c>
      <c r="F45" s="13">
        <v>34303</v>
      </c>
      <c r="G45" s="6">
        <v>43</v>
      </c>
      <c r="H45" s="13">
        <v>1155</v>
      </c>
      <c r="I45" s="829" t="s">
        <v>232</v>
      </c>
      <c r="J45" s="830" t="s">
        <v>232</v>
      </c>
      <c r="K45" s="6">
        <v>1144</v>
      </c>
      <c r="L45" s="13">
        <v>90586</v>
      </c>
    </row>
    <row r="46" spans="2:14" ht="14.5" customHeight="1">
      <c r="B46" s="14" t="s">
        <v>100</v>
      </c>
      <c r="C46" s="6">
        <v>95</v>
      </c>
      <c r="D46" s="13">
        <v>8913</v>
      </c>
      <c r="E46" s="6">
        <v>273</v>
      </c>
      <c r="F46" s="13">
        <v>31979</v>
      </c>
      <c r="G46" s="6">
        <v>22</v>
      </c>
      <c r="H46" s="13">
        <v>894</v>
      </c>
      <c r="I46" s="829" t="s">
        <v>232</v>
      </c>
      <c r="J46" s="830" t="s">
        <v>232</v>
      </c>
      <c r="K46" s="6">
        <v>1037</v>
      </c>
      <c r="L46" s="13">
        <v>112643</v>
      </c>
    </row>
    <row r="47" spans="2:14" ht="14.5" customHeight="1">
      <c r="B47" s="14" t="s">
        <v>101</v>
      </c>
      <c r="C47" s="6">
        <v>212</v>
      </c>
      <c r="D47" s="13">
        <v>7137</v>
      </c>
      <c r="E47" s="6">
        <v>1463</v>
      </c>
      <c r="F47" s="13">
        <v>47374</v>
      </c>
      <c r="G47" s="6">
        <v>33</v>
      </c>
      <c r="H47" s="13">
        <v>546</v>
      </c>
      <c r="I47" s="829" t="s">
        <v>232</v>
      </c>
      <c r="J47" s="830" t="s">
        <v>232</v>
      </c>
      <c r="K47" s="6">
        <v>3015</v>
      </c>
      <c r="L47" s="13">
        <v>112233</v>
      </c>
    </row>
    <row r="48" spans="2:14" ht="14.5" customHeight="1">
      <c r="B48" s="14" t="s">
        <v>241</v>
      </c>
      <c r="C48" s="6">
        <v>88</v>
      </c>
      <c r="D48" s="13">
        <v>5004</v>
      </c>
      <c r="E48" s="6">
        <v>317</v>
      </c>
      <c r="F48" s="13">
        <v>39147</v>
      </c>
      <c r="G48" s="6">
        <v>8</v>
      </c>
      <c r="H48" s="13">
        <v>371</v>
      </c>
      <c r="I48" s="829" t="s">
        <v>232</v>
      </c>
      <c r="J48" s="830" t="s">
        <v>232</v>
      </c>
      <c r="K48" s="6">
        <v>2378</v>
      </c>
      <c r="L48" s="13">
        <v>100212</v>
      </c>
    </row>
    <row r="49" spans="2:12" ht="14.5" customHeight="1">
      <c r="B49" s="14" t="s">
        <v>102</v>
      </c>
      <c r="C49" s="6">
        <v>89</v>
      </c>
      <c r="D49" s="13">
        <v>4896</v>
      </c>
      <c r="E49" s="6">
        <v>314</v>
      </c>
      <c r="F49" s="13">
        <v>50907</v>
      </c>
      <c r="G49" s="6">
        <v>7</v>
      </c>
      <c r="H49" s="13">
        <v>268</v>
      </c>
      <c r="I49" s="829" t="s">
        <v>232</v>
      </c>
      <c r="J49" s="830" t="s">
        <v>232</v>
      </c>
      <c r="K49" s="6">
        <v>903</v>
      </c>
      <c r="L49" s="13">
        <v>99164</v>
      </c>
    </row>
    <row r="50" spans="2:12" ht="14.5" customHeight="1">
      <c r="B50" s="14" t="s">
        <v>103</v>
      </c>
      <c r="C50" s="6">
        <v>68</v>
      </c>
      <c r="D50" s="13">
        <v>5111</v>
      </c>
      <c r="E50" s="6">
        <v>286</v>
      </c>
      <c r="F50" s="13">
        <v>34707</v>
      </c>
      <c r="G50" s="6">
        <v>12</v>
      </c>
      <c r="H50" s="13">
        <v>510</v>
      </c>
      <c r="I50" s="829" t="s">
        <v>232</v>
      </c>
      <c r="J50" s="830" t="s">
        <v>232</v>
      </c>
      <c r="K50" s="6">
        <v>658</v>
      </c>
      <c r="L50" s="13">
        <v>69835</v>
      </c>
    </row>
    <row r="51" spans="2:12" ht="14.5" customHeight="1">
      <c r="B51" s="14" t="s">
        <v>104</v>
      </c>
      <c r="C51" s="6">
        <v>98</v>
      </c>
      <c r="D51" s="13">
        <v>5123</v>
      </c>
      <c r="E51" s="6">
        <v>414</v>
      </c>
      <c r="F51" s="13">
        <v>47968</v>
      </c>
      <c r="G51" s="6">
        <v>19</v>
      </c>
      <c r="H51" s="13">
        <v>900</v>
      </c>
      <c r="I51" s="6">
        <v>1</v>
      </c>
      <c r="J51" s="13">
        <v>70</v>
      </c>
      <c r="K51" s="6">
        <v>710</v>
      </c>
      <c r="L51" s="13">
        <v>58004</v>
      </c>
    </row>
    <row r="52" spans="2:12" ht="14.5" customHeight="1">
      <c r="B52" s="14" t="s">
        <v>105</v>
      </c>
      <c r="C52" s="6">
        <v>81</v>
      </c>
      <c r="D52" s="13">
        <v>5968</v>
      </c>
      <c r="E52" s="6">
        <v>297</v>
      </c>
      <c r="F52" s="13">
        <v>45496</v>
      </c>
      <c r="G52" s="6">
        <v>18</v>
      </c>
      <c r="H52" s="13">
        <v>1304</v>
      </c>
      <c r="I52" s="6">
        <v>1</v>
      </c>
      <c r="J52" s="13">
        <v>33</v>
      </c>
      <c r="K52" s="6">
        <v>1216</v>
      </c>
      <c r="L52" s="13">
        <v>79261</v>
      </c>
    </row>
    <row r="53" spans="2:12" ht="14.5" customHeight="1">
      <c r="B53" s="14" t="s">
        <v>106</v>
      </c>
      <c r="C53" s="6">
        <v>93</v>
      </c>
      <c r="D53" s="13">
        <v>5404</v>
      </c>
      <c r="E53" s="6">
        <v>348</v>
      </c>
      <c r="F53" s="13">
        <v>42515</v>
      </c>
      <c r="G53" s="6">
        <v>16</v>
      </c>
      <c r="H53" s="13">
        <v>997</v>
      </c>
      <c r="I53" s="6">
        <v>13</v>
      </c>
      <c r="J53" s="13">
        <v>877</v>
      </c>
      <c r="K53" s="6">
        <v>706</v>
      </c>
      <c r="L53" s="13">
        <v>68188</v>
      </c>
    </row>
    <row r="54" spans="2:12" ht="14.5" customHeight="1">
      <c r="B54" s="14" t="s">
        <v>107</v>
      </c>
      <c r="C54" s="6">
        <v>110</v>
      </c>
      <c r="D54" s="13">
        <v>4024</v>
      </c>
      <c r="E54" s="6">
        <v>699</v>
      </c>
      <c r="F54" s="13">
        <v>46202</v>
      </c>
      <c r="G54" s="6">
        <v>24</v>
      </c>
      <c r="H54" s="13">
        <v>1404</v>
      </c>
      <c r="I54" s="6">
        <v>4</v>
      </c>
      <c r="J54" s="13">
        <v>739</v>
      </c>
      <c r="K54" s="6">
        <v>1048</v>
      </c>
      <c r="L54" s="13">
        <v>73024</v>
      </c>
    </row>
    <row r="55" spans="2:12" ht="14.5" customHeight="1">
      <c r="B55" s="14" t="s">
        <v>108</v>
      </c>
      <c r="C55" s="6">
        <v>152</v>
      </c>
      <c r="D55" s="13">
        <v>6672</v>
      </c>
      <c r="E55" s="6">
        <v>431</v>
      </c>
      <c r="F55" s="13">
        <v>38433</v>
      </c>
      <c r="G55" s="6">
        <v>99</v>
      </c>
      <c r="H55" s="13">
        <v>4914</v>
      </c>
      <c r="I55" s="6">
        <v>57</v>
      </c>
      <c r="J55" s="13">
        <v>3990</v>
      </c>
      <c r="K55" s="6">
        <v>1016</v>
      </c>
      <c r="L55" s="13">
        <v>73830</v>
      </c>
    </row>
    <row r="56" spans="2:12" ht="14.5" customHeight="1">
      <c r="B56" s="14" t="s">
        <v>109</v>
      </c>
      <c r="C56" s="6">
        <v>101</v>
      </c>
      <c r="D56" s="13">
        <v>5268</v>
      </c>
      <c r="E56" s="6">
        <v>404</v>
      </c>
      <c r="F56" s="13">
        <v>36208</v>
      </c>
      <c r="G56" s="6">
        <v>19</v>
      </c>
      <c r="H56" s="13">
        <v>1058</v>
      </c>
      <c r="I56" s="6">
        <v>1</v>
      </c>
      <c r="J56" s="13">
        <v>101</v>
      </c>
      <c r="K56" s="6">
        <v>1023</v>
      </c>
      <c r="L56" s="13">
        <v>65058</v>
      </c>
    </row>
    <row r="57" spans="2:12" ht="14.5" customHeight="1">
      <c r="B57" s="15" t="s">
        <v>110</v>
      </c>
      <c r="C57" s="5">
        <v>137</v>
      </c>
      <c r="D57" s="16">
        <v>7154</v>
      </c>
      <c r="E57" s="5">
        <v>380</v>
      </c>
      <c r="F57" s="16">
        <v>47396</v>
      </c>
      <c r="G57" s="5">
        <v>18</v>
      </c>
      <c r="H57" s="16">
        <v>1089</v>
      </c>
      <c r="I57" s="5">
        <v>2</v>
      </c>
      <c r="J57" s="16">
        <v>96</v>
      </c>
      <c r="K57" s="5">
        <v>855</v>
      </c>
      <c r="L57" s="16">
        <v>65656</v>
      </c>
    </row>
    <row r="58" spans="2:12" ht="14.5" customHeight="1">
      <c r="B58" s="7" t="s">
        <v>240</v>
      </c>
      <c r="C58" s="6">
        <v>246</v>
      </c>
      <c r="D58" s="13">
        <v>16045</v>
      </c>
      <c r="E58" s="5">
        <v>570</v>
      </c>
      <c r="F58" s="13">
        <v>43624</v>
      </c>
      <c r="G58" s="5">
        <v>16</v>
      </c>
      <c r="H58" s="13">
        <v>976</v>
      </c>
      <c r="I58" s="6">
        <v>10</v>
      </c>
      <c r="J58" s="16">
        <v>415</v>
      </c>
      <c r="K58" s="5">
        <v>953</v>
      </c>
      <c r="L58" s="16">
        <v>59512</v>
      </c>
    </row>
    <row r="59" spans="2:12" ht="14.5" customHeight="1">
      <c r="B59" s="7" t="s">
        <v>201</v>
      </c>
      <c r="C59" s="6">
        <v>159</v>
      </c>
      <c r="D59" s="13">
        <v>7367</v>
      </c>
      <c r="E59" s="5">
        <v>624</v>
      </c>
      <c r="F59" s="13">
        <v>53495</v>
      </c>
      <c r="G59" s="5">
        <v>56</v>
      </c>
      <c r="H59" s="13">
        <v>3008</v>
      </c>
      <c r="I59" s="6">
        <v>5</v>
      </c>
      <c r="J59" s="16">
        <v>157</v>
      </c>
      <c r="K59" s="5">
        <v>1412</v>
      </c>
      <c r="L59" s="16">
        <v>87841</v>
      </c>
    </row>
    <row r="60" spans="2:12" ht="14.5" customHeight="1">
      <c r="B60" s="14" t="s">
        <v>243</v>
      </c>
      <c r="C60" s="6">
        <v>169</v>
      </c>
      <c r="D60" s="13">
        <v>6688</v>
      </c>
      <c r="E60" s="6">
        <v>433</v>
      </c>
      <c r="F60" s="13">
        <v>45353</v>
      </c>
      <c r="G60" s="6">
        <v>46</v>
      </c>
      <c r="H60" s="13">
        <v>2084</v>
      </c>
      <c r="I60" s="6">
        <v>4</v>
      </c>
      <c r="J60" s="13">
        <v>119</v>
      </c>
      <c r="K60" s="6">
        <v>1105</v>
      </c>
      <c r="L60" s="13">
        <v>81510</v>
      </c>
    </row>
    <row r="61" spans="2:12" ht="14.5" customHeight="1">
      <c r="B61" s="14" t="s">
        <v>236</v>
      </c>
      <c r="C61" s="6">
        <v>178</v>
      </c>
      <c r="D61" s="13">
        <v>10333</v>
      </c>
      <c r="E61" s="6">
        <v>390</v>
      </c>
      <c r="F61" s="13">
        <v>46200</v>
      </c>
      <c r="G61" s="6">
        <v>52</v>
      </c>
      <c r="H61" s="13">
        <v>2153</v>
      </c>
      <c r="I61" s="6">
        <v>6</v>
      </c>
      <c r="J61" s="13">
        <v>149</v>
      </c>
      <c r="K61" s="6">
        <v>1653</v>
      </c>
      <c r="L61" s="13">
        <v>85882</v>
      </c>
    </row>
    <row r="62" spans="2:12">
      <c r="B62" s="20" t="s">
        <v>258</v>
      </c>
      <c r="C62" s="18">
        <v>161</v>
      </c>
      <c r="D62" s="17">
        <v>6783</v>
      </c>
      <c r="E62" s="18">
        <v>390</v>
      </c>
      <c r="F62" s="17">
        <v>43203</v>
      </c>
      <c r="G62" s="18">
        <v>44</v>
      </c>
      <c r="H62" s="17">
        <v>2228</v>
      </c>
      <c r="I62" s="18">
        <v>5</v>
      </c>
      <c r="J62" s="17">
        <v>126</v>
      </c>
      <c r="K62" s="18">
        <v>1614</v>
      </c>
      <c r="L62" s="17">
        <v>70831</v>
      </c>
    </row>
    <row r="63" spans="2:12">
      <c r="B63" s="14" t="s">
        <v>265</v>
      </c>
      <c r="C63" s="6">
        <v>141</v>
      </c>
      <c r="D63" s="13">
        <v>4768</v>
      </c>
      <c r="E63" s="6">
        <v>347</v>
      </c>
      <c r="F63" s="13">
        <v>30244</v>
      </c>
      <c r="G63" s="6">
        <v>44</v>
      </c>
      <c r="H63" s="13">
        <v>2256</v>
      </c>
      <c r="I63" s="6">
        <v>4</v>
      </c>
      <c r="J63" s="13">
        <v>102</v>
      </c>
      <c r="K63" s="6">
        <v>1142</v>
      </c>
      <c r="L63" s="13">
        <v>74863</v>
      </c>
    </row>
    <row r="64" spans="2:12">
      <c r="B64" s="14" t="s">
        <v>279</v>
      </c>
      <c r="C64" s="6">
        <v>59</v>
      </c>
      <c r="D64" s="13">
        <v>2805</v>
      </c>
      <c r="E64" s="6">
        <v>180</v>
      </c>
      <c r="F64" s="13">
        <v>8695</v>
      </c>
      <c r="G64" s="6">
        <v>1</v>
      </c>
      <c r="H64" s="13">
        <v>519</v>
      </c>
      <c r="I64" s="6">
        <v>0</v>
      </c>
      <c r="J64" s="13">
        <v>0</v>
      </c>
      <c r="K64" s="6">
        <v>339</v>
      </c>
      <c r="L64" s="13">
        <v>18902</v>
      </c>
    </row>
    <row r="65" spans="2:12">
      <c r="B65" s="63" t="s">
        <v>282</v>
      </c>
      <c r="C65" s="56">
        <v>63</v>
      </c>
      <c r="D65" s="66">
        <v>1953</v>
      </c>
      <c r="E65" s="56">
        <v>227</v>
      </c>
      <c r="F65" s="66">
        <v>15077</v>
      </c>
      <c r="G65" s="56">
        <v>10</v>
      </c>
      <c r="H65" s="66">
        <v>88</v>
      </c>
      <c r="I65" s="56">
        <v>1</v>
      </c>
      <c r="J65" s="66">
        <v>14</v>
      </c>
      <c r="K65" s="56">
        <v>514</v>
      </c>
      <c r="L65" s="66">
        <v>28681</v>
      </c>
    </row>
    <row r="66" spans="2:12">
      <c r="B66" s="14" t="s">
        <v>410</v>
      </c>
      <c r="C66" s="21">
        <v>56</v>
      </c>
      <c r="D66" s="81">
        <v>8549</v>
      </c>
      <c r="E66" s="21">
        <v>306</v>
      </c>
      <c r="F66" s="81">
        <v>22938</v>
      </c>
      <c r="G66" s="21">
        <v>2</v>
      </c>
      <c r="H66" s="81">
        <v>66</v>
      </c>
      <c r="I66" s="21">
        <v>1</v>
      </c>
      <c r="J66" s="81">
        <v>24</v>
      </c>
      <c r="K66" s="21">
        <v>662</v>
      </c>
      <c r="L66" s="81">
        <v>39169</v>
      </c>
    </row>
    <row r="67" spans="2:12">
      <c r="B67" s="15" t="s">
        <v>425</v>
      </c>
      <c r="C67" s="48">
        <v>47</v>
      </c>
      <c r="D67" s="122">
        <v>3659</v>
      </c>
      <c r="E67" s="48">
        <v>354</v>
      </c>
      <c r="F67" s="122">
        <v>22839</v>
      </c>
      <c r="G67" s="48">
        <v>1</v>
      </c>
      <c r="H67" s="122">
        <v>104</v>
      </c>
      <c r="I67" s="48">
        <v>0</v>
      </c>
      <c r="J67" s="122">
        <v>0</v>
      </c>
      <c r="K67" s="48">
        <v>390</v>
      </c>
      <c r="L67" s="122">
        <v>21441</v>
      </c>
    </row>
    <row r="68" spans="2:12">
      <c r="B68" s="27" t="s">
        <v>489</v>
      </c>
      <c r="C68" s="130">
        <f>SUM('5 講座内容'!W68)</f>
        <v>58</v>
      </c>
      <c r="D68" s="134">
        <f>SUM('5 講座内容'!Y68)</f>
        <v>5889</v>
      </c>
      <c r="E68" s="130">
        <f>SUM('5 講座内容'!Z68)</f>
        <v>238</v>
      </c>
      <c r="F68" s="134">
        <f>SUM('5 講座内容'!AB68)</f>
        <v>12601</v>
      </c>
      <c r="G68" s="130">
        <f>SUM('5 講座内容'!AC68)</f>
        <v>2</v>
      </c>
      <c r="H68" s="134">
        <f>SUM('5 講座内容'!AE68)</f>
        <v>137</v>
      </c>
      <c r="I68" s="130">
        <f>SUM('5 講座内容'!AF68)</f>
        <v>0</v>
      </c>
      <c r="J68" s="134">
        <f>SUM('5 講座内容'!AH68)</f>
        <v>0</v>
      </c>
      <c r="K68" s="130">
        <f>SUM('5 講座内容'!AI68)</f>
        <v>653</v>
      </c>
      <c r="L68" s="134">
        <f>SUM('5 講座内容'!AK68)</f>
        <v>24001</v>
      </c>
    </row>
  </sheetData>
  <mergeCells count="13">
    <mergeCell ref="K2:L3"/>
    <mergeCell ref="B36:B38"/>
    <mergeCell ref="C36:D37"/>
    <mergeCell ref="E36:L36"/>
    <mergeCell ref="E37:F37"/>
    <mergeCell ref="G37:H37"/>
    <mergeCell ref="I37:J37"/>
    <mergeCell ref="K37:L37"/>
    <mergeCell ref="B2:B4"/>
    <mergeCell ref="C2:D3"/>
    <mergeCell ref="E2:F3"/>
    <mergeCell ref="G2:H3"/>
    <mergeCell ref="I2:J3"/>
  </mergeCells>
  <phoneticPr fontId="7"/>
  <pageMargins left="0.70866141732283472" right="0.70866141732283472" top="0.74803149606299213" bottom="0.74803149606299213" header="0.31496062992125984" footer="0.31496062992125984"/>
  <pageSetup paperSize="9" scale="80" orientation="portrait"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V70"/>
  <sheetViews>
    <sheetView view="pageBreakPreview" zoomScaleNormal="100" zoomScaleSheetLayoutView="100" workbookViewId="0">
      <pane xSplit="3" ySplit="5" topLeftCell="D51" activePane="bottomRight" state="frozen"/>
      <selection activeCell="R48" sqref="R48"/>
      <selection pane="topRight" activeCell="R48" sqref="R48"/>
      <selection pane="bottomLeft" activeCell="R48" sqref="R48"/>
      <selection pane="bottomRight" activeCell="I18" sqref="I18"/>
    </sheetView>
  </sheetViews>
  <sheetFormatPr defaultColWidth="9" defaultRowHeight="13"/>
  <cols>
    <col min="1" max="1" width="1" style="28" customWidth="1"/>
    <col min="2" max="2" width="2.7265625" style="28" customWidth="1"/>
    <col min="3" max="3" width="8.36328125" style="28" customWidth="1"/>
    <col min="4" max="8" width="5" style="79" customWidth="1"/>
    <col min="9" max="9" width="55.26953125" style="107" bestFit="1" customWidth="1"/>
    <col min="10" max="10" width="5" style="108" customWidth="1"/>
    <col min="11" max="11" width="7" style="109" customWidth="1"/>
    <col min="12" max="12" width="35.90625" style="79" bestFit="1" customWidth="1"/>
    <col min="13" max="13" width="1" style="28" customWidth="1"/>
    <col min="14" max="16384" width="9" style="28"/>
  </cols>
  <sheetData>
    <row r="1" spans="2:22" ht="18" customHeight="1">
      <c r="B1" s="23" t="s">
        <v>485</v>
      </c>
    </row>
    <row r="2" spans="2:22" ht="12" customHeight="1">
      <c r="B2" s="34"/>
      <c r="C2" s="32" t="s">
        <v>256</v>
      </c>
      <c r="D2" s="110"/>
      <c r="E2" s="110"/>
      <c r="F2" s="110"/>
      <c r="G2" s="110"/>
      <c r="H2" s="110"/>
      <c r="I2" s="111"/>
      <c r="J2" s="112"/>
      <c r="K2" s="113"/>
      <c r="L2" s="114" t="s">
        <v>117</v>
      </c>
    </row>
    <row r="3" spans="2:22" ht="12" customHeight="1">
      <c r="B3" s="837"/>
      <c r="C3" s="838"/>
      <c r="D3" s="946" t="s">
        <v>112</v>
      </c>
      <c r="E3" s="904"/>
      <c r="F3" s="904"/>
      <c r="G3" s="904"/>
      <c r="H3" s="904"/>
      <c r="I3" s="904"/>
      <c r="J3" s="904"/>
      <c r="K3" s="904"/>
      <c r="L3" s="947"/>
    </row>
    <row r="4" spans="2:22" ht="12" customHeight="1">
      <c r="B4" s="839"/>
      <c r="C4" s="840"/>
      <c r="D4" s="950" t="s">
        <v>113</v>
      </c>
      <c r="E4" s="950" t="s">
        <v>114</v>
      </c>
      <c r="F4" s="950" t="s">
        <v>115</v>
      </c>
      <c r="G4" s="952" t="s">
        <v>197</v>
      </c>
      <c r="H4" s="952" t="s">
        <v>159</v>
      </c>
      <c r="I4" s="909" t="s">
        <v>414</v>
      </c>
      <c r="J4" s="905" t="s">
        <v>202</v>
      </c>
      <c r="K4" s="944" t="s">
        <v>545</v>
      </c>
      <c r="L4" s="948" t="s">
        <v>208</v>
      </c>
    </row>
    <row r="5" spans="2:22" ht="12" customHeight="1">
      <c r="B5" s="841"/>
      <c r="C5" s="842"/>
      <c r="D5" s="951"/>
      <c r="E5" s="951"/>
      <c r="F5" s="951"/>
      <c r="G5" s="953"/>
      <c r="H5" s="953"/>
      <c r="I5" s="911"/>
      <c r="J5" s="912"/>
      <c r="K5" s="945"/>
      <c r="L5" s="949"/>
    </row>
    <row r="6" spans="2:22" s="35" customFormat="1" ht="13.5" customHeight="1">
      <c r="B6" s="942" t="s">
        <v>0</v>
      </c>
      <c r="C6" s="943"/>
      <c r="D6" s="425" t="s">
        <v>464</v>
      </c>
      <c r="E6" s="426"/>
      <c r="F6" s="426" t="s">
        <v>465</v>
      </c>
      <c r="G6" s="426"/>
      <c r="H6" s="427" t="s">
        <v>233</v>
      </c>
      <c r="I6" s="428" t="s">
        <v>466</v>
      </c>
      <c r="J6" s="429" t="s">
        <v>233</v>
      </c>
      <c r="K6" s="426" t="s">
        <v>467</v>
      </c>
      <c r="L6" s="430"/>
      <c r="O6" s="36"/>
    </row>
    <row r="7" spans="2:22" ht="12" customHeight="1">
      <c r="B7" s="860" t="s">
        <v>1</v>
      </c>
      <c r="C7" s="68" t="s">
        <v>2</v>
      </c>
      <c r="D7" s="431"/>
      <c r="E7" s="431"/>
      <c r="F7" s="431"/>
      <c r="G7" s="431"/>
      <c r="H7" s="431" t="s">
        <v>211</v>
      </c>
      <c r="I7" s="432"/>
      <c r="J7" s="433"/>
      <c r="K7" s="431"/>
      <c r="L7" s="434"/>
      <c r="O7" s="33"/>
    </row>
    <row r="8" spans="2:22" ht="12" customHeight="1">
      <c r="B8" s="860"/>
      <c r="C8" s="24" t="s">
        <v>3</v>
      </c>
      <c r="D8" s="421"/>
      <c r="E8" s="421"/>
      <c r="F8" s="421"/>
      <c r="G8" s="421"/>
      <c r="H8" s="421" t="s">
        <v>211</v>
      </c>
      <c r="I8" s="422"/>
      <c r="J8" s="423"/>
      <c r="K8" s="421"/>
      <c r="L8" s="424"/>
      <c r="O8" s="33"/>
    </row>
    <row r="9" spans="2:22" ht="12" customHeight="1">
      <c r="B9" s="860"/>
      <c r="C9" s="24" t="s">
        <v>4</v>
      </c>
      <c r="D9" s="421"/>
      <c r="E9" s="421" t="s">
        <v>282</v>
      </c>
      <c r="F9" s="421" t="s">
        <v>425</v>
      </c>
      <c r="G9" s="421"/>
      <c r="H9" s="421" t="s">
        <v>211</v>
      </c>
      <c r="I9" s="435"/>
      <c r="J9" s="423" t="s">
        <v>211</v>
      </c>
      <c r="K9" s="421" t="s">
        <v>282</v>
      </c>
      <c r="L9" s="424"/>
      <c r="O9" s="33"/>
    </row>
    <row r="10" spans="2:22" ht="12" customHeight="1">
      <c r="B10" s="860"/>
      <c r="C10" s="24" t="s">
        <v>5</v>
      </c>
      <c r="D10" s="421" t="s">
        <v>98</v>
      </c>
      <c r="E10" s="421" t="s">
        <v>278</v>
      </c>
      <c r="F10" s="421" t="s">
        <v>212</v>
      </c>
      <c r="G10" s="421"/>
      <c r="H10" s="421" t="s">
        <v>211</v>
      </c>
      <c r="I10" s="422"/>
      <c r="J10" s="423" t="s">
        <v>211</v>
      </c>
      <c r="K10" s="421" t="s">
        <v>278</v>
      </c>
      <c r="L10" s="424"/>
      <c r="O10" s="33"/>
    </row>
    <row r="11" spans="2:22" ht="12" customHeight="1">
      <c r="B11" s="860"/>
      <c r="C11" s="25" t="s">
        <v>6</v>
      </c>
      <c r="D11" s="436" t="s">
        <v>269</v>
      </c>
      <c r="E11" s="436" t="s">
        <v>489</v>
      </c>
      <c r="F11" s="436" t="s">
        <v>489</v>
      </c>
      <c r="G11" s="436"/>
      <c r="H11" s="436" t="s">
        <v>211</v>
      </c>
      <c r="I11" s="437"/>
      <c r="J11" s="436" t="s">
        <v>211</v>
      </c>
      <c r="K11" s="436" t="s">
        <v>489</v>
      </c>
      <c r="L11" s="438"/>
      <c r="M11" s="38"/>
      <c r="N11" s="61"/>
      <c r="Q11" s="61"/>
      <c r="R11" s="61"/>
      <c r="S11" s="61"/>
      <c r="T11" s="61"/>
      <c r="U11" s="61"/>
      <c r="V11" s="61"/>
    </row>
    <row r="12" spans="2:22" ht="12" customHeight="1">
      <c r="B12" s="860"/>
      <c r="C12" s="24" t="s">
        <v>7</v>
      </c>
      <c r="D12" s="421"/>
      <c r="E12" s="421" t="s">
        <v>213</v>
      </c>
      <c r="F12" s="421" t="s">
        <v>279</v>
      </c>
      <c r="G12" s="421"/>
      <c r="H12" s="421" t="s">
        <v>211</v>
      </c>
      <c r="I12" s="422"/>
      <c r="J12" s="423" t="s">
        <v>211</v>
      </c>
      <c r="K12" s="421" t="s">
        <v>279</v>
      </c>
      <c r="L12" s="424"/>
    </row>
    <row r="13" spans="2:22" ht="12" customHeight="1">
      <c r="B13" s="860"/>
      <c r="C13" s="25" t="s">
        <v>8</v>
      </c>
      <c r="D13" s="37" t="s">
        <v>102</v>
      </c>
      <c r="E13" s="37" t="s">
        <v>223</v>
      </c>
      <c r="F13" s="37" t="s">
        <v>201</v>
      </c>
      <c r="G13" s="37"/>
      <c r="H13" s="37" t="s">
        <v>211</v>
      </c>
      <c r="I13" s="439"/>
      <c r="J13" s="440" t="s">
        <v>211</v>
      </c>
      <c r="K13" s="37" t="s">
        <v>223</v>
      </c>
      <c r="L13" s="441"/>
    </row>
    <row r="14" spans="2:22" ht="12" customHeight="1">
      <c r="B14" s="860"/>
      <c r="C14" s="24" t="s">
        <v>9</v>
      </c>
      <c r="D14" s="442" t="s">
        <v>215</v>
      </c>
      <c r="E14" s="442" t="s">
        <v>279</v>
      </c>
      <c r="F14" s="442" t="s">
        <v>279</v>
      </c>
      <c r="G14" s="442"/>
      <c r="H14" s="442" t="s">
        <v>211</v>
      </c>
      <c r="I14" s="443"/>
      <c r="J14" s="444" t="s">
        <v>211</v>
      </c>
      <c r="K14" s="442" t="s">
        <v>279</v>
      </c>
      <c r="L14" s="445"/>
    </row>
    <row r="15" spans="2:22" ht="12" customHeight="1">
      <c r="B15" s="860"/>
      <c r="C15" s="25" t="s">
        <v>10</v>
      </c>
      <c r="D15" s="37" t="s">
        <v>105</v>
      </c>
      <c r="E15" s="37"/>
      <c r="F15" s="37" t="s">
        <v>216</v>
      </c>
      <c r="G15" s="37"/>
      <c r="H15" s="37" t="s">
        <v>211</v>
      </c>
      <c r="I15" s="439" t="s">
        <v>470</v>
      </c>
      <c r="J15" s="440" t="s">
        <v>233</v>
      </c>
      <c r="K15" s="37" t="s">
        <v>277</v>
      </c>
      <c r="L15" s="441"/>
      <c r="O15" s="33"/>
    </row>
    <row r="16" spans="2:22" ht="12" customHeight="1">
      <c r="B16" s="860"/>
      <c r="C16" s="24" t="s">
        <v>11</v>
      </c>
      <c r="D16" s="446" t="s">
        <v>411</v>
      </c>
      <c r="E16" s="446" t="s">
        <v>99</v>
      </c>
      <c r="F16" s="446"/>
      <c r="G16" s="446"/>
      <c r="H16" s="446" t="s">
        <v>211</v>
      </c>
      <c r="I16" s="447"/>
      <c r="J16" s="448" t="s">
        <v>211</v>
      </c>
      <c r="K16" s="446" t="s">
        <v>425</v>
      </c>
      <c r="L16" s="449"/>
      <c r="O16" s="33"/>
    </row>
    <row r="17" spans="2:15" ht="12" customHeight="1">
      <c r="B17" s="860"/>
      <c r="C17" s="24" t="s">
        <v>12</v>
      </c>
      <c r="D17" s="450" t="s">
        <v>213</v>
      </c>
      <c r="E17" s="450"/>
      <c r="F17" s="450"/>
      <c r="G17" s="450"/>
      <c r="H17" s="450" t="s">
        <v>211</v>
      </c>
      <c r="I17" s="422"/>
      <c r="J17" s="423"/>
      <c r="K17" s="421"/>
      <c r="L17" s="449"/>
      <c r="O17" s="33"/>
    </row>
    <row r="18" spans="2:15" ht="12" customHeight="1">
      <c r="B18" s="860"/>
      <c r="C18" s="24" t="s">
        <v>13</v>
      </c>
      <c r="D18" s="451" t="s">
        <v>280</v>
      </c>
      <c r="E18" s="451" t="s">
        <v>217</v>
      </c>
      <c r="F18" s="451" t="s">
        <v>218</v>
      </c>
      <c r="G18" s="451"/>
      <c r="H18" s="451" t="s">
        <v>211</v>
      </c>
      <c r="I18" s="452"/>
      <c r="J18" s="453" t="s">
        <v>211</v>
      </c>
      <c r="K18" s="451" t="s">
        <v>425</v>
      </c>
      <c r="L18" s="454"/>
      <c r="O18" s="33"/>
    </row>
    <row r="19" spans="2:15" ht="12" customHeight="1">
      <c r="B19" s="860"/>
      <c r="C19" s="69" t="s">
        <v>14</v>
      </c>
      <c r="D19" s="455"/>
      <c r="E19" s="455" t="s">
        <v>102</v>
      </c>
      <c r="F19" s="455" t="s">
        <v>101</v>
      </c>
      <c r="G19" s="455"/>
      <c r="H19" s="455" t="s">
        <v>211</v>
      </c>
      <c r="I19" s="456"/>
      <c r="J19" s="457" t="s">
        <v>211</v>
      </c>
      <c r="K19" s="457" t="s">
        <v>489</v>
      </c>
      <c r="L19" s="458" t="s">
        <v>219</v>
      </c>
      <c r="M19" s="62"/>
    </row>
    <row r="20" spans="2:15" ht="12" customHeight="1">
      <c r="B20" s="851" t="s">
        <v>15</v>
      </c>
      <c r="C20" s="68" t="s">
        <v>16</v>
      </c>
      <c r="D20" s="459" t="s">
        <v>279</v>
      </c>
      <c r="E20" s="459"/>
      <c r="F20" s="459" t="s">
        <v>278</v>
      </c>
      <c r="G20" s="459" t="s">
        <v>279</v>
      </c>
      <c r="H20" s="459" t="s">
        <v>211</v>
      </c>
      <c r="I20" s="460" t="s">
        <v>281</v>
      </c>
      <c r="J20" s="461" t="s">
        <v>211</v>
      </c>
      <c r="K20" s="459" t="s">
        <v>282</v>
      </c>
      <c r="L20" s="462"/>
    </row>
    <row r="21" spans="2:15" ht="12" customHeight="1">
      <c r="B21" s="852"/>
      <c r="C21" s="24" t="s">
        <v>17</v>
      </c>
      <c r="D21" s="421"/>
      <c r="E21" s="421"/>
      <c r="F21" s="421"/>
      <c r="G21" s="421"/>
      <c r="H21" s="421" t="s">
        <v>211</v>
      </c>
      <c r="I21" s="422"/>
      <c r="J21" s="423"/>
      <c r="K21" s="421"/>
      <c r="L21" s="424"/>
    </row>
    <row r="22" spans="2:15" ht="12" customHeight="1">
      <c r="B22" s="852"/>
      <c r="C22" s="25" t="s">
        <v>18</v>
      </c>
      <c r="D22" s="37" t="s">
        <v>103</v>
      </c>
      <c r="E22" s="37"/>
      <c r="F22" s="37" t="s">
        <v>100</v>
      </c>
      <c r="G22" s="37"/>
      <c r="H22" s="37" t="s">
        <v>211</v>
      </c>
      <c r="I22" s="443"/>
      <c r="J22" s="444"/>
      <c r="K22" s="37"/>
      <c r="L22" s="445"/>
    </row>
    <row r="23" spans="2:15" ht="12" customHeight="1">
      <c r="B23" s="852"/>
      <c r="C23" s="24" t="s">
        <v>19</v>
      </c>
      <c r="D23" s="450"/>
      <c r="E23" s="450"/>
      <c r="F23" s="450" t="s">
        <v>282</v>
      </c>
      <c r="G23" s="450"/>
      <c r="H23" s="450" t="s">
        <v>211</v>
      </c>
      <c r="I23" s="422"/>
      <c r="J23" s="463" t="s">
        <v>211</v>
      </c>
      <c r="K23" s="450" t="s">
        <v>282</v>
      </c>
      <c r="L23" s="424"/>
    </row>
    <row r="24" spans="2:15" ht="12" customHeight="1">
      <c r="B24" s="852"/>
      <c r="C24" s="24" t="s">
        <v>20</v>
      </c>
      <c r="D24" s="421" t="s">
        <v>101</v>
      </c>
      <c r="E24" s="421" t="s">
        <v>260</v>
      </c>
      <c r="F24" s="421" t="s">
        <v>489</v>
      </c>
      <c r="G24" s="421"/>
      <c r="H24" s="421" t="s">
        <v>211</v>
      </c>
      <c r="I24" s="464"/>
      <c r="J24" s="463" t="s">
        <v>211</v>
      </c>
      <c r="K24" s="463" t="s">
        <v>282</v>
      </c>
      <c r="L24" s="424"/>
    </row>
    <row r="25" spans="2:15" ht="12" customHeight="1">
      <c r="B25" s="852"/>
      <c r="C25" s="24" t="s">
        <v>21</v>
      </c>
      <c r="D25" s="450" t="s">
        <v>283</v>
      </c>
      <c r="E25" s="450"/>
      <c r="F25" s="450" t="s">
        <v>279</v>
      </c>
      <c r="G25" s="450"/>
      <c r="H25" s="450" t="s">
        <v>211</v>
      </c>
      <c r="I25" s="422"/>
      <c r="J25" s="463" t="s">
        <v>211</v>
      </c>
      <c r="K25" s="450" t="s">
        <v>282</v>
      </c>
      <c r="L25" s="424"/>
    </row>
    <row r="26" spans="2:15" ht="12" customHeight="1">
      <c r="B26" s="852"/>
      <c r="C26" s="24" t="s">
        <v>22</v>
      </c>
      <c r="D26" s="421" t="s">
        <v>105</v>
      </c>
      <c r="E26" s="421" t="s">
        <v>282</v>
      </c>
      <c r="F26" s="421" t="s">
        <v>282</v>
      </c>
      <c r="G26" s="421"/>
      <c r="H26" s="421" t="s">
        <v>211</v>
      </c>
      <c r="I26" s="422"/>
      <c r="J26" s="463" t="s">
        <v>211</v>
      </c>
      <c r="K26" s="463" t="s">
        <v>282</v>
      </c>
      <c r="L26" s="424"/>
    </row>
    <row r="27" spans="2:15" ht="12" customHeight="1">
      <c r="B27" s="852"/>
      <c r="C27" s="24" t="s">
        <v>23</v>
      </c>
      <c r="D27" s="421"/>
      <c r="E27" s="421"/>
      <c r="F27" s="421"/>
      <c r="G27" s="421"/>
      <c r="H27" s="421" t="s">
        <v>211</v>
      </c>
      <c r="I27" s="422"/>
      <c r="J27" s="423"/>
      <c r="K27" s="421"/>
      <c r="L27" s="424"/>
    </row>
    <row r="28" spans="2:15" ht="12" customHeight="1">
      <c r="B28" s="852"/>
      <c r="C28" s="24" t="s">
        <v>24</v>
      </c>
      <c r="D28" s="421"/>
      <c r="E28" s="421"/>
      <c r="F28" s="421"/>
      <c r="G28" s="421"/>
      <c r="H28" s="421" t="s">
        <v>211</v>
      </c>
      <c r="I28" s="422"/>
      <c r="J28" s="423"/>
      <c r="K28" s="421"/>
      <c r="L28" s="424"/>
    </row>
    <row r="29" spans="2:15" ht="12" customHeight="1">
      <c r="B29" s="852"/>
      <c r="C29" s="24" t="s">
        <v>25</v>
      </c>
      <c r="D29" s="421" t="s">
        <v>220</v>
      </c>
      <c r="E29" s="421" t="s">
        <v>108</v>
      </c>
      <c r="F29" s="421" t="s">
        <v>215</v>
      </c>
      <c r="G29" s="421"/>
      <c r="H29" s="421" t="s">
        <v>211</v>
      </c>
      <c r="I29" s="422"/>
      <c r="J29" s="423"/>
      <c r="K29" s="421"/>
      <c r="L29" s="424"/>
    </row>
    <row r="30" spans="2:15" ht="12" customHeight="1">
      <c r="B30" s="852"/>
      <c r="C30" s="24" t="s">
        <v>26</v>
      </c>
      <c r="D30" s="421" t="s">
        <v>425</v>
      </c>
      <c r="E30" s="421" t="s">
        <v>110</v>
      </c>
      <c r="F30" s="421" t="s">
        <v>449</v>
      </c>
      <c r="G30" s="421" t="s">
        <v>425</v>
      </c>
      <c r="H30" s="421" t="s">
        <v>233</v>
      </c>
      <c r="I30" s="422" t="s">
        <v>553</v>
      </c>
      <c r="J30" s="423" t="s">
        <v>211</v>
      </c>
      <c r="K30" s="421" t="s">
        <v>489</v>
      </c>
      <c r="L30" s="424"/>
    </row>
    <row r="31" spans="2:15" ht="12" customHeight="1">
      <c r="B31" s="852"/>
      <c r="C31" s="24" t="s">
        <v>27</v>
      </c>
      <c r="D31" s="421"/>
      <c r="E31" s="421"/>
      <c r="F31" s="421" t="s">
        <v>221</v>
      </c>
      <c r="G31" s="421"/>
      <c r="H31" s="421" t="s">
        <v>211</v>
      </c>
      <c r="I31" s="422"/>
      <c r="J31" s="423"/>
      <c r="K31" s="421"/>
      <c r="L31" s="424"/>
    </row>
    <row r="32" spans="2:15">
      <c r="B32" s="852"/>
      <c r="C32" s="25" t="s">
        <v>28</v>
      </c>
      <c r="D32" s="37" t="s">
        <v>101</v>
      </c>
      <c r="E32" s="37"/>
      <c r="F32" s="37" t="s">
        <v>102</v>
      </c>
      <c r="G32" s="37"/>
      <c r="H32" s="37" t="s">
        <v>211</v>
      </c>
      <c r="I32" s="443"/>
      <c r="J32" s="444"/>
      <c r="K32" s="37"/>
      <c r="L32" s="465" t="s">
        <v>266</v>
      </c>
    </row>
    <row r="33" spans="2:12" ht="12" customHeight="1">
      <c r="B33" s="852"/>
      <c r="C33" s="24" t="s">
        <v>29</v>
      </c>
      <c r="D33" s="421" t="s">
        <v>221</v>
      </c>
      <c r="E33" s="421"/>
      <c r="F33" s="421" t="s">
        <v>99</v>
      </c>
      <c r="G33" s="421"/>
      <c r="H33" s="421" t="s">
        <v>211</v>
      </c>
      <c r="I33" s="422"/>
      <c r="J33" s="423"/>
      <c r="K33" s="421"/>
      <c r="L33" s="424"/>
    </row>
    <row r="34" spans="2:12" ht="12" customHeight="1">
      <c r="B34" s="852"/>
      <c r="C34" s="24" t="s">
        <v>30</v>
      </c>
      <c r="D34" s="421"/>
      <c r="E34" s="421"/>
      <c r="F34" s="421"/>
      <c r="G34" s="421"/>
      <c r="H34" s="421" t="s">
        <v>211</v>
      </c>
      <c r="I34" s="422"/>
      <c r="J34" s="423"/>
      <c r="K34" s="421"/>
      <c r="L34" s="424"/>
    </row>
    <row r="35" spans="2:12" ht="12" customHeight="1">
      <c r="B35" s="852"/>
      <c r="C35" s="24" t="s">
        <v>31</v>
      </c>
      <c r="D35" s="450"/>
      <c r="E35" s="450" t="s">
        <v>101</v>
      </c>
      <c r="F35" s="450"/>
      <c r="G35" s="450"/>
      <c r="H35" s="421" t="s">
        <v>211</v>
      </c>
      <c r="I35" s="464"/>
      <c r="J35" s="450"/>
      <c r="K35" s="450"/>
      <c r="L35" s="424"/>
    </row>
    <row r="36" spans="2:12" ht="12" customHeight="1">
      <c r="B36" s="852"/>
      <c r="C36" s="24" t="s">
        <v>32</v>
      </c>
      <c r="D36" s="421" t="s">
        <v>225</v>
      </c>
      <c r="E36" s="421" t="s">
        <v>225</v>
      </c>
      <c r="F36" s="421" t="s">
        <v>489</v>
      </c>
      <c r="G36" s="421"/>
      <c r="H36" s="421" t="s">
        <v>211</v>
      </c>
      <c r="I36" s="464"/>
      <c r="J36" s="463" t="s">
        <v>211</v>
      </c>
      <c r="K36" s="463" t="s">
        <v>279</v>
      </c>
      <c r="L36" s="424"/>
    </row>
    <row r="37" spans="2:12">
      <c r="B37" s="852"/>
      <c r="C37" s="24" t="s">
        <v>33</v>
      </c>
      <c r="D37" s="421" t="s">
        <v>260</v>
      </c>
      <c r="E37" s="421" t="s">
        <v>107</v>
      </c>
      <c r="F37" s="421" t="s">
        <v>221</v>
      </c>
      <c r="G37" s="421" t="s">
        <v>260</v>
      </c>
      <c r="H37" s="421" t="s">
        <v>211</v>
      </c>
      <c r="I37" s="435"/>
      <c r="J37" s="423" t="s">
        <v>211</v>
      </c>
      <c r="K37" s="421" t="s">
        <v>277</v>
      </c>
      <c r="L37" s="424"/>
    </row>
    <row r="38" spans="2:12" ht="12" customHeight="1">
      <c r="B38" s="852"/>
      <c r="C38" s="24" t="s">
        <v>34</v>
      </c>
      <c r="D38" s="421"/>
      <c r="E38" s="421" t="s">
        <v>282</v>
      </c>
      <c r="F38" s="421"/>
      <c r="G38" s="421"/>
      <c r="H38" s="421" t="s">
        <v>211</v>
      </c>
      <c r="I38" s="422"/>
      <c r="J38" s="423"/>
      <c r="K38" s="421"/>
      <c r="L38" s="424"/>
    </row>
    <row r="39" spans="2:12" ht="12" customHeight="1">
      <c r="B39" s="852"/>
      <c r="C39" s="24" t="s">
        <v>35</v>
      </c>
      <c r="D39" s="37"/>
      <c r="E39" s="37"/>
      <c r="F39" s="37"/>
      <c r="G39" s="37"/>
      <c r="H39" s="37" t="s">
        <v>211</v>
      </c>
      <c r="I39" s="443"/>
      <c r="J39" s="444"/>
      <c r="K39" s="37"/>
      <c r="L39" s="445"/>
    </row>
    <row r="40" spans="2:12" ht="12" customHeight="1">
      <c r="B40" s="852"/>
      <c r="C40" s="24" t="s">
        <v>36</v>
      </c>
      <c r="D40" s="421"/>
      <c r="E40" s="421"/>
      <c r="F40" s="421" t="s">
        <v>258</v>
      </c>
      <c r="G40" s="421"/>
      <c r="H40" s="421" t="s">
        <v>211</v>
      </c>
      <c r="I40" s="422"/>
      <c r="J40" s="423" t="s">
        <v>211</v>
      </c>
      <c r="K40" s="421" t="s">
        <v>290</v>
      </c>
      <c r="L40" s="424"/>
    </row>
    <row r="41" spans="2:12" ht="12" customHeight="1">
      <c r="B41" s="853"/>
      <c r="C41" s="69" t="s">
        <v>37</v>
      </c>
      <c r="D41" s="466"/>
      <c r="E41" s="466"/>
      <c r="F41" s="466"/>
      <c r="G41" s="466"/>
      <c r="H41" s="466" t="s">
        <v>211</v>
      </c>
      <c r="I41" s="467"/>
      <c r="J41" s="468"/>
      <c r="K41" s="466"/>
      <c r="L41" s="469" t="s">
        <v>506</v>
      </c>
    </row>
    <row r="42" spans="2:12" ht="12" customHeight="1">
      <c r="B42" s="851" t="s">
        <v>38</v>
      </c>
      <c r="C42" s="68" t="s">
        <v>39</v>
      </c>
      <c r="D42" s="431"/>
      <c r="E42" s="431"/>
      <c r="F42" s="431"/>
      <c r="G42" s="431"/>
      <c r="H42" s="431" t="s">
        <v>211</v>
      </c>
      <c r="I42" s="432"/>
      <c r="J42" s="433"/>
      <c r="K42" s="431"/>
      <c r="L42" s="434"/>
    </row>
    <row r="43" spans="2:12" ht="12" customHeight="1">
      <c r="B43" s="852"/>
      <c r="C43" s="72" t="s">
        <v>40</v>
      </c>
      <c r="D43" s="470" t="s">
        <v>103</v>
      </c>
      <c r="E43" s="470" t="s">
        <v>258</v>
      </c>
      <c r="F43" s="470" t="s">
        <v>411</v>
      </c>
      <c r="G43" s="470"/>
      <c r="H43" s="470" t="s">
        <v>211</v>
      </c>
      <c r="I43" s="471"/>
      <c r="J43" s="472" t="s">
        <v>211</v>
      </c>
      <c r="K43" s="470" t="s">
        <v>425</v>
      </c>
      <c r="L43" s="473"/>
    </row>
    <row r="44" spans="2:12" s="35" customFormat="1">
      <c r="B44" s="852"/>
      <c r="C44" s="73" t="s">
        <v>41</v>
      </c>
      <c r="D44" s="423"/>
      <c r="E44" s="423"/>
      <c r="F44" s="423"/>
      <c r="G44" s="423"/>
      <c r="H44" s="423" t="s">
        <v>211</v>
      </c>
      <c r="I44" s="435" t="s">
        <v>262</v>
      </c>
      <c r="J44" s="423"/>
      <c r="K44" s="423"/>
      <c r="L44" s="474"/>
    </row>
    <row r="45" spans="2:12" ht="12" customHeight="1">
      <c r="B45" s="852"/>
      <c r="C45" s="24" t="s">
        <v>42</v>
      </c>
      <c r="D45" s="442"/>
      <c r="E45" s="442"/>
      <c r="F45" s="442"/>
      <c r="G45" s="442"/>
      <c r="H45" s="442" t="s">
        <v>211</v>
      </c>
      <c r="I45" s="443"/>
      <c r="J45" s="444"/>
      <c r="K45" s="37"/>
      <c r="L45" s="445"/>
    </row>
    <row r="46" spans="2:12" ht="12" customHeight="1">
      <c r="B46" s="852"/>
      <c r="C46" s="24" t="s">
        <v>43</v>
      </c>
      <c r="D46" s="450" t="s">
        <v>103</v>
      </c>
      <c r="E46" s="450" t="s">
        <v>106</v>
      </c>
      <c r="F46" s="450" t="s">
        <v>104</v>
      </c>
      <c r="G46" s="450" t="s">
        <v>103</v>
      </c>
      <c r="H46" s="450" t="s">
        <v>233</v>
      </c>
      <c r="I46" s="422"/>
      <c r="J46" s="423" t="s">
        <v>211</v>
      </c>
      <c r="K46" s="450" t="s">
        <v>279</v>
      </c>
      <c r="L46" s="424"/>
    </row>
    <row r="47" spans="2:12" ht="12" customHeight="1">
      <c r="B47" s="852"/>
      <c r="C47" s="24" t="s">
        <v>44</v>
      </c>
      <c r="D47" s="421"/>
      <c r="E47" s="421" t="s">
        <v>214</v>
      </c>
      <c r="F47" s="421"/>
      <c r="G47" s="421"/>
      <c r="H47" s="421" t="s">
        <v>233</v>
      </c>
      <c r="I47" s="422" t="s">
        <v>235</v>
      </c>
      <c r="J47" s="423" t="s">
        <v>211</v>
      </c>
      <c r="K47" s="421" t="s">
        <v>214</v>
      </c>
      <c r="L47" s="424"/>
    </row>
    <row r="48" spans="2:12" ht="12" customHeight="1">
      <c r="B48" s="852"/>
      <c r="C48" s="25" t="s">
        <v>45</v>
      </c>
      <c r="D48" s="436"/>
      <c r="E48" s="436"/>
      <c r="F48" s="436"/>
      <c r="G48" s="436"/>
      <c r="H48" s="436" t="s">
        <v>211</v>
      </c>
      <c r="I48" s="443"/>
      <c r="J48" s="436"/>
      <c r="K48" s="436"/>
      <c r="L48" s="445"/>
    </row>
    <row r="49" spans="2:12" ht="12" customHeight="1">
      <c r="B49" s="852"/>
      <c r="C49" s="25" t="s">
        <v>46</v>
      </c>
      <c r="D49" s="37"/>
      <c r="E49" s="37"/>
      <c r="F49" s="37"/>
      <c r="G49" s="37"/>
      <c r="H49" s="37" t="s">
        <v>211</v>
      </c>
      <c r="I49" s="439"/>
      <c r="J49" s="440"/>
      <c r="K49" s="37"/>
      <c r="L49" s="441"/>
    </row>
    <row r="50" spans="2:12" ht="12" customHeight="1">
      <c r="B50" s="852"/>
      <c r="C50" s="24" t="s">
        <v>47</v>
      </c>
      <c r="D50" s="436" t="s">
        <v>221</v>
      </c>
      <c r="E50" s="436"/>
      <c r="F50" s="436" t="s">
        <v>104</v>
      </c>
      <c r="G50" s="436"/>
      <c r="H50" s="37" t="s">
        <v>211</v>
      </c>
      <c r="I50" s="443"/>
      <c r="J50" s="444"/>
      <c r="K50" s="37"/>
      <c r="L50" s="445" t="s">
        <v>506</v>
      </c>
    </row>
    <row r="51" spans="2:12" ht="12" customHeight="1">
      <c r="B51" s="852"/>
      <c r="C51" s="24" t="s">
        <v>48</v>
      </c>
      <c r="D51" s="421" t="s">
        <v>222</v>
      </c>
      <c r="E51" s="421"/>
      <c r="F51" s="421"/>
      <c r="G51" s="421"/>
      <c r="H51" s="421" t="s">
        <v>211</v>
      </c>
      <c r="I51" s="422"/>
      <c r="J51" s="423"/>
      <c r="K51" s="421"/>
      <c r="L51" s="424" t="s">
        <v>389</v>
      </c>
    </row>
    <row r="52" spans="2:12" ht="12" customHeight="1">
      <c r="B52" s="852"/>
      <c r="C52" s="25" t="s">
        <v>49</v>
      </c>
      <c r="D52" s="37"/>
      <c r="E52" s="37"/>
      <c r="F52" s="37"/>
      <c r="G52" s="37"/>
      <c r="H52" s="37" t="s">
        <v>211</v>
      </c>
      <c r="I52" s="443"/>
      <c r="J52" s="444"/>
      <c r="K52" s="37"/>
      <c r="L52" s="445"/>
    </row>
    <row r="53" spans="2:12" ht="12" customHeight="1">
      <c r="B53" s="853"/>
      <c r="C53" s="27" t="s">
        <v>50</v>
      </c>
      <c r="D53" s="129"/>
      <c r="E53" s="129" t="s">
        <v>106</v>
      </c>
      <c r="F53" s="129"/>
      <c r="G53" s="129"/>
      <c r="H53" s="129" t="s">
        <v>211</v>
      </c>
      <c r="I53" s="475"/>
      <c r="J53" s="476"/>
      <c r="K53" s="129"/>
      <c r="L53" s="477"/>
    </row>
    <row r="54" spans="2:12" ht="12" customHeight="1">
      <c r="B54" s="851" t="s">
        <v>51</v>
      </c>
      <c r="C54" s="68" t="s">
        <v>52</v>
      </c>
      <c r="D54" s="451"/>
      <c r="E54" s="451"/>
      <c r="F54" s="451" t="s">
        <v>263</v>
      </c>
      <c r="G54" s="451"/>
      <c r="H54" s="451" t="s">
        <v>211</v>
      </c>
      <c r="I54" s="452"/>
      <c r="J54" s="453"/>
      <c r="K54" s="451"/>
      <c r="L54" s="454"/>
    </row>
    <row r="55" spans="2:12" ht="12" customHeight="1">
      <c r="B55" s="852"/>
      <c r="C55" s="24" t="s">
        <v>53</v>
      </c>
      <c r="D55" s="450" t="s">
        <v>383</v>
      </c>
      <c r="E55" s="450"/>
      <c r="F55" s="450" t="s">
        <v>278</v>
      </c>
      <c r="G55" s="450"/>
      <c r="H55" s="450"/>
      <c r="I55" s="422"/>
      <c r="J55" s="423" t="s">
        <v>211</v>
      </c>
      <c r="K55" s="421" t="s">
        <v>279</v>
      </c>
      <c r="L55" s="424" t="s">
        <v>291</v>
      </c>
    </row>
    <row r="56" spans="2:12" ht="12" customHeight="1">
      <c r="B56" s="852"/>
      <c r="C56" s="24" t="s">
        <v>54</v>
      </c>
      <c r="D56" s="37"/>
      <c r="E56" s="37"/>
      <c r="F56" s="37" t="s">
        <v>223</v>
      </c>
      <c r="G56" s="37"/>
      <c r="H56" s="37" t="s">
        <v>211</v>
      </c>
      <c r="I56" s="478"/>
      <c r="J56" s="444" t="s">
        <v>211</v>
      </c>
      <c r="K56" s="37" t="s">
        <v>261</v>
      </c>
      <c r="L56" s="445"/>
    </row>
    <row r="57" spans="2:12" ht="12" customHeight="1">
      <c r="B57" s="852"/>
      <c r="C57" s="24" t="s">
        <v>55</v>
      </c>
      <c r="D57" s="421" t="s">
        <v>222</v>
      </c>
      <c r="E57" s="421" t="s">
        <v>221</v>
      </c>
      <c r="F57" s="421" t="s">
        <v>221</v>
      </c>
      <c r="G57" s="421"/>
      <c r="H57" s="421" t="s">
        <v>211</v>
      </c>
      <c r="I57" s="422"/>
      <c r="J57" s="423" t="s">
        <v>211</v>
      </c>
      <c r="K57" s="421" t="s">
        <v>201</v>
      </c>
      <c r="L57" s="424"/>
    </row>
    <row r="58" spans="2:12" ht="12" customHeight="1">
      <c r="B58" s="852"/>
      <c r="C58" s="24" t="s">
        <v>56</v>
      </c>
      <c r="D58" s="421"/>
      <c r="E58" s="421" t="s">
        <v>282</v>
      </c>
      <c r="F58" s="421" t="s">
        <v>278</v>
      </c>
      <c r="G58" s="421" t="s">
        <v>110</v>
      </c>
      <c r="H58" s="421"/>
      <c r="I58" s="422"/>
      <c r="J58" s="423"/>
      <c r="K58" s="421"/>
      <c r="L58" s="424" t="s">
        <v>224</v>
      </c>
    </row>
    <row r="59" spans="2:12" ht="12" customHeight="1">
      <c r="B59" s="852"/>
      <c r="C59" s="24" t="s">
        <v>57</v>
      </c>
      <c r="D59" s="421" t="s">
        <v>107</v>
      </c>
      <c r="E59" s="421" t="s">
        <v>110</v>
      </c>
      <c r="F59" s="421" t="s">
        <v>282</v>
      </c>
      <c r="G59" s="421" t="s">
        <v>107</v>
      </c>
      <c r="H59" s="421" t="s">
        <v>211</v>
      </c>
      <c r="I59" s="422"/>
      <c r="J59" s="423" t="s">
        <v>211</v>
      </c>
      <c r="K59" s="421" t="s">
        <v>411</v>
      </c>
      <c r="L59" s="424"/>
    </row>
    <row r="60" spans="2:12" ht="12" customHeight="1">
      <c r="B60" s="852"/>
      <c r="C60" s="24" t="s">
        <v>58</v>
      </c>
      <c r="D60" s="421" t="s">
        <v>222</v>
      </c>
      <c r="E60" s="421"/>
      <c r="F60" s="421" t="s">
        <v>411</v>
      </c>
      <c r="G60" s="421"/>
      <c r="H60" s="421"/>
      <c r="I60" s="422"/>
      <c r="J60" s="423"/>
      <c r="K60" s="421"/>
      <c r="L60" s="424"/>
    </row>
    <row r="61" spans="2:12" ht="12" customHeight="1">
      <c r="B61" s="852"/>
      <c r="C61" s="24" t="s">
        <v>59</v>
      </c>
      <c r="D61" s="421"/>
      <c r="E61" s="421"/>
      <c r="F61" s="421"/>
      <c r="G61" s="421"/>
      <c r="H61" s="421" t="s">
        <v>211</v>
      </c>
      <c r="I61" s="422"/>
      <c r="J61" s="423"/>
      <c r="K61" s="421"/>
      <c r="L61" s="424"/>
    </row>
    <row r="62" spans="2:12" ht="12" customHeight="1">
      <c r="B62" s="852"/>
      <c r="C62" s="24" t="s">
        <v>60</v>
      </c>
      <c r="D62" s="450" t="s">
        <v>225</v>
      </c>
      <c r="E62" s="450" t="s">
        <v>105</v>
      </c>
      <c r="F62" s="450" t="s">
        <v>104</v>
      </c>
      <c r="G62" s="450"/>
      <c r="H62" s="450" t="s">
        <v>211</v>
      </c>
      <c r="I62" s="422"/>
      <c r="J62" s="423"/>
      <c r="K62" s="421"/>
      <c r="L62" s="424"/>
    </row>
    <row r="63" spans="2:12" ht="12" customHeight="1">
      <c r="B63" s="852"/>
      <c r="C63" s="24" t="s">
        <v>61</v>
      </c>
      <c r="D63" s="421"/>
      <c r="E63" s="421"/>
      <c r="F63" s="421"/>
      <c r="G63" s="421"/>
      <c r="H63" s="421" t="s">
        <v>211</v>
      </c>
      <c r="I63" s="422"/>
      <c r="J63" s="423"/>
      <c r="K63" s="421"/>
      <c r="L63" s="424"/>
    </row>
    <row r="64" spans="2:12" ht="12" customHeight="1">
      <c r="B64" s="852"/>
      <c r="C64" s="24" t="s">
        <v>62</v>
      </c>
      <c r="D64" s="37"/>
      <c r="E64" s="37"/>
      <c r="F64" s="37"/>
      <c r="G64" s="37"/>
      <c r="H64" s="37" t="s">
        <v>211</v>
      </c>
      <c r="I64" s="443"/>
      <c r="J64" s="444"/>
      <c r="K64" s="37"/>
      <c r="L64" s="445" t="s">
        <v>292</v>
      </c>
    </row>
    <row r="65" spans="2:12" ht="12" customHeight="1">
      <c r="B65" s="852"/>
      <c r="C65" s="24" t="s">
        <v>63</v>
      </c>
      <c r="D65" s="421"/>
      <c r="E65" s="421" t="s">
        <v>108</v>
      </c>
      <c r="F65" s="421" t="s">
        <v>221</v>
      </c>
      <c r="G65" s="421"/>
      <c r="H65" s="421" t="s">
        <v>211</v>
      </c>
      <c r="I65" s="422"/>
      <c r="J65" s="423"/>
      <c r="K65" s="421"/>
      <c r="L65" s="424" t="s">
        <v>363</v>
      </c>
    </row>
    <row r="66" spans="2:12" ht="12" customHeight="1">
      <c r="B66" s="852"/>
      <c r="C66" s="24" t="s">
        <v>64</v>
      </c>
      <c r="D66" s="421"/>
      <c r="E66" s="421"/>
      <c r="F66" s="421" t="s">
        <v>212</v>
      </c>
      <c r="G66" s="421"/>
      <c r="H66" s="421"/>
      <c r="I66" s="422"/>
      <c r="J66" s="423"/>
      <c r="K66" s="421"/>
      <c r="L66" s="424"/>
    </row>
    <row r="67" spans="2:12" ht="12" customHeight="1">
      <c r="B67" s="852"/>
      <c r="C67" s="24" t="s">
        <v>419</v>
      </c>
      <c r="D67" s="421"/>
      <c r="E67" s="421"/>
      <c r="F67" s="421"/>
      <c r="G67" s="421" t="s">
        <v>100</v>
      </c>
      <c r="H67" s="421"/>
      <c r="I67" s="422"/>
      <c r="J67" s="423"/>
      <c r="K67" s="421"/>
      <c r="L67" s="424" t="s">
        <v>226</v>
      </c>
    </row>
    <row r="68" spans="2:12" ht="12" customHeight="1">
      <c r="B68" s="853"/>
      <c r="C68" s="69" t="s">
        <v>66</v>
      </c>
      <c r="D68" s="479" t="s">
        <v>101</v>
      </c>
      <c r="E68" s="479" t="s">
        <v>110</v>
      </c>
      <c r="F68" s="479" t="s">
        <v>100</v>
      </c>
      <c r="G68" s="479"/>
      <c r="H68" s="479" t="s">
        <v>211</v>
      </c>
      <c r="I68" s="480"/>
      <c r="J68" s="481"/>
      <c r="K68" s="479"/>
      <c r="L68" s="482"/>
    </row>
    <row r="69" spans="2:12" ht="12" customHeight="1">
      <c r="B69" s="841" t="s">
        <v>116</v>
      </c>
      <c r="C69" s="842"/>
      <c r="D69" s="115">
        <f>COUNTA(D6:D68)</f>
        <v>30</v>
      </c>
      <c r="E69" s="115">
        <f t="shared" ref="E69:H69" si="0">COUNTA(E6:E68)</f>
        <v>27</v>
      </c>
      <c r="F69" s="115">
        <f t="shared" si="0"/>
        <v>38</v>
      </c>
      <c r="G69" s="115">
        <f t="shared" si="0"/>
        <v>7</v>
      </c>
      <c r="H69" s="115">
        <f t="shared" si="0"/>
        <v>58</v>
      </c>
      <c r="I69" s="116"/>
      <c r="J69" s="117">
        <f>COUNTA(J6:J68)</f>
        <v>27</v>
      </c>
      <c r="K69" s="118"/>
      <c r="L69" s="118"/>
    </row>
    <row r="70" spans="2:12" ht="6" customHeight="1"/>
  </sheetData>
  <mergeCells count="17">
    <mergeCell ref="J4:J5"/>
    <mergeCell ref="K4:K5"/>
    <mergeCell ref="D3:L3"/>
    <mergeCell ref="B20:B41"/>
    <mergeCell ref="B42:B53"/>
    <mergeCell ref="I4:I5"/>
    <mergeCell ref="L4:L5"/>
    <mergeCell ref="D4:D5"/>
    <mergeCell ref="E4:E5"/>
    <mergeCell ref="F4:F5"/>
    <mergeCell ref="G4:G5"/>
    <mergeCell ref="H4:H5"/>
    <mergeCell ref="B54:B68"/>
    <mergeCell ref="B69:C69"/>
    <mergeCell ref="B3:C5"/>
    <mergeCell ref="B6:C6"/>
    <mergeCell ref="B7:B19"/>
  </mergeCells>
  <phoneticPr fontId="7"/>
  <printOptions horizontalCentered="1"/>
  <pageMargins left="0.59055118110236227" right="0.59055118110236227" top="0.59055118110236227" bottom="0.59055118110236227" header="0.31496062992125984" footer="0.31496062992125984"/>
  <pageSetup paperSize="9" scale="65" fitToHeight="0" orientation="portrait"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V70"/>
  <sheetViews>
    <sheetView view="pageBreakPreview" zoomScaleNormal="100" zoomScaleSheetLayoutView="100" workbookViewId="0">
      <pane xSplit="1" ySplit="4" topLeftCell="B5" activePane="bottomRight" state="frozen"/>
      <selection activeCell="R48" sqref="R48"/>
      <selection pane="topRight" activeCell="R48" sqref="R48"/>
      <selection pane="bottomLeft" activeCell="R48" sqref="R48"/>
      <selection pane="bottomRight" activeCell="R16" sqref="R16"/>
    </sheetView>
  </sheetViews>
  <sheetFormatPr defaultColWidth="9" defaultRowHeight="13"/>
  <cols>
    <col min="1" max="1" width="1" style="28" customWidth="1"/>
    <col min="2" max="2" width="2.7265625" style="28" customWidth="1"/>
    <col min="3" max="3" width="8.36328125" style="28" customWidth="1"/>
    <col min="4" max="12" width="4.90625" style="28" customWidth="1"/>
    <col min="13" max="16" width="5" style="28" customWidth="1"/>
    <col min="17" max="17" width="4.90625" style="28" customWidth="1"/>
    <col min="18" max="18" width="5.08984375" style="28" customWidth="1"/>
    <col min="19" max="19" width="5.08984375" style="582" customWidth="1"/>
    <col min="20" max="20" width="1" style="28" customWidth="1"/>
    <col min="21" max="16384" width="9" style="28"/>
  </cols>
  <sheetData>
    <row r="1" spans="2:22" ht="13.5" customHeight="1">
      <c r="B1" s="483"/>
      <c r="C1" s="484" t="s">
        <v>408</v>
      </c>
      <c r="D1" s="34"/>
      <c r="E1" s="34"/>
      <c r="F1" s="34"/>
      <c r="G1" s="34"/>
      <c r="H1" s="34"/>
      <c r="I1" s="34"/>
      <c r="J1" s="34"/>
      <c r="K1" s="34"/>
      <c r="L1" s="34"/>
      <c r="M1" s="34"/>
      <c r="N1" s="34"/>
      <c r="O1" s="34"/>
      <c r="P1" s="34"/>
      <c r="Q1" s="34"/>
      <c r="R1" s="961" t="s">
        <v>117</v>
      </c>
      <c r="S1" s="961"/>
    </row>
    <row r="2" spans="2:22" ht="11.25" customHeight="1">
      <c r="B2" s="837"/>
      <c r="C2" s="838"/>
      <c r="D2" s="962" t="s">
        <v>540</v>
      </c>
      <c r="E2" s="963"/>
      <c r="F2" s="963"/>
      <c r="G2" s="963"/>
      <c r="H2" s="963"/>
      <c r="I2" s="963"/>
      <c r="J2" s="964"/>
      <c r="K2" s="888" t="s">
        <v>541</v>
      </c>
      <c r="L2" s="888"/>
      <c r="M2" s="888"/>
      <c r="N2" s="888"/>
      <c r="O2" s="888"/>
      <c r="P2" s="888"/>
      <c r="Q2" s="888"/>
      <c r="R2" s="888"/>
      <c r="S2" s="888"/>
    </row>
    <row r="3" spans="2:22" ht="12.75" customHeight="1">
      <c r="B3" s="839"/>
      <c r="C3" s="840"/>
      <c r="D3" s="965" t="s">
        <v>118</v>
      </c>
      <c r="E3" s="967" t="s">
        <v>119</v>
      </c>
      <c r="F3" s="967" t="s">
        <v>120</v>
      </c>
      <c r="G3" s="967" t="s">
        <v>121</v>
      </c>
      <c r="H3" s="967" t="s">
        <v>122</v>
      </c>
      <c r="I3" s="967" t="s">
        <v>123</v>
      </c>
      <c r="J3" s="954" t="s">
        <v>124</v>
      </c>
      <c r="K3" s="888" t="s">
        <v>125</v>
      </c>
      <c r="L3" s="888"/>
      <c r="M3" s="956" t="s">
        <v>203</v>
      </c>
      <c r="N3" s="956" t="s">
        <v>204</v>
      </c>
      <c r="O3" s="888" t="s">
        <v>205</v>
      </c>
      <c r="P3" s="888"/>
      <c r="Q3" s="957" t="s">
        <v>206</v>
      </c>
      <c r="R3" s="888" t="s">
        <v>207</v>
      </c>
      <c r="S3" s="888"/>
    </row>
    <row r="4" spans="2:22" ht="30.75" customHeight="1">
      <c r="B4" s="841"/>
      <c r="C4" s="842"/>
      <c r="D4" s="966"/>
      <c r="E4" s="968"/>
      <c r="F4" s="968"/>
      <c r="G4" s="968"/>
      <c r="H4" s="968"/>
      <c r="I4" s="968"/>
      <c r="J4" s="955"/>
      <c r="K4" s="490" t="s">
        <v>128</v>
      </c>
      <c r="L4" s="490" t="s">
        <v>129</v>
      </c>
      <c r="M4" s="956"/>
      <c r="N4" s="956"/>
      <c r="O4" s="285" t="s">
        <v>161</v>
      </c>
      <c r="P4" s="285" t="s">
        <v>162</v>
      </c>
      <c r="Q4" s="957"/>
      <c r="R4" s="43" t="s">
        <v>130</v>
      </c>
      <c r="S4" s="491" t="s">
        <v>200</v>
      </c>
    </row>
    <row r="5" spans="2:22" ht="11.9" customHeight="1">
      <c r="B5" s="835" t="s">
        <v>0</v>
      </c>
      <c r="C5" s="836"/>
      <c r="D5" s="492"/>
      <c r="E5" s="493"/>
      <c r="F5" s="493"/>
      <c r="G5" s="493" t="s">
        <v>211</v>
      </c>
      <c r="H5" s="493" t="s">
        <v>211</v>
      </c>
      <c r="I5" s="493" t="s">
        <v>211</v>
      </c>
      <c r="J5" s="493" t="s">
        <v>211</v>
      </c>
      <c r="K5" s="140"/>
      <c r="L5" s="140"/>
      <c r="M5" s="494"/>
      <c r="N5" s="494"/>
      <c r="O5" s="494">
        <v>16</v>
      </c>
      <c r="P5" s="494">
        <v>3</v>
      </c>
      <c r="Q5" s="140"/>
      <c r="R5" s="495"/>
      <c r="S5" s="496"/>
      <c r="V5" s="33"/>
    </row>
    <row r="6" spans="2:22" ht="11.9" customHeight="1">
      <c r="B6" s="860" t="s">
        <v>1</v>
      </c>
      <c r="C6" s="68" t="s">
        <v>2</v>
      </c>
      <c r="D6" s="497"/>
      <c r="E6" s="498"/>
      <c r="F6" s="498"/>
      <c r="G6" s="498"/>
      <c r="H6" s="498"/>
      <c r="I6" s="498"/>
      <c r="J6" s="499"/>
      <c r="K6" s="431"/>
      <c r="L6" s="431"/>
      <c r="M6" s="500"/>
      <c r="N6" s="500"/>
      <c r="O6" s="500">
        <v>42</v>
      </c>
      <c r="P6" s="500">
        <v>25</v>
      </c>
      <c r="Q6" s="500"/>
      <c r="R6" s="500"/>
      <c r="S6" s="501"/>
      <c r="V6" s="33"/>
    </row>
    <row r="7" spans="2:22" ht="11.9" customHeight="1">
      <c r="B7" s="860"/>
      <c r="C7" s="24" t="s">
        <v>3</v>
      </c>
      <c r="D7" s="485"/>
      <c r="E7" s="486"/>
      <c r="F7" s="486"/>
      <c r="G7" s="502"/>
      <c r="H7" s="486"/>
      <c r="I7" s="486"/>
      <c r="J7" s="487"/>
      <c r="K7" s="421"/>
      <c r="L7" s="421"/>
      <c r="M7" s="488">
        <v>15</v>
      </c>
      <c r="N7" s="488"/>
      <c r="O7" s="488">
        <v>5</v>
      </c>
      <c r="P7" s="488">
        <v>15</v>
      </c>
      <c r="Q7" s="488"/>
      <c r="R7" s="488"/>
      <c r="S7" s="503"/>
      <c r="V7" s="33"/>
    </row>
    <row r="8" spans="2:22" ht="11.9" customHeight="1">
      <c r="B8" s="860"/>
      <c r="C8" s="24" t="s">
        <v>4</v>
      </c>
      <c r="D8" s="485"/>
      <c r="E8" s="486"/>
      <c r="F8" s="486"/>
      <c r="G8" s="486"/>
      <c r="H8" s="486"/>
      <c r="I8" s="486"/>
      <c r="J8" s="487"/>
      <c r="K8" s="421" t="s">
        <v>211</v>
      </c>
      <c r="L8" s="421" t="s">
        <v>211</v>
      </c>
      <c r="M8" s="488"/>
      <c r="N8" s="488"/>
      <c r="O8" s="488">
        <v>2</v>
      </c>
      <c r="P8" s="488">
        <v>5</v>
      </c>
      <c r="Q8" s="385"/>
      <c r="R8" s="488"/>
      <c r="S8" s="504"/>
    </row>
    <row r="9" spans="2:22" ht="11.9" customHeight="1">
      <c r="B9" s="860"/>
      <c r="C9" s="24" t="s">
        <v>5</v>
      </c>
      <c r="D9" s="485"/>
      <c r="E9" s="486"/>
      <c r="F9" s="486"/>
      <c r="G9" s="486" t="s">
        <v>211</v>
      </c>
      <c r="H9" s="486" t="s">
        <v>211</v>
      </c>
      <c r="I9" s="486" t="s">
        <v>211</v>
      </c>
      <c r="J9" s="487" t="s">
        <v>211</v>
      </c>
      <c r="K9" s="421"/>
      <c r="L9" s="421"/>
      <c r="M9" s="488">
        <v>78</v>
      </c>
      <c r="N9" s="488"/>
      <c r="O9" s="488">
        <v>2</v>
      </c>
      <c r="P9" s="488">
        <v>8</v>
      </c>
      <c r="Q9" s="488"/>
      <c r="R9" s="488"/>
      <c r="S9" s="503"/>
    </row>
    <row r="10" spans="2:22" ht="11.9" customHeight="1">
      <c r="B10" s="860"/>
      <c r="C10" s="25" t="s">
        <v>6</v>
      </c>
      <c r="D10" s="505"/>
      <c r="E10" s="506"/>
      <c r="F10" s="506"/>
      <c r="G10" s="506" t="s">
        <v>211</v>
      </c>
      <c r="H10" s="506"/>
      <c r="I10" s="506"/>
      <c r="J10" s="507" t="s">
        <v>211</v>
      </c>
      <c r="K10" s="436" t="s">
        <v>211</v>
      </c>
      <c r="L10" s="436" t="s">
        <v>211</v>
      </c>
      <c r="M10" s="508"/>
      <c r="N10" s="508"/>
      <c r="O10" s="508"/>
      <c r="P10" s="508">
        <v>1</v>
      </c>
      <c r="Q10" s="508"/>
      <c r="R10" s="508"/>
      <c r="S10" s="508"/>
    </row>
    <row r="11" spans="2:22" ht="11.9" customHeight="1">
      <c r="B11" s="860"/>
      <c r="C11" s="24" t="s">
        <v>7</v>
      </c>
      <c r="D11" s="485"/>
      <c r="E11" s="486"/>
      <c r="F11" s="486"/>
      <c r="G11" s="486"/>
      <c r="H11" s="486"/>
      <c r="I11" s="486"/>
      <c r="J11" s="487"/>
      <c r="K11" s="421"/>
      <c r="L11" s="421"/>
      <c r="M11" s="488">
        <v>2</v>
      </c>
      <c r="N11" s="488"/>
      <c r="O11" s="488"/>
      <c r="P11" s="488"/>
      <c r="Q11" s="385"/>
      <c r="R11" s="488"/>
      <c r="S11" s="503"/>
    </row>
    <row r="12" spans="2:22" ht="11.9" customHeight="1">
      <c r="B12" s="860"/>
      <c r="C12" s="25" t="s">
        <v>8</v>
      </c>
      <c r="D12" s="509" t="s">
        <v>211</v>
      </c>
      <c r="E12" s="510"/>
      <c r="F12" s="510" t="s">
        <v>211</v>
      </c>
      <c r="G12" s="510" t="s">
        <v>211</v>
      </c>
      <c r="H12" s="510" t="s">
        <v>211</v>
      </c>
      <c r="I12" s="511"/>
      <c r="J12" s="512" t="s">
        <v>211</v>
      </c>
      <c r="K12" s="37" t="s">
        <v>211</v>
      </c>
      <c r="L12" s="37" t="s">
        <v>211</v>
      </c>
      <c r="M12" s="513"/>
      <c r="N12" s="513"/>
      <c r="O12" s="513"/>
      <c r="P12" s="513">
        <v>4</v>
      </c>
      <c r="Q12" s="514" t="s">
        <v>211</v>
      </c>
      <c r="R12" s="513"/>
      <c r="S12" s="513"/>
    </row>
    <row r="13" spans="2:22" ht="11.9" customHeight="1">
      <c r="B13" s="860"/>
      <c r="C13" s="24" t="s">
        <v>9</v>
      </c>
      <c r="D13" s="515"/>
      <c r="E13" s="516"/>
      <c r="F13" s="516"/>
      <c r="G13" s="516"/>
      <c r="H13" s="516"/>
      <c r="I13" s="516"/>
      <c r="J13" s="517"/>
      <c r="K13" s="442" t="s">
        <v>211</v>
      </c>
      <c r="L13" s="442" t="s">
        <v>211</v>
      </c>
      <c r="M13" s="513"/>
      <c r="N13" s="513"/>
      <c r="O13" s="513">
        <v>4</v>
      </c>
      <c r="P13" s="513">
        <v>3</v>
      </c>
      <c r="Q13" s="518"/>
      <c r="R13" s="513"/>
      <c r="S13" s="513"/>
    </row>
    <row r="14" spans="2:22" ht="11.9" customHeight="1">
      <c r="B14" s="860"/>
      <c r="C14" s="25" t="s">
        <v>10</v>
      </c>
      <c r="D14" s="509"/>
      <c r="E14" s="510"/>
      <c r="F14" s="510"/>
      <c r="G14" s="510" t="s">
        <v>211</v>
      </c>
      <c r="H14" s="510"/>
      <c r="I14" s="510"/>
      <c r="J14" s="512" t="s">
        <v>211</v>
      </c>
      <c r="K14" s="37"/>
      <c r="L14" s="37"/>
      <c r="M14" s="513"/>
      <c r="N14" s="513"/>
      <c r="O14" s="513"/>
      <c r="P14" s="513"/>
      <c r="Q14" s="514"/>
      <c r="R14" s="513"/>
      <c r="S14" s="513"/>
    </row>
    <row r="15" spans="2:22" ht="11.9" customHeight="1">
      <c r="B15" s="860"/>
      <c r="C15" s="24" t="s">
        <v>11</v>
      </c>
      <c r="D15" s="519"/>
      <c r="E15" s="520"/>
      <c r="F15" s="520" t="s">
        <v>211</v>
      </c>
      <c r="G15" s="520" t="s">
        <v>211</v>
      </c>
      <c r="H15" s="520" t="s">
        <v>211</v>
      </c>
      <c r="I15" s="520" t="s">
        <v>211</v>
      </c>
      <c r="J15" s="521" t="s">
        <v>211</v>
      </c>
      <c r="K15" s="446"/>
      <c r="L15" s="446"/>
      <c r="M15" s="522"/>
      <c r="N15" s="522"/>
      <c r="O15" s="522"/>
      <c r="P15" s="522"/>
      <c r="Q15" s="523"/>
      <c r="R15" s="522"/>
      <c r="S15" s="524"/>
    </row>
    <row r="16" spans="2:22" ht="11.9" customHeight="1">
      <c r="B16" s="860"/>
      <c r="C16" s="24" t="s">
        <v>12</v>
      </c>
      <c r="D16" s="519"/>
      <c r="E16" s="539"/>
      <c r="F16" s="539"/>
      <c r="G16" s="539"/>
      <c r="H16" s="539"/>
      <c r="I16" s="539"/>
      <c r="J16" s="540"/>
      <c r="K16" s="450"/>
      <c r="L16" s="450"/>
      <c r="M16" s="297">
        <v>11</v>
      </c>
      <c r="N16" s="297"/>
      <c r="O16" s="297"/>
      <c r="P16" s="297"/>
      <c r="Q16" s="541"/>
      <c r="R16" s="297"/>
      <c r="S16" s="524"/>
    </row>
    <row r="17" spans="2:19" ht="11.9" customHeight="1">
      <c r="B17" s="860"/>
      <c r="C17" s="24" t="s">
        <v>13</v>
      </c>
      <c r="D17" s="547"/>
      <c r="E17" s="502"/>
      <c r="F17" s="502"/>
      <c r="G17" s="502"/>
      <c r="H17" s="502"/>
      <c r="I17" s="502"/>
      <c r="J17" s="548"/>
      <c r="K17" s="451"/>
      <c r="L17" s="451"/>
      <c r="M17" s="549"/>
      <c r="N17" s="549"/>
      <c r="O17" s="549"/>
      <c r="P17" s="549"/>
      <c r="Q17" s="550"/>
      <c r="R17" s="549"/>
      <c r="S17" s="551"/>
    </row>
    <row r="18" spans="2:19" ht="11.9" customHeight="1">
      <c r="B18" s="860"/>
      <c r="C18" s="69" t="s">
        <v>14</v>
      </c>
      <c r="D18" s="525"/>
      <c r="E18" s="526"/>
      <c r="F18" s="526"/>
      <c r="G18" s="526" t="s">
        <v>211</v>
      </c>
      <c r="H18" s="526"/>
      <c r="I18" s="526"/>
      <c r="J18" s="527"/>
      <c r="K18" s="455"/>
      <c r="L18" s="455"/>
      <c r="M18" s="528"/>
      <c r="N18" s="528"/>
      <c r="O18" s="528"/>
      <c r="P18" s="528"/>
      <c r="Q18" s="529"/>
      <c r="R18" s="528"/>
      <c r="S18" s="530"/>
    </row>
    <row r="19" spans="2:19" ht="11.9" customHeight="1">
      <c r="B19" s="851" t="s">
        <v>15</v>
      </c>
      <c r="C19" s="68" t="s">
        <v>16</v>
      </c>
      <c r="D19" s="497"/>
      <c r="E19" s="498"/>
      <c r="F19" s="531"/>
      <c r="G19" s="531"/>
      <c r="H19" s="531"/>
      <c r="I19" s="532"/>
      <c r="J19" s="533"/>
      <c r="K19" s="431"/>
      <c r="L19" s="431"/>
      <c r="M19" s="500"/>
      <c r="N19" s="500"/>
      <c r="O19" s="500"/>
      <c r="P19" s="500"/>
      <c r="Q19" s="534"/>
      <c r="R19" s="500"/>
      <c r="S19" s="501"/>
    </row>
    <row r="20" spans="2:19" ht="11.9" customHeight="1">
      <c r="B20" s="852"/>
      <c r="C20" s="24" t="s">
        <v>17</v>
      </c>
      <c r="D20" s="485"/>
      <c r="E20" s="486"/>
      <c r="F20" s="486"/>
      <c r="G20" s="486"/>
      <c r="H20" s="486"/>
      <c r="I20" s="486" t="s">
        <v>211</v>
      </c>
      <c r="J20" s="487" t="s">
        <v>233</v>
      </c>
      <c r="K20" s="421"/>
      <c r="L20" s="421"/>
      <c r="M20" s="488"/>
      <c r="N20" s="488"/>
      <c r="O20" s="488">
        <v>2</v>
      </c>
      <c r="P20" s="488"/>
      <c r="Q20" s="385"/>
      <c r="R20" s="488"/>
      <c r="S20" s="503"/>
    </row>
    <row r="21" spans="2:19" ht="11.9" customHeight="1">
      <c r="B21" s="852"/>
      <c r="C21" s="25" t="s">
        <v>18</v>
      </c>
      <c r="D21" s="515" t="s">
        <v>211</v>
      </c>
      <c r="E21" s="516" t="s">
        <v>211</v>
      </c>
      <c r="F21" s="516" t="s">
        <v>211</v>
      </c>
      <c r="G21" s="516" t="s">
        <v>211</v>
      </c>
      <c r="H21" s="516" t="s">
        <v>211</v>
      </c>
      <c r="I21" s="516" t="s">
        <v>211</v>
      </c>
      <c r="J21" s="535" t="s">
        <v>211</v>
      </c>
      <c r="K21" s="536"/>
      <c r="L21" s="37"/>
      <c r="M21" s="537"/>
      <c r="N21" s="537"/>
      <c r="O21" s="537"/>
      <c r="P21" s="537"/>
      <c r="Q21" s="518"/>
      <c r="R21" s="537"/>
      <c r="S21" s="537"/>
    </row>
    <row r="22" spans="2:19" ht="11.9" customHeight="1">
      <c r="B22" s="852"/>
      <c r="C22" s="24" t="s">
        <v>19</v>
      </c>
      <c r="D22" s="538"/>
      <c r="E22" s="539"/>
      <c r="F22" s="539"/>
      <c r="G22" s="539" t="s">
        <v>211</v>
      </c>
      <c r="H22" s="539" t="s">
        <v>211</v>
      </c>
      <c r="I22" s="539" t="s">
        <v>211</v>
      </c>
      <c r="J22" s="540" t="s">
        <v>211</v>
      </c>
      <c r="K22" s="450"/>
      <c r="L22" s="450"/>
      <c r="M22" s="297"/>
      <c r="N22" s="297"/>
      <c r="O22" s="297"/>
      <c r="P22" s="297">
        <v>11</v>
      </c>
      <c r="Q22" s="541"/>
      <c r="R22" s="297"/>
      <c r="S22" s="297"/>
    </row>
    <row r="23" spans="2:19" ht="11.9" customHeight="1">
      <c r="B23" s="852"/>
      <c r="C23" s="24" t="s">
        <v>20</v>
      </c>
      <c r="D23" s="485" t="s">
        <v>211</v>
      </c>
      <c r="E23" s="486" t="s">
        <v>566</v>
      </c>
      <c r="F23" s="486" t="s">
        <v>566</v>
      </c>
      <c r="G23" s="486" t="s">
        <v>566</v>
      </c>
      <c r="H23" s="486" t="s">
        <v>211</v>
      </c>
      <c r="I23" s="486" t="s">
        <v>211</v>
      </c>
      <c r="J23" s="487" t="s">
        <v>211</v>
      </c>
      <c r="K23" s="421" t="s">
        <v>211</v>
      </c>
      <c r="L23" s="421" t="s">
        <v>211</v>
      </c>
      <c r="M23" s="488">
        <v>20</v>
      </c>
      <c r="N23" s="488">
        <v>4</v>
      </c>
      <c r="O23" s="488">
        <v>2</v>
      </c>
      <c r="P23" s="488">
        <v>2</v>
      </c>
      <c r="Q23" s="385"/>
      <c r="R23" s="488"/>
      <c r="S23" s="504"/>
    </row>
    <row r="24" spans="2:19" ht="11.9" customHeight="1">
      <c r="B24" s="852"/>
      <c r="C24" s="24" t="s">
        <v>21</v>
      </c>
      <c r="D24" s="538"/>
      <c r="E24" s="539"/>
      <c r="F24" s="539"/>
      <c r="G24" s="539"/>
      <c r="H24" s="539"/>
      <c r="I24" s="539" t="s">
        <v>233</v>
      </c>
      <c r="J24" s="540" t="s">
        <v>233</v>
      </c>
      <c r="K24" s="450"/>
      <c r="L24" s="450"/>
      <c r="M24" s="297"/>
      <c r="N24" s="297"/>
      <c r="O24" s="488"/>
      <c r="P24" s="297">
        <v>1</v>
      </c>
      <c r="Q24" s="541"/>
      <c r="R24" s="297"/>
      <c r="S24" s="297"/>
    </row>
    <row r="25" spans="2:19" ht="11.9" customHeight="1">
      <c r="B25" s="852"/>
      <c r="C25" s="24" t="s">
        <v>22</v>
      </c>
      <c r="D25" s="485"/>
      <c r="E25" s="486"/>
      <c r="F25" s="486"/>
      <c r="G25" s="486"/>
      <c r="H25" s="486" t="s">
        <v>211</v>
      </c>
      <c r="I25" s="486"/>
      <c r="J25" s="487"/>
      <c r="K25" s="421"/>
      <c r="L25" s="421"/>
      <c r="M25" s="488"/>
      <c r="N25" s="488"/>
      <c r="O25" s="488">
        <v>1</v>
      </c>
      <c r="P25" s="488"/>
      <c r="Q25" s="385"/>
      <c r="R25" s="488"/>
      <c r="S25" s="503"/>
    </row>
    <row r="26" spans="2:19" ht="11.9" customHeight="1">
      <c r="B26" s="852"/>
      <c r="C26" s="24" t="s">
        <v>23</v>
      </c>
      <c r="D26" s="485"/>
      <c r="E26" s="486"/>
      <c r="F26" s="486"/>
      <c r="G26" s="486"/>
      <c r="H26" s="486"/>
      <c r="I26" s="486"/>
      <c r="J26" s="487"/>
      <c r="K26" s="421"/>
      <c r="L26" s="421"/>
      <c r="M26" s="488">
        <v>1</v>
      </c>
      <c r="N26" s="488"/>
      <c r="O26" s="488"/>
      <c r="P26" s="488"/>
      <c r="Q26" s="385"/>
      <c r="R26" s="488"/>
      <c r="S26" s="503"/>
    </row>
    <row r="27" spans="2:19" ht="11.9" customHeight="1">
      <c r="B27" s="852"/>
      <c r="C27" s="24" t="s">
        <v>24</v>
      </c>
      <c r="D27" s="485"/>
      <c r="E27" s="486"/>
      <c r="F27" s="486"/>
      <c r="G27" s="486"/>
      <c r="H27" s="486" t="s">
        <v>233</v>
      </c>
      <c r="I27" s="486"/>
      <c r="J27" s="487"/>
      <c r="K27" s="421"/>
      <c r="L27" s="421"/>
      <c r="M27" s="488"/>
      <c r="N27" s="488"/>
      <c r="O27" s="488"/>
      <c r="P27" s="488"/>
      <c r="Q27" s="385"/>
      <c r="R27" s="488"/>
      <c r="S27" s="503"/>
    </row>
    <row r="28" spans="2:19" ht="11.9" customHeight="1">
      <c r="B28" s="852"/>
      <c r="C28" s="24" t="s">
        <v>25</v>
      </c>
      <c r="D28" s="485"/>
      <c r="E28" s="486"/>
      <c r="F28" s="486"/>
      <c r="G28" s="486"/>
      <c r="H28" s="486"/>
      <c r="I28" s="486"/>
      <c r="J28" s="487"/>
      <c r="K28" s="421"/>
      <c r="L28" s="421"/>
      <c r="M28" s="488"/>
      <c r="N28" s="488"/>
      <c r="O28" s="488">
        <v>1</v>
      </c>
      <c r="P28" s="488">
        <v>1</v>
      </c>
      <c r="Q28" s="385"/>
      <c r="R28" s="488"/>
      <c r="S28" s="503"/>
    </row>
    <row r="29" spans="2:19" ht="11.9" customHeight="1">
      <c r="B29" s="852"/>
      <c r="C29" s="24" t="s">
        <v>450</v>
      </c>
      <c r="D29" s="485"/>
      <c r="E29" s="486"/>
      <c r="F29" s="486"/>
      <c r="G29" s="486"/>
      <c r="H29" s="486" t="s">
        <v>233</v>
      </c>
      <c r="I29" s="486"/>
      <c r="J29" s="487"/>
      <c r="K29" s="421"/>
      <c r="L29" s="421"/>
      <c r="M29" s="488"/>
      <c r="N29" s="488"/>
      <c r="O29" s="488"/>
      <c r="P29" s="488"/>
      <c r="Q29" s="385"/>
      <c r="R29" s="488"/>
      <c r="S29" s="503"/>
    </row>
    <row r="30" spans="2:19" ht="11.9" customHeight="1">
      <c r="B30" s="852"/>
      <c r="C30" s="24" t="s">
        <v>27</v>
      </c>
      <c r="D30" s="485"/>
      <c r="E30" s="486"/>
      <c r="F30" s="486"/>
      <c r="G30" s="486"/>
      <c r="H30" s="486" t="s">
        <v>211</v>
      </c>
      <c r="I30" s="486"/>
      <c r="J30" s="487"/>
      <c r="K30" s="421" t="s">
        <v>211</v>
      </c>
      <c r="L30" s="421" t="s">
        <v>211</v>
      </c>
      <c r="M30" s="488">
        <v>5</v>
      </c>
      <c r="N30" s="488"/>
      <c r="O30" s="488">
        <v>9</v>
      </c>
      <c r="P30" s="488">
        <v>2</v>
      </c>
      <c r="Q30" s="385" t="s">
        <v>233</v>
      </c>
      <c r="R30" s="488"/>
      <c r="S30" s="503"/>
    </row>
    <row r="31" spans="2:19" ht="11.9" customHeight="1">
      <c r="B31" s="852"/>
      <c r="C31" s="25" t="s">
        <v>28</v>
      </c>
      <c r="D31" s="515"/>
      <c r="E31" s="516"/>
      <c r="F31" s="516"/>
      <c r="G31" s="516"/>
      <c r="H31" s="516"/>
      <c r="I31" s="516"/>
      <c r="J31" s="517"/>
      <c r="K31" s="37"/>
      <c r="L31" s="37"/>
      <c r="M31" s="537">
        <v>4</v>
      </c>
      <c r="N31" s="537"/>
      <c r="O31" s="537"/>
      <c r="P31" s="537"/>
      <c r="Q31" s="518"/>
      <c r="R31" s="537"/>
      <c r="S31" s="537"/>
    </row>
    <row r="32" spans="2:19" ht="11.9" customHeight="1">
      <c r="B32" s="852"/>
      <c r="C32" s="24" t="s">
        <v>29</v>
      </c>
      <c r="D32" s="485"/>
      <c r="E32" s="486"/>
      <c r="F32" s="486"/>
      <c r="G32" s="486"/>
      <c r="H32" s="486"/>
      <c r="I32" s="486"/>
      <c r="J32" s="487"/>
      <c r="K32" s="421"/>
      <c r="L32" s="421"/>
      <c r="M32" s="488"/>
      <c r="N32" s="488"/>
      <c r="O32" s="488"/>
      <c r="P32" s="488"/>
      <c r="Q32" s="385"/>
      <c r="R32" s="488"/>
      <c r="S32" s="503"/>
    </row>
    <row r="33" spans="2:19" ht="11.9" customHeight="1">
      <c r="B33" s="852"/>
      <c r="C33" s="24" t="s">
        <v>30</v>
      </c>
      <c r="D33" s="485"/>
      <c r="E33" s="486"/>
      <c r="F33" s="486"/>
      <c r="G33" s="486"/>
      <c r="H33" s="486"/>
      <c r="I33" s="486"/>
      <c r="J33" s="487"/>
      <c r="K33" s="421"/>
      <c r="L33" s="421"/>
      <c r="M33" s="488">
        <v>2</v>
      </c>
      <c r="N33" s="488"/>
      <c r="O33" s="488"/>
      <c r="P33" s="488"/>
      <c r="Q33" s="385"/>
      <c r="R33" s="488"/>
      <c r="S33" s="503"/>
    </row>
    <row r="34" spans="2:19" ht="11.9" customHeight="1">
      <c r="B34" s="852"/>
      <c r="C34" s="24" t="s">
        <v>31</v>
      </c>
      <c r="D34" s="538"/>
      <c r="E34" s="539"/>
      <c r="F34" s="539"/>
      <c r="G34" s="539"/>
      <c r="H34" s="539"/>
      <c r="I34" s="539"/>
      <c r="J34" s="540"/>
      <c r="K34" s="450"/>
      <c r="L34" s="450"/>
      <c r="M34" s="297"/>
      <c r="N34" s="297"/>
      <c r="O34" s="297"/>
      <c r="P34" s="297"/>
      <c r="Q34" s="541"/>
      <c r="R34" s="297"/>
      <c r="S34" s="297"/>
    </row>
    <row r="35" spans="2:19" ht="11.9" customHeight="1">
      <c r="B35" s="852"/>
      <c r="C35" s="24" t="s">
        <v>32</v>
      </c>
      <c r="D35" s="485"/>
      <c r="E35" s="486"/>
      <c r="F35" s="486"/>
      <c r="G35" s="486"/>
      <c r="H35" s="486"/>
      <c r="I35" s="486"/>
      <c r="J35" s="487" t="s">
        <v>211</v>
      </c>
      <c r="K35" s="421"/>
      <c r="L35" s="421"/>
      <c r="M35" s="488"/>
      <c r="N35" s="488"/>
      <c r="O35" s="488"/>
      <c r="P35" s="488"/>
      <c r="Q35" s="385"/>
      <c r="R35" s="488"/>
      <c r="S35" s="503"/>
    </row>
    <row r="36" spans="2:19" ht="11.9" customHeight="1">
      <c r="B36" s="852"/>
      <c r="C36" s="24" t="s">
        <v>33</v>
      </c>
      <c r="D36" s="485" t="s">
        <v>233</v>
      </c>
      <c r="E36" s="486"/>
      <c r="F36" s="486"/>
      <c r="G36" s="486"/>
      <c r="H36" s="486" t="s">
        <v>233</v>
      </c>
      <c r="I36" s="486" t="s">
        <v>233</v>
      </c>
      <c r="J36" s="487"/>
      <c r="K36" s="421"/>
      <c r="L36" s="421"/>
      <c r="M36" s="488">
        <v>2</v>
      </c>
      <c r="N36" s="488"/>
      <c r="O36" s="488"/>
      <c r="P36" s="488"/>
      <c r="Q36" s="385"/>
      <c r="R36" s="488"/>
      <c r="S36" s="503"/>
    </row>
    <row r="37" spans="2:19" ht="11.9" customHeight="1">
      <c r="B37" s="852"/>
      <c r="C37" s="24" t="s">
        <v>34</v>
      </c>
      <c r="D37" s="485"/>
      <c r="E37" s="486"/>
      <c r="F37" s="486"/>
      <c r="G37" s="486"/>
      <c r="H37" s="486"/>
      <c r="I37" s="486"/>
      <c r="J37" s="487" t="s">
        <v>211</v>
      </c>
      <c r="K37" s="421"/>
      <c r="L37" s="421"/>
      <c r="M37" s="488">
        <v>1</v>
      </c>
      <c r="N37" s="488"/>
      <c r="O37" s="488"/>
      <c r="P37" s="488">
        <v>2</v>
      </c>
      <c r="Q37" s="385"/>
      <c r="R37" s="488"/>
      <c r="S37" s="503"/>
    </row>
    <row r="38" spans="2:19" ht="11.9" customHeight="1">
      <c r="B38" s="852"/>
      <c r="C38" s="24" t="s">
        <v>35</v>
      </c>
      <c r="D38" s="515"/>
      <c r="E38" s="516"/>
      <c r="F38" s="516"/>
      <c r="G38" s="516"/>
      <c r="H38" s="516"/>
      <c r="I38" s="516"/>
      <c r="J38" s="517"/>
      <c r="K38" s="37"/>
      <c r="L38" s="37"/>
      <c r="M38" s="537"/>
      <c r="N38" s="537"/>
      <c r="O38" s="537"/>
      <c r="P38" s="537"/>
      <c r="Q38" s="518"/>
      <c r="R38" s="537"/>
      <c r="S38" s="537"/>
    </row>
    <row r="39" spans="2:19" ht="11.9" customHeight="1">
      <c r="B39" s="852"/>
      <c r="C39" s="24" t="s">
        <v>36</v>
      </c>
      <c r="D39" s="485"/>
      <c r="E39" s="486"/>
      <c r="F39" s="486"/>
      <c r="G39" s="486"/>
      <c r="H39" s="486"/>
      <c r="I39" s="486"/>
      <c r="J39" s="487"/>
      <c r="K39" s="421"/>
      <c r="L39" s="421"/>
      <c r="M39" s="488"/>
      <c r="N39" s="488"/>
      <c r="O39" s="488"/>
      <c r="P39" s="488"/>
      <c r="Q39" s="385"/>
      <c r="R39" s="488"/>
      <c r="S39" s="503"/>
    </row>
    <row r="40" spans="2:19" ht="11.9" customHeight="1">
      <c r="B40" s="853"/>
      <c r="C40" s="69" t="s">
        <v>37</v>
      </c>
      <c r="D40" s="542"/>
      <c r="E40" s="543"/>
      <c r="F40" s="543"/>
      <c r="G40" s="543"/>
      <c r="H40" s="543"/>
      <c r="I40" s="543"/>
      <c r="J40" s="544"/>
      <c r="K40" s="129"/>
      <c r="L40" s="129"/>
      <c r="M40" s="545"/>
      <c r="N40" s="545"/>
      <c r="O40" s="545"/>
      <c r="P40" s="545"/>
      <c r="Q40" s="546"/>
      <c r="R40" s="545"/>
      <c r="S40" s="545"/>
    </row>
    <row r="41" spans="2:19" ht="11.9" customHeight="1">
      <c r="B41" s="851" t="s">
        <v>38</v>
      </c>
      <c r="C41" s="68" t="s">
        <v>39</v>
      </c>
      <c r="D41" s="547"/>
      <c r="E41" s="502"/>
      <c r="F41" s="502"/>
      <c r="G41" s="502"/>
      <c r="H41" s="502"/>
      <c r="I41" s="502"/>
      <c r="J41" s="548"/>
      <c r="K41" s="451"/>
      <c r="L41" s="451"/>
      <c r="M41" s="549">
        <v>1</v>
      </c>
      <c r="N41" s="549"/>
      <c r="O41" s="549"/>
      <c r="P41" s="549"/>
      <c r="Q41" s="550"/>
      <c r="R41" s="549"/>
      <c r="S41" s="551"/>
    </row>
    <row r="42" spans="2:19" ht="11.9" customHeight="1">
      <c r="B42" s="852"/>
      <c r="C42" s="72" t="s">
        <v>40</v>
      </c>
      <c r="D42" s="552"/>
      <c r="E42" s="553"/>
      <c r="F42" s="553"/>
      <c r="G42" s="553"/>
      <c r="H42" s="553"/>
      <c r="I42" s="553"/>
      <c r="J42" s="554"/>
      <c r="K42" s="470" t="s">
        <v>211</v>
      </c>
      <c r="L42" s="470" t="s">
        <v>211</v>
      </c>
      <c r="M42" s="555">
        <v>30</v>
      </c>
      <c r="N42" s="555"/>
      <c r="O42" s="555"/>
      <c r="P42" s="555">
        <v>5</v>
      </c>
      <c r="Q42" s="556" t="s">
        <v>211</v>
      </c>
      <c r="R42" s="555"/>
      <c r="S42" s="555"/>
    </row>
    <row r="43" spans="2:19" ht="11.9" customHeight="1">
      <c r="B43" s="852"/>
      <c r="C43" s="24" t="s">
        <v>41</v>
      </c>
      <c r="D43" s="485"/>
      <c r="E43" s="486"/>
      <c r="F43" s="557" t="s">
        <v>211</v>
      </c>
      <c r="G43" s="558" t="s">
        <v>211</v>
      </c>
      <c r="H43" s="558"/>
      <c r="I43" s="487"/>
      <c r="J43" s="559"/>
      <c r="K43" s="421"/>
      <c r="L43" s="421"/>
      <c r="M43" s="488">
        <v>35</v>
      </c>
      <c r="N43" s="488"/>
      <c r="O43" s="488"/>
      <c r="P43" s="488"/>
      <c r="Q43" s="385" t="s">
        <v>211</v>
      </c>
      <c r="R43" s="488"/>
      <c r="S43" s="503"/>
    </row>
    <row r="44" spans="2:19" ht="11.9" customHeight="1">
      <c r="B44" s="852"/>
      <c r="C44" s="24" t="s">
        <v>42</v>
      </c>
      <c r="D44" s="515"/>
      <c r="E44" s="516"/>
      <c r="F44" s="516"/>
      <c r="G44" s="516"/>
      <c r="H44" s="516" t="s">
        <v>211</v>
      </c>
      <c r="I44" s="516"/>
      <c r="J44" s="517"/>
      <c r="K44" s="442"/>
      <c r="L44" s="442"/>
      <c r="M44" s="537">
        <v>3</v>
      </c>
      <c r="N44" s="537"/>
      <c r="O44" s="537"/>
      <c r="P44" s="537"/>
      <c r="Q44" s="518"/>
      <c r="R44" s="537"/>
      <c r="S44" s="537"/>
    </row>
    <row r="45" spans="2:19" ht="11.9" customHeight="1">
      <c r="B45" s="852"/>
      <c r="C45" s="24" t="s">
        <v>511</v>
      </c>
      <c r="D45" s="485"/>
      <c r="E45" s="486"/>
      <c r="F45" s="486"/>
      <c r="G45" s="486"/>
      <c r="H45" s="486"/>
      <c r="I45" s="486"/>
      <c r="J45" s="487"/>
      <c r="K45" s="421"/>
      <c r="L45" s="421"/>
      <c r="M45" s="488"/>
      <c r="N45" s="488"/>
      <c r="O45" s="488"/>
      <c r="P45" s="488"/>
      <c r="Q45" s="385"/>
      <c r="R45" s="488"/>
      <c r="S45" s="503"/>
    </row>
    <row r="46" spans="2:19" ht="11.9" customHeight="1">
      <c r="B46" s="852"/>
      <c r="C46" s="24" t="s">
        <v>44</v>
      </c>
      <c r="D46" s="485"/>
      <c r="E46" s="486"/>
      <c r="F46" s="486"/>
      <c r="G46" s="486" t="s">
        <v>233</v>
      </c>
      <c r="H46" s="486" t="s">
        <v>233</v>
      </c>
      <c r="I46" s="486"/>
      <c r="J46" s="487"/>
      <c r="K46" s="421"/>
      <c r="L46" s="421"/>
      <c r="M46" s="488">
        <v>14</v>
      </c>
      <c r="N46" s="488"/>
      <c r="O46" s="488"/>
      <c r="P46" s="488"/>
      <c r="Q46" s="385"/>
      <c r="R46" s="488"/>
      <c r="S46" s="504"/>
    </row>
    <row r="47" spans="2:19" ht="11.9" customHeight="1">
      <c r="B47" s="852"/>
      <c r="C47" s="24" t="s">
        <v>45</v>
      </c>
      <c r="D47" s="505"/>
      <c r="E47" s="506"/>
      <c r="F47" s="506"/>
      <c r="G47" s="506"/>
      <c r="H47" s="506"/>
      <c r="I47" s="506"/>
      <c r="J47" s="507"/>
      <c r="K47" s="436"/>
      <c r="L47" s="436"/>
      <c r="M47" s="359"/>
      <c r="N47" s="359"/>
      <c r="O47" s="359"/>
      <c r="P47" s="359"/>
      <c r="Q47" s="560"/>
      <c r="R47" s="359"/>
      <c r="S47" s="359"/>
    </row>
    <row r="48" spans="2:19" ht="11.9" customHeight="1">
      <c r="B48" s="852"/>
      <c r="C48" s="25" t="s">
        <v>46</v>
      </c>
      <c r="D48" s="509"/>
      <c r="E48" s="510"/>
      <c r="F48" s="510"/>
      <c r="G48" s="510"/>
      <c r="H48" s="510"/>
      <c r="I48" s="510"/>
      <c r="J48" s="512"/>
      <c r="K48" s="37" t="s">
        <v>211</v>
      </c>
      <c r="L48" s="37" t="s">
        <v>211</v>
      </c>
      <c r="M48" s="513"/>
      <c r="N48" s="513"/>
      <c r="O48" s="513">
        <v>1</v>
      </c>
      <c r="P48" s="513"/>
      <c r="Q48" s="514"/>
      <c r="R48" s="513"/>
      <c r="S48" s="513"/>
    </row>
    <row r="49" spans="2:20" ht="11.9" customHeight="1">
      <c r="B49" s="852"/>
      <c r="C49" s="24" t="s">
        <v>47</v>
      </c>
      <c r="D49" s="505"/>
      <c r="E49" s="506"/>
      <c r="F49" s="506"/>
      <c r="G49" s="506"/>
      <c r="H49" s="506"/>
      <c r="I49" s="506"/>
      <c r="J49" s="507"/>
      <c r="K49" s="436"/>
      <c r="L49" s="436"/>
      <c r="M49" s="508">
        <v>2</v>
      </c>
      <c r="N49" s="508"/>
      <c r="O49" s="508"/>
      <c r="P49" s="508"/>
      <c r="Q49" s="560"/>
      <c r="R49" s="508"/>
      <c r="S49" s="508"/>
    </row>
    <row r="50" spans="2:20" ht="11.9" customHeight="1">
      <c r="B50" s="852"/>
      <c r="C50" s="24" t="s">
        <v>48</v>
      </c>
      <c r="D50" s="485"/>
      <c r="E50" s="486"/>
      <c r="F50" s="486"/>
      <c r="G50" s="486"/>
      <c r="H50" s="486"/>
      <c r="I50" s="486"/>
      <c r="J50" s="487"/>
      <c r="K50" s="421"/>
      <c r="L50" s="421"/>
      <c r="M50" s="488"/>
      <c r="N50" s="488"/>
      <c r="O50" s="488"/>
      <c r="P50" s="488"/>
      <c r="Q50" s="385"/>
      <c r="R50" s="488"/>
      <c r="S50" s="503"/>
    </row>
    <row r="51" spans="2:20" ht="11.9" customHeight="1">
      <c r="B51" s="852"/>
      <c r="C51" s="25" t="s">
        <v>49</v>
      </c>
      <c r="D51" s="515"/>
      <c r="E51" s="516"/>
      <c r="F51" s="516"/>
      <c r="G51" s="516"/>
      <c r="H51" s="516"/>
      <c r="I51" s="516"/>
      <c r="J51" s="517" t="s">
        <v>211</v>
      </c>
      <c r="K51" s="37"/>
      <c r="L51" s="37"/>
      <c r="M51" s="537"/>
      <c r="N51" s="537"/>
      <c r="O51" s="537"/>
      <c r="P51" s="537"/>
      <c r="Q51" s="518"/>
      <c r="R51" s="537"/>
      <c r="S51" s="537"/>
    </row>
    <row r="52" spans="2:20" ht="11.9" customHeight="1">
      <c r="B52" s="853"/>
      <c r="C52" s="27" t="s">
        <v>50</v>
      </c>
      <c r="D52" s="561"/>
      <c r="E52" s="562"/>
      <c r="F52" s="562"/>
      <c r="G52" s="562"/>
      <c r="H52" s="562"/>
      <c r="I52" s="562"/>
      <c r="J52" s="563"/>
      <c r="K52" s="564"/>
      <c r="L52" s="564"/>
      <c r="M52" s="565"/>
      <c r="N52" s="565"/>
      <c r="O52" s="565"/>
      <c r="P52" s="565"/>
      <c r="Q52" s="566"/>
      <c r="R52" s="565">
        <v>2</v>
      </c>
      <c r="S52" s="565">
        <v>61</v>
      </c>
    </row>
    <row r="53" spans="2:20" ht="11.9" customHeight="1">
      <c r="B53" s="851" t="s">
        <v>51</v>
      </c>
      <c r="C53" s="68" t="s">
        <v>52</v>
      </c>
      <c r="D53" s="497"/>
      <c r="E53" s="498"/>
      <c r="F53" s="498"/>
      <c r="G53" s="498"/>
      <c r="H53" s="498"/>
      <c r="I53" s="498"/>
      <c r="J53" s="499"/>
      <c r="K53" s="431"/>
      <c r="L53" s="431"/>
      <c r="M53" s="500">
        <v>8</v>
      </c>
      <c r="N53" s="500"/>
      <c r="O53" s="500"/>
      <c r="P53" s="500">
        <v>1</v>
      </c>
      <c r="Q53" s="534"/>
      <c r="R53" s="500"/>
      <c r="S53" s="501"/>
    </row>
    <row r="54" spans="2:20" ht="11.9" customHeight="1">
      <c r="B54" s="852"/>
      <c r="C54" s="24" t="s">
        <v>53</v>
      </c>
      <c r="D54" s="538"/>
      <c r="E54" s="539"/>
      <c r="F54" s="539"/>
      <c r="G54" s="539"/>
      <c r="H54" s="539"/>
      <c r="I54" s="539"/>
      <c r="J54" s="540"/>
      <c r="K54" s="450"/>
      <c r="L54" s="450"/>
      <c r="M54" s="297">
        <v>22</v>
      </c>
      <c r="N54" s="297"/>
      <c r="O54" s="297"/>
      <c r="P54" s="297">
        <v>1</v>
      </c>
      <c r="Q54" s="541"/>
      <c r="R54" s="297"/>
      <c r="S54" s="297"/>
    </row>
    <row r="55" spans="2:20" ht="11.9" customHeight="1">
      <c r="B55" s="852"/>
      <c r="C55" s="24" t="s">
        <v>54</v>
      </c>
      <c r="D55" s="515"/>
      <c r="E55" s="516"/>
      <c r="F55" s="516"/>
      <c r="G55" s="516" t="s">
        <v>211</v>
      </c>
      <c r="H55" s="516" t="s">
        <v>211</v>
      </c>
      <c r="I55" s="516"/>
      <c r="J55" s="517" t="s">
        <v>211</v>
      </c>
      <c r="K55" s="37"/>
      <c r="L55" s="37"/>
      <c r="M55" s="537"/>
      <c r="N55" s="537"/>
      <c r="O55" s="537"/>
      <c r="P55" s="537">
        <v>23</v>
      </c>
      <c r="Q55" s="518"/>
      <c r="R55" s="537"/>
      <c r="S55" s="537"/>
    </row>
    <row r="56" spans="2:20" ht="11.9" customHeight="1">
      <c r="B56" s="852"/>
      <c r="C56" s="24" t="s">
        <v>55</v>
      </c>
      <c r="D56" s="485"/>
      <c r="E56" s="486"/>
      <c r="F56" s="486"/>
      <c r="G56" s="486"/>
      <c r="H56" s="486" t="s">
        <v>211</v>
      </c>
      <c r="I56" s="486"/>
      <c r="J56" s="487"/>
      <c r="K56" s="421"/>
      <c r="L56" s="421"/>
      <c r="M56" s="488">
        <v>11</v>
      </c>
      <c r="N56" s="488"/>
      <c r="O56" s="488"/>
      <c r="P56" s="488"/>
      <c r="Q56" s="385"/>
      <c r="R56" s="488"/>
      <c r="S56" s="503"/>
    </row>
    <row r="57" spans="2:20" ht="11.9" customHeight="1">
      <c r="B57" s="852"/>
      <c r="C57" s="24" t="s">
        <v>56</v>
      </c>
      <c r="D57" s="485" t="s">
        <v>211</v>
      </c>
      <c r="E57" s="486"/>
      <c r="F57" s="486" t="s">
        <v>211</v>
      </c>
      <c r="G57" s="486" t="s">
        <v>211</v>
      </c>
      <c r="H57" s="486" t="s">
        <v>211</v>
      </c>
      <c r="I57" s="486"/>
      <c r="J57" s="487" t="s">
        <v>233</v>
      </c>
      <c r="K57" s="421" t="s">
        <v>211</v>
      </c>
      <c r="L57" s="421" t="s">
        <v>211</v>
      </c>
      <c r="M57" s="488">
        <v>26</v>
      </c>
      <c r="N57" s="488"/>
      <c r="O57" s="488">
        <v>2</v>
      </c>
      <c r="P57" s="488">
        <v>3</v>
      </c>
      <c r="Q57" s="385"/>
      <c r="R57" s="488"/>
      <c r="S57" s="503"/>
    </row>
    <row r="58" spans="2:20" ht="11.9" customHeight="1">
      <c r="B58" s="852"/>
      <c r="C58" s="24" t="s">
        <v>57</v>
      </c>
      <c r="D58" s="485"/>
      <c r="E58" s="486"/>
      <c r="F58" s="486"/>
      <c r="G58" s="486"/>
      <c r="H58" s="486"/>
      <c r="I58" s="486"/>
      <c r="J58" s="487"/>
      <c r="K58" s="421"/>
      <c r="L58" s="421"/>
      <c r="M58" s="488">
        <v>21</v>
      </c>
      <c r="N58" s="488"/>
      <c r="O58" s="488">
        <v>6</v>
      </c>
      <c r="P58" s="488">
        <v>2</v>
      </c>
      <c r="Q58" s="385"/>
      <c r="R58" s="488"/>
      <c r="S58" s="503"/>
    </row>
    <row r="59" spans="2:20" ht="11.9" customHeight="1">
      <c r="B59" s="852"/>
      <c r="C59" s="24" t="s">
        <v>58</v>
      </c>
      <c r="D59" s="485"/>
      <c r="E59" s="486"/>
      <c r="F59" s="486"/>
      <c r="G59" s="486"/>
      <c r="H59" s="486"/>
      <c r="I59" s="486"/>
      <c r="J59" s="487"/>
      <c r="K59" s="421"/>
      <c r="L59" s="421"/>
      <c r="M59" s="488">
        <v>10</v>
      </c>
      <c r="N59" s="488"/>
      <c r="O59" s="567"/>
      <c r="P59" s="488"/>
      <c r="Q59" s="385"/>
      <c r="R59" s="488"/>
      <c r="S59" s="503"/>
    </row>
    <row r="60" spans="2:20" ht="11.9" customHeight="1">
      <c r="B60" s="852"/>
      <c r="C60" s="24" t="s">
        <v>59</v>
      </c>
      <c r="D60" s="485"/>
      <c r="E60" s="486"/>
      <c r="F60" s="486"/>
      <c r="G60" s="486"/>
      <c r="H60" s="486" t="s">
        <v>211</v>
      </c>
      <c r="I60" s="486"/>
      <c r="J60" s="487"/>
      <c r="K60" s="421"/>
      <c r="L60" s="421"/>
      <c r="M60" s="488">
        <v>84</v>
      </c>
      <c r="N60" s="488"/>
      <c r="O60" s="488"/>
      <c r="P60" s="488"/>
      <c r="Q60" s="385"/>
      <c r="R60" s="488">
        <v>84</v>
      </c>
      <c r="S60" s="503">
        <v>1558</v>
      </c>
    </row>
    <row r="61" spans="2:20" ht="11.9" customHeight="1">
      <c r="B61" s="852"/>
      <c r="C61" s="24" t="s">
        <v>60</v>
      </c>
      <c r="D61" s="538"/>
      <c r="E61" s="539"/>
      <c r="F61" s="539"/>
      <c r="G61" s="539"/>
      <c r="H61" s="539"/>
      <c r="I61" s="539"/>
      <c r="J61" s="540"/>
      <c r="K61" s="450"/>
      <c r="L61" s="450"/>
      <c r="M61" s="297">
        <v>10</v>
      </c>
      <c r="N61" s="297"/>
      <c r="O61" s="297"/>
      <c r="P61" s="297"/>
      <c r="Q61" s="541"/>
      <c r="R61" s="297"/>
      <c r="S61" s="297"/>
      <c r="T61" s="67"/>
    </row>
    <row r="62" spans="2:20" ht="11.9" customHeight="1">
      <c r="B62" s="852"/>
      <c r="C62" s="24" t="s">
        <v>61</v>
      </c>
      <c r="D62" s="485"/>
      <c r="E62" s="486"/>
      <c r="F62" s="486"/>
      <c r="G62" s="486"/>
      <c r="H62" s="486"/>
      <c r="I62" s="486"/>
      <c r="J62" s="487"/>
      <c r="K62" s="421"/>
      <c r="L62" s="421"/>
      <c r="M62" s="488">
        <v>7</v>
      </c>
      <c r="N62" s="488"/>
      <c r="O62" s="488">
        <v>5</v>
      </c>
      <c r="P62" s="488"/>
      <c r="Q62" s="385"/>
      <c r="R62" s="488"/>
      <c r="S62" s="503"/>
    </row>
    <row r="63" spans="2:20" ht="11.9" customHeight="1">
      <c r="B63" s="852"/>
      <c r="C63" s="24" t="s">
        <v>62</v>
      </c>
      <c r="D63" s="505"/>
      <c r="E63" s="506"/>
      <c r="F63" s="506"/>
      <c r="G63" s="506"/>
      <c r="H63" s="506"/>
      <c r="I63" s="506"/>
      <c r="J63" s="507"/>
      <c r="K63" s="436"/>
      <c r="L63" s="436"/>
      <c r="M63" s="359"/>
      <c r="N63" s="359"/>
      <c r="O63" s="359">
        <v>9</v>
      </c>
      <c r="P63" s="359">
        <v>2</v>
      </c>
      <c r="Q63" s="560"/>
      <c r="R63" s="359"/>
      <c r="S63" s="359"/>
    </row>
    <row r="64" spans="2:20" ht="11.9" customHeight="1">
      <c r="B64" s="852"/>
      <c r="C64" s="24" t="s">
        <v>63</v>
      </c>
      <c r="D64" s="485"/>
      <c r="E64" s="486"/>
      <c r="F64" s="486"/>
      <c r="G64" s="486" t="s">
        <v>211</v>
      </c>
      <c r="H64" s="486"/>
      <c r="I64" s="486"/>
      <c r="J64" s="487" t="s">
        <v>211</v>
      </c>
      <c r="K64" s="421"/>
      <c r="L64" s="421"/>
      <c r="M64" s="488">
        <v>10</v>
      </c>
      <c r="N64" s="488"/>
      <c r="O64" s="488">
        <v>5</v>
      </c>
      <c r="P64" s="488">
        <v>1</v>
      </c>
      <c r="Q64" s="385"/>
      <c r="R64" s="488"/>
      <c r="S64" s="503"/>
    </row>
    <row r="65" spans="2:19" ht="11.9" customHeight="1">
      <c r="B65" s="852"/>
      <c r="C65" s="24" t="s">
        <v>64</v>
      </c>
      <c r="D65" s="485"/>
      <c r="E65" s="486"/>
      <c r="F65" s="486"/>
      <c r="G65" s="486"/>
      <c r="H65" s="486" t="s">
        <v>211</v>
      </c>
      <c r="I65" s="486" t="s">
        <v>211</v>
      </c>
      <c r="J65" s="487"/>
      <c r="K65" s="421"/>
      <c r="L65" s="421"/>
      <c r="M65" s="488">
        <v>4</v>
      </c>
      <c r="N65" s="488"/>
      <c r="O65" s="488"/>
      <c r="P65" s="488"/>
      <c r="Q65" s="385"/>
      <c r="R65" s="488"/>
      <c r="S65" s="503"/>
    </row>
    <row r="66" spans="2:19" ht="11.9" customHeight="1">
      <c r="B66" s="852"/>
      <c r="C66" s="24" t="s">
        <v>65</v>
      </c>
      <c r="D66" s="485"/>
      <c r="E66" s="486"/>
      <c r="F66" s="486"/>
      <c r="G66" s="486"/>
      <c r="H66" s="486"/>
      <c r="I66" s="486"/>
      <c r="J66" s="487"/>
      <c r="K66" s="421"/>
      <c r="L66" s="421"/>
      <c r="M66" s="488"/>
      <c r="N66" s="488"/>
      <c r="O66" s="488"/>
      <c r="P66" s="488"/>
      <c r="Q66" s="385"/>
      <c r="R66" s="488"/>
      <c r="S66" s="504"/>
    </row>
    <row r="67" spans="2:19" ht="11.9" customHeight="1">
      <c r="B67" s="853"/>
      <c r="C67" s="69" t="s">
        <v>66</v>
      </c>
      <c r="D67" s="568"/>
      <c r="E67" s="569"/>
      <c r="F67" s="569"/>
      <c r="G67" s="569"/>
      <c r="H67" s="569"/>
      <c r="I67" s="569"/>
      <c r="J67" s="570"/>
      <c r="K67" s="479"/>
      <c r="L67" s="479"/>
      <c r="M67" s="571">
        <v>1</v>
      </c>
      <c r="N67" s="571"/>
      <c r="O67" s="571"/>
      <c r="P67" s="571"/>
      <c r="Q67" s="572"/>
      <c r="R67" s="571"/>
      <c r="S67" s="573"/>
    </row>
    <row r="68" spans="2:19" ht="11.9" customHeight="1">
      <c r="B68" s="883" t="s">
        <v>198</v>
      </c>
      <c r="C68" s="884"/>
      <c r="D68" s="574">
        <f>COUNTA(D5:D67)</f>
        <v>5</v>
      </c>
      <c r="E68" s="575">
        <f>COUNTA(E5:E67)</f>
        <v>2</v>
      </c>
      <c r="F68" s="575">
        <f>COUNTA(F5:F67)</f>
        <v>6</v>
      </c>
      <c r="G68" s="575">
        <f>COUNTA(G5:G67)</f>
        <v>15</v>
      </c>
      <c r="H68" s="576">
        <f t="shared" ref="H68" si="0">COUNTA(H5:H67)</f>
        <v>19</v>
      </c>
      <c r="I68" s="575">
        <f t="shared" ref="I68" si="1">COUNTA(I5:I67)</f>
        <v>10</v>
      </c>
      <c r="J68" s="577">
        <f t="shared" ref="J68:L68" si="2">COUNTA(J5:J67)</f>
        <v>17</v>
      </c>
      <c r="K68" s="576">
        <f t="shared" si="2"/>
        <v>9</v>
      </c>
      <c r="L68" s="578">
        <f t="shared" si="2"/>
        <v>9</v>
      </c>
      <c r="M68" s="369">
        <f t="shared" ref="M68" si="3">COUNTA(M5:M67)</f>
        <v>29</v>
      </c>
      <c r="N68" s="369">
        <f t="shared" ref="N68" si="4">COUNTA(N5:N67)</f>
        <v>1</v>
      </c>
      <c r="O68" s="369">
        <f t="shared" ref="O68" si="5">COUNTA(O5:O67)</f>
        <v>17</v>
      </c>
      <c r="P68" s="369">
        <f t="shared" ref="P68:Q68" si="6">COUNTA(P5:P67)</f>
        <v>22</v>
      </c>
      <c r="Q68" s="369">
        <f t="shared" si="6"/>
        <v>4</v>
      </c>
      <c r="R68" s="369">
        <f t="shared" ref="R68" si="7">COUNTA(R5:R67)</f>
        <v>2</v>
      </c>
      <c r="S68" s="578">
        <f t="shared" ref="S68" si="8">COUNTA(S5:S67)</f>
        <v>2</v>
      </c>
    </row>
    <row r="69" spans="2:19" ht="11.9" customHeight="1">
      <c r="B69" s="883" t="s">
        <v>199</v>
      </c>
      <c r="C69" s="884"/>
      <c r="D69" s="958"/>
      <c r="E69" s="959"/>
      <c r="F69" s="959"/>
      <c r="G69" s="959"/>
      <c r="H69" s="959"/>
      <c r="I69" s="959"/>
      <c r="J69" s="959"/>
      <c r="K69" s="959"/>
      <c r="L69" s="960"/>
      <c r="M69" s="370">
        <f>SUM(M5:M67)</f>
        <v>440</v>
      </c>
      <c r="N69" s="370">
        <f>SUM(N5:N67)</f>
        <v>4</v>
      </c>
      <c r="O69" s="370">
        <f>SUM(O5:O67)</f>
        <v>114</v>
      </c>
      <c r="P69" s="370">
        <f>SUM(P5:P67)</f>
        <v>121</v>
      </c>
      <c r="Q69" s="579"/>
      <c r="R69" s="580">
        <f>SUM(R5:R67)</f>
        <v>86</v>
      </c>
      <c r="S69" s="581">
        <f>SUM(S5:S67)</f>
        <v>1619</v>
      </c>
    </row>
    <row r="70" spans="2:19" ht="6" customHeight="1"/>
  </sheetData>
  <mergeCells count="25">
    <mergeCell ref="D69:L69"/>
    <mergeCell ref="R1:S1"/>
    <mergeCell ref="B69:C69"/>
    <mergeCell ref="D2:J2"/>
    <mergeCell ref="B5:C5"/>
    <mergeCell ref="B6:B18"/>
    <mergeCell ref="B19:B40"/>
    <mergeCell ref="B41:B52"/>
    <mergeCell ref="B53:B67"/>
    <mergeCell ref="B2:C4"/>
    <mergeCell ref="D3:D4"/>
    <mergeCell ref="E3:E4"/>
    <mergeCell ref="F3:F4"/>
    <mergeCell ref="G3:G4"/>
    <mergeCell ref="H3:H4"/>
    <mergeCell ref="I3:I4"/>
    <mergeCell ref="J3:J4"/>
    <mergeCell ref="B68:C68"/>
    <mergeCell ref="K2:S2"/>
    <mergeCell ref="K3:L3"/>
    <mergeCell ref="O3:P3"/>
    <mergeCell ref="R3:S3"/>
    <mergeCell ref="M3:M4"/>
    <mergeCell ref="N3:N4"/>
    <mergeCell ref="Q3:Q4"/>
  </mergeCells>
  <phoneticPr fontId="7"/>
  <dataValidations count="1">
    <dataValidation type="list" allowBlank="1" showInputMessage="1" showErrorMessage="1" sqref="E54:L54 Q52 E34:L34 Q49 E47:L47 Q63 Q54 Q24 E22:L22 E63:L63 Q22 E10:L10 Q16 E16:L16 E61:L61 Q61 E49:L49 Q47 E52:L52 E24:L24 Q34 Q10" xr:uid="{87E2A85B-8DAA-49CA-B1BB-67883391FECF}">
      <formula1>"○"</formula1>
    </dataValidation>
  </dataValidations>
  <printOptions horizontalCentered="1"/>
  <pageMargins left="0.59055118110236227" right="0.59055118110236227" top="0.59055118110236227" bottom="0.59055118110236227" header="0.31496062992125984" footer="0.31496062992125984"/>
  <pageSetup paperSize="9" scale="95" orientation="portrait"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１職員</vt:lpstr>
      <vt:lpstr>2 職員 (社教主事)</vt:lpstr>
      <vt:lpstr>3 設置</vt:lpstr>
      <vt:lpstr>4 講座対象</vt:lpstr>
      <vt:lpstr>5 講座内容</vt:lpstr>
      <vt:lpstr>6 講座等状</vt:lpstr>
      <vt:lpstr>6 内容別</vt:lpstr>
      <vt:lpstr>7(1)体制</vt:lpstr>
      <vt:lpstr>7(２)民間</vt:lpstr>
      <vt:lpstr>7(３)ボラ</vt:lpstr>
      <vt:lpstr>7(４)余裕</vt:lpstr>
      <vt:lpstr>8 機会</vt:lpstr>
      <vt:lpstr>'１職員'!Print_Area</vt:lpstr>
      <vt:lpstr>'2 職員 (社教主事)'!Print_Area</vt:lpstr>
      <vt:lpstr>'3 設置'!Print_Area</vt:lpstr>
      <vt:lpstr>'4 講座対象'!Print_Area</vt:lpstr>
      <vt:lpstr>'5 講座内容'!Print_Area</vt:lpstr>
      <vt:lpstr>'6 内容別'!Print_Area</vt:lpstr>
      <vt:lpstr>'7(1)体制'!Print_Area</vt:lpstr>
      <vt:lpstr>'7(２)民間'!Print_Area</vt:lpstr>
      <vt:lpstr>'7(３)ボラ'!Print_Area</vt:lpstr>
      <vt:lpstr>'7(４)余裕'!Print_Area</vt:lpstr>
      <vt:lpstr>'8 機会'!Print_Area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2019-02-01T05:12:19Z</dcterms:created>
  <dcterms:modified xsi:type="dcterms:W3CDTF">2026-03-03T08:31:37Z</dcterms:modified>
</cp:coreProperties>
</file>