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40_起債協議申請関係\309（最終・補正・事故繰越）同意【県→団体】\06HP更新\"/>
    </mc:Choice>
  </mc:AlternateContent>
  <xr:revisionPtr revIDLastSave="0" documentId="13_ncr:1_{F16560E5-AF93-4734-864B-67BCB8A69E25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5" l="1"/>
  <c r="C116" i="1" l="1"/>
  <c r="H5" i="5"/>
  <c r="C116" i="2" l="1"/>
  <c r="B116" i="1" s="1"/>
  <c r="H116" i="1" s="1"/>
  <c r="C117" i="2"/>
  <c r="B117" i="1" s="1"/>
  <c r="R121" i="2"/>
  <c r="AA121" i="2"/>
  <c r="AA120" i="2"/>
  <c r="AA119" i="2"/>
  <c r="X121" i="2"/>
  <c r="X120" i="2"/>
  <c r="X119" i="2"/>
  <c r="X122" i="2" l="1"/>
  <c r="AA122" i="2"/>
  <c r="AB123" i="2"/>
  <c r="AB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C4" i="2"/>
  <c r="AB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G75" i="5"/>
  <c r="F75" i="5"/>
  <c r="E75" i="5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C49" i="5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R78" i="5" l="1"/>
  <c r="Z78" i="5"/>
  <c r="E78" i="5"/>
  <c r="G78" i="5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W120" i="2"/>
  <c r="V120" i="2"/>
  <c r="W119" i="2"/>
  <c r="V119" i="2"/>
  <c r="C114" i="2"/>
  <c r="C115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AB6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65" i="2"/>
  <c r="B65" i="1"/>
  <c r="H65" i="1" s="1"/>
  <c r="I65" i="1" s="1"/>
  <c r="AB67" i="2"/>
  <c r="B67" i="1"/>
  <c r="H67" i="1" s="1"/>
  <c r="I67" i="1" s="1"/>
  <c r="AB71" i="2"/>
  <c r="B71" i="1"/>
  <c r="H71" i="1" s="1"/>
  <c r="I71" i="1" s="1"/>
  <c r="AB73" i="2"/>
  <c r="B73" i="1"/>
  <c r="H73" i="1" s="1"/>
  <c r="I7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66" i="2"/>
  <c r="B66" i="1"/>
  <c r="AB68" i="2"/>
  <c r="B68" i="1"/>
  <c r="H68" i="1" s="1"/>
  <c r="I68" i="1" s="1"/>
  <c r="AB70" i="2"/>
  <c r="B70" i="1"/>
  <c r="H70" i="1" s="1"/>
  <c r="I70" i="1" s="1"/>
  <c r="AB72" i="2"/>
  <c r="B72" i="1"/>
  <c r="H72" i="1" s="1"/>
  <c r="I72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B69" i="1"/>
  <c r="H69" i="1" s="1"/>
  <c r="I69" i="1" s="1"/>
  <c r="C121" i="2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D122" i="2"/>
  <c r="C119" i="1"/>
  <c r="H115" i="1"/>
  <c r="H4" i="1"/>
  <c r="I4" i="1" s="1"/>
  <c r="C120" i="1"/>
  <c r="E122" i="2"/>
  <c r="T122" i="2"/>
  <c r="O122" i="2"/>
  <c r="Z122" i="2"/>
  <c r="I122" i="2"/>
  <c r="Q122" i="2"/>
  <c r="C120" i="2"/>
  <c r="C119" i="2"/>
  <c r="H7" i="1"/>
  <c r="I7" i="1" s="1"/>
  <c r="H66" i="1" l="1"/>
  <c r="I66" i="1" s="1"/>
  <c r="B121" i="1"/>
  <c r="B119" i="1"/>
  <c r="B120" i="1"/>
  <c r="H6" i="1"/>
  <c r="I6" i="1" s="1"/>
  <c r="H44" i="1"/>
  <c r="I44" i="1" s="1"/>
  <c r="C122" i="1"/>
  <c r="C122" i="2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<sst xmlns="http://schemas.openxmlformats.org/spreadsheetml/2006/main" count="397" uniqueCount="189">
  <si>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</si>
  <si>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</si>
  <si>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</si>
  <si>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</si>
  <si>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</si>
  <si>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</si>
  <si>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</si>
  <si>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</si>
  <si>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</si>
  <si>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</si>
  <si>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</si>
  <si>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</si>
  <si>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</si>
  <si>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</si>
  <si>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</si>
  <si>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</si>
  <si>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</si>
  <si>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</si>
  <si>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</si>
  <si>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</si>
  <si>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</si>
  <si>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</si>
  <si>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</si>
  <si>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</si>
  <si>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</si>
  <si>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</si>
  <si>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</si>
  <si>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</si>
  <si>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</si>
  <si>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</si>
  <si>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</si>
  <si>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</si>
  <si>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</si>
  <si>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</si>
  <si>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</si>
  <si>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</si>
  <si>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</si>
  <si>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</si>
  <si>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</si>
  <si>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</si>
  <si>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</si>
  <si>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</si>
  <si>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</si>
  <si>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</si>
  <si>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</si>
  <si>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</si>
  <si>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</si>
  <si>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</si>
  <si>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</si>
  <si>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</si>
  <si>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</si>
  <si>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</si>
  <si>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</si>
  <si>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</si>
  <si>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</si>
  <si>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</si>
  <si>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</si>
  <si>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</si>
  <si>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</si>
  <si>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</si>
  <si>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</si>
  <si>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</si>
  <si>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</si>
  <si>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</si>
  <si>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</si>
  <si>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</si>
  <si>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</si>
  <si>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</si>
  <si>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</si>
  <si>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</si>
  <si>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</si>
  <si>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</si>
  <si>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</si>
  <si>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</si>
  <si>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</si>
  <si>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</si>
  <si>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</si>
  <si>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</si>
  <si>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</si>
  <si>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</si>
  <si>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</si>
  <si>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</si>
  <si>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</si>
  <si>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</si>
  <si>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</si>
  <si>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</si>
  <si>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</si>
  <si>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</si>
  <si>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</si>
  <si>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</si>
  <si>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</si>
  <si>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</si>
  <si>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</si>
  <si>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</si>
  <si>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</si>
  <si>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</si>
  <si>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</si>
  <si>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</si>
  <si>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</si>
  <si>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</si>
  <si>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</si>
  <si>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</si>
  <si>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</si>
  <si>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</si>
  <si>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</si>
  <si>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</si>
  <si>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</si>
  <si>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</si>
  <si>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</si>
  <si>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</si>
  <si>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</si>
  <si>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</si>
  <si>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</si>
  <si>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</si>
  <si>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</si>
  <si>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</si>
  <si>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</si>
  <si>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</si>
  <si>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</si>
  <si>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</si>
  <si>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</si>
  <si>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</si>
  <si>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</si>
  <si>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</si>
  <si>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</si>
  <si>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</si>
  <si>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</si>
  <si>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</si>
  <si>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</si>
  <si>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</si>
  <si>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</si>
  <si>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</si>
  <si>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</si>
  <si>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</si>
  <si>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</si>
  <si>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</si>
  <si>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</si>
  <si>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</si>
  <si>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</si>
  <si>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</si>
  <si>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</si>
  <si>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</si>
  <si>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</si>
  <si>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</si>
  <si>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</si>
  <si>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</si>
  <si>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</si>
  <si>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</si>
  <si>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</si>
  <si>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</si>
  <si>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</si>
  <si>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</si>
  <si>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</si>
  <si>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</si>
  <si>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</si>
  <si>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</si>
  <si>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</si>
  <si>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</si>
  <si>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</si>
  <si>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</si>
  <si>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</si>
  <si>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</si>
  <si>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</si>
  <si>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</si>
  <si>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</si>
  <si>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</si>
  <si>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</si>
  <si>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</si>
  <si>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</si>
  <si>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</si>
  <si>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</si>
  <si>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</si>
  <si>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</si>
  <si>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</si>
  <si>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</si>
  <si>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</si>
  <si>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</si>
  <si>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辺地対策事業</t>
    <rPh sb="0" eb="2">
      <t>ヘンチ</t>
    </rPh>
    <rPh sb="2" eb="4">
      <t>タイサク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</si>
  <si>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</si>
  <si>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</si>
  <si>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</si>
  <si>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戸田ボートレース企業団</t>
  </si>
  <si>
    <t>埼玉県都市ボートレース企業団</t>
    <rPh sb="11" eb="14">
      <t>キギョウダン</t>
    </rPh>
    <phoneticPr fontId="5"/>
  </si>
  <si>
    <t>防災・減災・国土強靭化緊急対策事業</t>
  </si>
  <si>
    <t>一般補助施設整備等事業</t>
  </si>
  <si>
    <t>施設整備事業（一般財源化分）</t>
  </si>
  <si>
    <t>緊急自然災害防止対策事業</t>
  </si>
  <si>
    <t>デジタル活用推進事業</t>
  </si>
  <si>
    <t>令和７年度　最終協議（補正第1号分）同意等額</t>
    <rPh sb="0" eb="1">
      <t>レイ</t>
    </rPh>
    <rPh sb="1" eb="2">
      <t>ワ</t>
    </rPh>
    <rPh sb="3" eb="5">
      <t>ネンド</t>
    </rPh>
    <rPh sb="6" eb="8">
      <t>サイシュウ</t>
    </rPh>
    <rPh sb="8" eb="10">
      <t>キョウギ</t>
    </rPh>
    <rPh sb="11" eb="14">
      <t>ホセイダイ</t>
    </rPh>
    <rPh sb="15" eb="17">
      <t>ゴウブン</t>
    </rPh>
    <rPh sb="18" eb="20">
      <t>ドウイ</t>
    </rPh>
    <rPh sb="20" eb="21">
      <t>トウ</t>
    </rPh>
    <rPh sb="21" eb="22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</si>
</sst>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C2" sqref="C2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188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215000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215000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0</v>
      </c>
      <c r="C5" s="19">
        <f>VLOOKUP(A5,公営企業債の内訳!$B$5:$C$114,2,FALSE)</f>
        <v>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0</v>
      </c>
      <c r="I5" s="1" t="str">
        <f t="shared" si="1"/>
        <v/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1563900</v>
      </c>
      <c r="C6" s="19">
        <f>VLOOKUP(A6,公営企業債の内訳!$B$5:$C$114,2,FALSE)</f>
        <v>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1563900</v>
      </c>
      <c r="I6" s="1" t="str">
        <f t="shared" si="1"/>
        <v>○</v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0</v>
      </c>
      <c r="C7" s="19">
        <f>VLOOKUP(A7,公営企業債の内訳!$B$5:$C$114,2,FALSE)</f>
        <v>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0</v>
      </c>
      <c r="I7" s="1" t="str">
        <f t="shared" si="1"/>
        <v/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0</v>
      </c>
      <c r="C8" s="19">
        <f>VLOOKUP(A8,公営企業債の内訳!$B$5:$C$114,2,FALSE)</f>
        <v>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0</v>
      </c>
      <c r="I8" s="1" t="str">
        <f t="shared" si="1"/>
        <v/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2207800</v>
      </c>
      <c r="C9" s="19">
        <f>VLOOKUP(A9,公営企業債の内訳!$B$5:$C$114,2,FALSE)</f>
        <v>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2207800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0</v>
      </c>
      <c r="C10" s="19">
        <f>VLOOKUP(A10,公営企業債の内訳!$B$5:$C$114,2,FALSE)</f>
        <v>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69400</v>
      </c>
      <c r="C11" s="19">
        <f>VLOOKUP(A11,公営企業債の内訳!$B$5:$C$114,2,FALSE)</f>
        <v>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69400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64400</v>
      </c>
      <c r="C12" s="19">
        <f>VLOOKUP(A12,公営企業債の内訳!$B$5:$C$114,2,FALSE)</f>
        <v>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64400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0</v>
      </c>
      <c r="I13" s="1" t="str">
        <f t="shared" si="1"/>
        <v/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2788900</v>
      </c>
      <c r="C14" s="19">
        <f>VLOOKUP(A14,公営企業債の内訳!$B$5:$C$114,2,FALSE)</f>
        <v>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2788900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0</v>
      </c>
      <c r="I15" s="1" t="str">
        <f t="shared" si="1"/>
        <v/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0</v>
      </c>
      <c r="I16" s="1" t="str">
        <f t="shared" si="1"/>
        <v/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7600</v>
      </c>
      <c r="C17" s="19">
        <f>VLOOKUP(A17,公営企業債の内訳!$B$5:$C$114,2,FALSE)</f>
        <v>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7600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992900</v>
      </c>
      <c r="C18" s="19">
        <f>VLOOKUP(A18,公営企業債の内訳!$B$5:$C$114,2,FALSE)</f>
        <v>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992900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0</v>
      </c>
      <c r="I19" s="1" t="str">
        <f t="shared" si="1"/>
        <v/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395800</v>
      </c>
      <c r="C20" s="19">
        <f>VLOOKUP(A20,公営企業債の内訳!$B$5:$C$114,2,FALSE)</f>
        <v>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395800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38500</v>
      </c>
      <c r="C21" s="19">
        <f>VLOOKUP(A21,公営企業債の内訳!$B$5:$C$114,2,FALSE)</f>
        <v>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38500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0</v>
      </c>
      <c r="C22" s="19">
        <f>VLOOKUP(A22,公営企業債の内訳!$B$5:$C$114,2,FALSE)</f>
        <v>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0</v>
      </c>
      <c r="I22" s="1" t="str">
        <f t="shared" si="1"/>
        <v/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0</v>
      </c>
      <c r="C23" s="19">
        <f>VLOOKUP(A23,公営企業債の内訳!$B$5:$C$114,2,FALSE)</f>
        <v>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0</v>
      </c>
      <c r="I23" s="1" t="str">
        <f t="shared" si="1"/>
        <v/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2599500</v>
      </c>
      <c r="C24" s="19">
        <f>VLOOKUP(A24,公営企業債の内訳!$B$5:$C$114,2,FALSE)</f>
        <v>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2599500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63000</v>
      </c>
      <c r="C25" s="19">
        <f>VLOOKUP(A25,公営企業債の内訳!$B$5:$C$114,2,FALSE)</f>
        <v>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63000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0</v>
      </c>
      <c r="C26" s="19">
        <f>VLOOKUP(A26,公営企業債の内訳!$B$5:$C$114,2,FALSE)</f>
        <v>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0</v>
      </c>
      <c r="I26" s="1" t="str">
        <f t="shared" si="1"/>
        <v/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0</v>
      </c>
      <c r="C27" s="19">
        <f>VLOOKUP(A27,公営企業債の内訳!$B$5:$C$114,2,FALSE)</f>
        <v>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0</v>
      </c>
      <c r="I27" s="1" t="str">
        <f t="shared" si="1"/>
        <v/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3439300</v>
      </c>
      <c r="C28" s="19">
        <f>VLOOKUP(A28,公営企業債の内訳!$B$5:$C$114,2,FALSE)</f>
        <v>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3439300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42000</v>
      </c>
      <c r="C29" s="19">
        <f>VLOOKUP(A29,公営企業債の内訳!$B$5:$C$114,2,FALSE)</f>
        <v>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42000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12300</v>
      </c>
      <c r="C30" s="19">
        <f>VLOOKUP(A30,公営企業債の内訳!$B$5:$C$114,2,FALSE)</f>
        <v>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12300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0</v>
      </c>
      <c r="C31" s="19">
        <f>VLOOKUP(A31,公営企業債の内訳!$B$5:$C$114,2,FALSE)</f>
        <v>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0</v>
      </c>
      <c r="I31" s="1" t="str">
        <f t="shared" si="1"/>
        <v/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0</v>
      </c>
      <c r="C32" s="19">
        <f>VLOOKUP(A32,公営企業債の内訳!$B$5:$C$114,2,FALSE)</f>
        <v>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0</v>
      </c>
      <c r="I32" s="1" t="str">
        <f t="shared" si="1"/>
        <v/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0</v>
      </c>
      <c r="C33" s="19">
        <f>VLOOKUP(A33,公営企業債の内訳!$B$5:$C$114,2,FALSE)</f>
        <v>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0</v>
      </c>
      <c r="I33" s="1" t="str">
        <f t="shared" si="1"/>
        <v/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0</v>
      </c>
      <c r="C34" s="19">
        <f>VLOOKUP(A34,公営企業債の内訳!$B$5:$C$114,2,FALSE)</f>
        <v>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0</v>
      </c>
      <c r="I34" s="1" t="str">
        <f t="shared" si="1"/>
        <v/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0</v>
      </c>
      <c r="I35" s="1" t="str">
        <f t="shared" si="1"/>
        <v/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18300</v>
      </c>
      <c r="C37" s="19">
        <f>VLOOKUP(A37,公営企業債の内訳!$B$5:$C$114,2,FALSE)</f>
        <v>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18300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1032000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1032000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25300</v>
      </c>
      <c r="C39" s="19">
        <f>VLOOKUP(A39,公営企業債の内訳!$B$5:$C$114,2,FALSE)</f>
        <v>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25300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1100</v>
      </c>
      <c r="C40" s="19">
        <f>VLOOKUP(A40,公営企業債の内訳!$B$5:$C$114,2,FALSE)</f>
        <v>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1100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0</v>
      </c>
      <c r="C41" s="19">
        <f>VLOOKUP(A41,公営企業債の内訳!$B$5:$C$114,2,FALSE)</f>
        <v>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0</v>
      </c>
      <c r="I41" s="1" t="str">
        <f t="shared" si="1"/>
        <v/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0</v>
      </c>
      <c r="C42" s="19">
        <f>VLOOKUP(A42,公営企業債の内訳!$B$5:$C$114,2,FALSE)</f>
        <v>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0</v>
      </c>
      <c r="I42" s="1" t="str">
        <f t="shared" si="1"/>
        <v/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0</v>
      </c>
      <c r="I43" s="1" t="str">
        <f t="shared" si="1"/>
        <v/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0</v>
      </c>
      <c r="C44" s="19">
        <f>VLOOKUP(A44,公営企業債の内訳!$B$5:$C$114,2,FALSE)</f>
        <v>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0</v>
      </c>
      <c r="I44" s="1" t="str">
        <f t="shared" si="1"/>
        <v/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0</v>
      </c>
      <c r="C45" s="19">
        <f>VLOOKUP(A45,公営企業債の内訳!$B$5:$C$114,2,FALSE)</f>
        <v>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0</v>
      </c>
      <c r="I45" s="1" t="str">
        <f t="shared" si="1"/>
        <v/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0</v>
      </c>
      <c r="I46" s="1" t="str">
        <f t="shared" si="1"/>
        <v/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0</v>
      </c>
      <c r="C47" s="19">
        <f>VLOOKUP(A47,公営企業債の内訳!$B$5:$C$114,2,FALSE)</f>
        <v>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0</v>
      </c>
      <c r="I47" s="1" t="str">
        <f t="shared" si="1"/>
        <v/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11200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11200</v>
      </c>
      <c r="I48" s="1" t="str">
        <f t="shared" si="1"/>
        <v>○</v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0</v>
      </c>
      <c r="C49" s="19">
        <f>VLOOKUP(A49,公営企業債の内訳!$B$5:$C$114,2,FALSE)</f>
        <v>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0</v>
      </c>
      <c r="I49" s="1" t="str">
        <f t="shared" si="1"/>
        <v/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0</v>
      </c>
      <c r="C50" s="19">
        <f>VLOOKUP(A50,公営企業債の内訳!$B$5:$C$114,2,FALSE)</f>
        <v>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0</v>
      </c>
      <c r="I50" s="1" t="str">
        <f t="shared" si="1"/>
        <v/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7900</v>
      </c>
      <c r="C51" s="19">
        <f>VLOOKUP(A51,公営企業債の内訳!$B$5:$C$114,2,FALSE)</f>
        <v>6000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13900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0</v>
      </c>
      <c r="I52" s="1" t="str">
        <f t="shared" si="1"/>
        <v/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0</v>
      </c>
      <c r="C53" s="19">
        <f>VLOOKUP(A53,公営企業債の内訳!$B$5:$C$114,2,FALSE)</f>
        <v>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0</v>
      </c>
      <c r="I53" s="1" t="str">
        <f t="shared" si="1"/>
        <v/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0</v>
      </c>
      <c r="C54" s="19">
        <f>VLOOKUP(A54,公営企業債の内訳!$B$5:$C$114,2,FALSE)</f>
        <v>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0</v>
      </c>
      <c r="I54" s="1" t="str">
        <f t="shared" si="1"/>
        <v/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0</v>
      </c>
      <c r="C55" s="19">
        <f>VLOOKUP(A55,公営企業債の内訳!$B$5:$C$114,2,FALSE)</f>
        <v>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0</v>
      </c>
      <c r="I55" s="1" t="str">
        <f t="shared" si="1"/>
        <v/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0</v>
      </c>
      <c r="C56" s="19">
        <f>VLOOKUP(A56,公営企業債の内訳!$B$5:$C$114,2,FALSE)</f>
        <v>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0</v>
      </c>
      <c r="I56" s="1" t="str">
        <f t="shared" si="1"/>
        <v/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0</v>
      </c>
      <c r="C57" s="19">
        <f>VLOOKUP(A57,公営企業債の内訳!$B$5:$C$114,2,FALSE)</f>
        <v>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0</v>
      </c>
      <c r="I57" s="1" t="str">
        <f t="shared" si="1"/>
        <v/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0</v>
      </c>
      <c r="C58" s="19">
        <f>VLOOKUP(A58,公営企業債の内訳!$B$5:$C$114,2,FALSE)</f>
        <v>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0</v>
      </c>
      <c r="I58" s="1" t="str">
        <f t="shared" si="1"/>
        <v/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0</v>
      </c>
      <c r="C59" s="19">
        <f>VLOOKUP(A59,公営企業債の内訳!$B$5:$C$114,2,FALSE)</f>
        <v>16500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16500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0</v>
      </c>
      <c r="C60" s="19">
        <f>VLOOKUP(A60,公営企業債の内訳!$B$5:$C$114,2,FALSE)</f>
        <v>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0</v>
      </c>
      <c r="I60" s="1" t="str">
        <f t="shared" si="1"/>
        <v/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0</v>
      </c>
      <c r="C61" s="19">
        <f>VLOOKUP(A61,公営企業債の内訳!$B$5:$C$114,2,FALSE)</f>
        <v>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0</v>
      </c>
      <c r="I61" s="1" t="str">
        <f t="shared" si="1"/>
        <v/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0</v>
      </c>
      <c r="C62" s="19">
        <f>VLOOKUP(A62,公営企業債の内訳!$B$5:$C$114,2,FALSE)</f>
        <v>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0</v>
      </c>
      <c r="I62" s="1" t="str">
        <f t="shared" si="1"/>
        <v/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32000</v>
      </c>
      <c r="C63" s="19">
        <f>VLOOKUP(A63,公営企業債の内訳!$B$5:$C$114,2,FALSE)</f>
        <v>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32000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126900</v>
      </c>
      <c r="C64" s="19">
        <f>VLOOKUP(A64,公営企業債の内訳!$B$5:$C$114,2,FALSE)</f>
        <v>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126900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2900</v>
      </c>
      <c r="C65" s="19">
        <f>VLOOKUP(A65,公営企業債の内訳!$B$5:$C$114,2,FALSE)</f>
        <v>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2900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0</v>
      </c>
      <c r="I67" s="1" t="str">
        <f t="shared" si="3"/>
        <v/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0</v>
      </c>
      <c r="I69" s="1" t="str">
        <f t="shared" si="3"/>
        <v/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0</v>
      </c>
      <c r="I76" s="1" t="str">
        <f t="shared" si="3"/>
        <v/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0</v>
      </c>
      <c r="I77" s="1" t="str">
        <f t="shared" si="3"/>
        <v/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0</v>
      </c>
      <c r="I79" s="1" t="str">
        <f t="shared" si="3"/>
        <v/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181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182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0</v>
      </c>
      <c r="I88" s="1" t="str">
        <f t="shared" si="3"/>
        <v/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0</v>
      </c>
      <c r="I89" s="1" t="str">
        <f t="shared" si="3"/>
        <v/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0</v>
      </c>
      <c r="I91" s="1" t="str">
        <f t="shared" si="3"/>
        <v/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0</v>
      </c>
      <c r="I95" s="1" t="str">
        <f t="shared" si="5"/>
        <v/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0</v>
      </c>
      <c r="I97" s="1" t="str">
        <f t="shared" si="5"/>
        <v/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0</v>
      </c>
      <c r="I98" s="1" t="str">
        <f t="shared" si="5"/>
        <v/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0</v>
      </c>
      <c r="I100" s="1" t="str">
        <f t="shared" si="5"/>
        <v/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0</v>
      </c>
      <c r="I104" s="1" t="str">
        <f t="shared" si="5"/>
        <v/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0</v>
      </c>
      <c r="I108" s="1" t="str">
        <f t="shared" si="5"/>
        <v/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0</v>
      </c>
      <c r="I111" s="1" t="str">
        <f t="shared" si="5"/>
        <v/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0</v>
      </c>
      <c r="I112" s="1" t="str">
        <f t="shared" si="5"/>
        <v/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0</v>
      </c>
    </row>
    <row r="115" spans="1:9" ht="35.15" customHeight="1" x14ac:dyDescent="0.55000000000000004">
      <c r="A115" s="17" t="s">
        <v>166</v>
      </c>
      <c r="B115" s="18">
        <f>VLOOKUP(A115,一般会計債の内訳!$B$4:$C$117,2,FALSE)</f>
        <v>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0</v>
      </c>
    </row>
    <row r="116" spans="1:9" ht="35.15" customHeight="1" x14ac:dyDescent="0.55000000000000004">
      <c r="A116" s="78" t="s">
        <v>174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171</v>
      </c>
      <c r="B117" s="62">
        <f>VLOOKUP(A117,一般会計債の内訳!$B$4:$C$117,2,FALSE)</f>
        <v>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15577000</v>
      </c>
      <c r="C119" s="28">
        <f t="shared" si="6"/>
        <v>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15577000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169700</v>
      </c>
      <c r="C120" s="32">
        <f t="shared" si="7"/>
        <v>33700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203400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0</v>
      </c>
      <c r="C121" s="32">
        <f t="shared" ref="C121:H121" si="8">SUM(C66:C117)</f>
        <v>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15746700</v>
      </c>
      <c r="C122" s="38">
        <f t="shared" ref="C122:H122" si="9">SUM(C119:C121)</f>
        <v>33700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15780400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D3" sqref="D3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183</v>
      </c>
      <c r="F3" s="47" t="s">
        <v>180</v>
      </c>
      <c r="G3" s="47" t="s">
        <v>179</v>
      </c>
      <c r="H3" s="47" t="s">
        <v>130</v>
      </c>
      <c r="I3" s="47" t="s">
        <v>178</v>
      </c>
      <c r="J3" s="47" t="s">
        <v>131</v>
      </c>
      <c r="K3" s="48" t="s">
        <v>184</v>
      </c>
      <c r="L3" s="48" t="s">
        <v>185</v>
      </c>
      <c r="M3" s="47" t="s">
        <v>132</v>
      </c>
      <c r="N3" s="47" t="s">
        <v>133</v>
      </c>
      <c r="O3" s="47" t="s">
        <v>134</v>
      </c>
      <c r="P3" s="47" t="s">
        <v>135</v>
      </c>
      <c r="Q3" s="47" t="s">
        <v>136</v>
      </c>
      <c r="R3" s="47" t="s">
        <v>137</v>
      </c>
      <c r="S3" s="47" t="s">
        <v>138</v>
      </c>
      <c r="T3" s="47" t="s">
        <v>186</v>
      </c>
      <c r="U3" s="47" t="s">
        <v>139</v>
      </c>
      <c r="V3" s="47" t="s">
        <v>164</v>
      </c>
      <c r="W3" s="47" t="s">
        <v>168</v>
      </c>
      <c r="X3" s="47" t="s">
        <v>187</v>
      </c>
      <c r="Y3" s="47" t="s">
        <v>177</v>
      </c>
      <c r="Z3" s="47" t="s">
        <v>176</v>
      </c>
      <c r="AA3" s="47" t="s">
        <v>175</v>
      </c>
      <c r="AB3" s="44" t="s">
        <v>140</v>
      </c>
    </row>
    <row r="4" spans="1:28" ht="17.25" customHeight="1" x14ac:dyDescent="0.2">
      <c r="B4" s="49" t="s">
        <v>11</v>
      </c>
      <c r="C4" s="50">
        <f t="shared" ref="C4:C35" si="0">SUM(D4:AA4)</f>
        <v>215000</v>
      </c>
      <c r="D4" s="50">
        <v>19100</v>
      </c>
      <c r="E4" s="50">
        <v>122000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1200</v>
      </c>
      <c r="N4" s="50">
        <v>0</v>
      </c>
      <c r="O4" s="50">
        <v>0</v>
      </c>
      <c r="P4" s="50">
        <v>71500</v>
      </c>
      <c r="Q4" s="50">
        <v>0</v>
      </c>
      <c r="R4" s="50">
        <v>0</v>
      </c>
      <c r="S4" s="50">
        <v>1200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5" t="str">
        <f t="shared" ref="AB4:AB35" si="1">IF(C4&gt;0,"〇","")</f>
        <v>〇</v>
      </c>
    </row>
    <row r="5" spans="1:28" ht="17.25" customHeight="1" x14ac:dyDescent="0.2">
      <c r="B5" s="49" t="s">
        <v>12</v>
      </c>
      <c r="C5" s="50">
        <f t="shared" si="0"/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1"/>
        <v/>
      </c>
    </row>
    <row r="6" spans="1:28" ht="17.25" customHeight="1" x14ac:dyDescent="0.2">
      <c r="B6" s="49" t="s">
        <v>14</v>
      </c>
      <c r="C6" s="50">
        <f t="shared" si="0"/>
        <v>1563900</v>
      </c>
      <c r="D6" s="50">
        <v>269800</v>
      </c>
      <c r="E6" s="50">
        <v>1123400</v>
      </c>
      <c r="F6" s="50">
        <v>0</v>
      </c>
      <c r="G6" s="50">
        <v>0</v>
      </c>
      <c r="H6" s="50">
        <v>170700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5" t="str">
        <f t="shared" si="1"/>
        <v>〇</v>
      </c>
    </row>
    <row r="7" spans="1:28" ht="17.25" customHeight="1" x14ac:dyDescent="0.2">
      <c r="B7" s="49" t="s">
        <v>15</v>
      </c>
      <c r="C7" s="50">
        <f t="shared" si="0"/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1"/>
        <v/>
      </c>
    </row>
    <row r="8" spans="1:28" ht="17.25" customHeight="1" x14ac:dyDescent="0.2">
      <c r="B8" s="49" t="s">
        <v>16</v>
      </c>
      <c r="C8" s="50">
        <f t="shared" si="0"/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5" t="str">
        <f t="shared" si="1"/>
        <v/>
      </c>
    </row>
    <row r="9" spans="1:28" ht="17.25" customHeight="1" x14ac:dyDescent="0.2">
      <c r="B9" s="49" t="s">
        <v>17</v>
      </c>
      <c r="C9" s="50">
        <f t="shared" si="0"/>
        <v>2207800</v>
      </c>
      <c r="D9" s="50">
        <v>232200</v>
      </c>
      <c r="E9" s="50">
        <v>766200</v>
      </c>
      <c r="F9" s="50">
        <v>0</v>
      </c>
      <c r="G9" s="50">
        <v>0</v>
      </c>
      <c r="H9" s="50">
        <v>1209400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1"/>
        <v>〇</v>
      </c>
    </row>
    <row r="10" spans="1:28" ht="17.25" customHeight="1" x14ac:dyDescent="0.2">
      <c r="B10" s="49" t="s">
        <v>18</v>
      </c>
      <c r="C10" s="50">
        <f t="shared" si="0"/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1"/>
        <v/>
      </c>
    </row>
    <row r="11" spans="1:28" ht="17.25" customHeight="1" x14ac:dyDescent="0.2">
      <c r="B11" s="49" t="s">
        <v>19</v>
      </c>
      <c r="C11" s="50">
        <f t="shared" si="0"/>
        <v>69400</v>
      </c>
      <c r="D11" s="50">
        <v>5000</v>
      </c>
      <c r="E11" s="50">
        <v>64400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1"/>
        <v>〇</v>
      </c>
    </row>
    <row r="12" spans="1:28" ht="17.25" customHeight="1" x14ac:dyDescent="0.2">
      <c r="B12" s="49" t="s">
        <v>20</v>
      </c>
      <c r="C12" s="50">
        <f t="shared" si="0"/>
        <v>64400</v>
      </c>
      <c r="D12" s="50">
        <v>5400</v>
      </c>
      <c r="E12" s="50">
        <v>19000</v>
      </c>
      <c r="F12" s="50">
        <v>0</v>
      </c>
      <c r="G12" s="50">
        <v>0</v>
      </c>
      <c r="H12" s="50">
        <v>40000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1"/>
        <v>〇</v>
      </c>
    </row>
    <row r="13" spans="1:28" ht="17.25" customHeight="1" x14ac:dyDescent="0.2">
      <c r="B13" s="49" t="s">
        <v>21</v>
      </c>
      <c r="C13" s="5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1"/>
        <v/>
      </c>
    </row>
    <row r="14" spans="1:28" ht="17.25" customHeight="1" x14ac:dyDescent="0.2">
      <c r="B14" s="49" t="s">
        <v>22</v>
      </c>
      <c r="C14" s="50">
        <f t="shared" si="0"/>
        <v>2788900</v>
      </c>
      <c r="D14" s="50">
        <v>174100</v>
      </c>
      <c r="E14" s="50">
        <v>620000</v>
      </c>
      <c r="F14" s="50">
        <v>0</v>
      </c>
      <c r="G14" s="50">
        <v>0</v>
      </c>
      <c r="H14" s="50">
        <v>1957400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37400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5" t="str">
        <f t="shared" si="1"/>
        <v>〇</v>
      </c>
    </row>
    <row r="15" spans="1:28" ht="17.25" customHeight="1" x14ac:dyDescent="0.2">
      <c r="B15" s="49" t="s">
        <v>23</v>
      </c>
      <c r="C15" s="5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1"/>
        <v/>
      </c>
    </row>
    <row r="16" spans="1:28" ht="17.25" customHeight="1" x14ac:dyDescent="0.2">
      <c r="B16" s="49" t="s">
        <v>24</v>
      </c>
      <c r="C16" s="50">
        <f t="shared" si="0"/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1"/>
        <v/>
      </c>
    </row>
    <row r="17" spans="2:28" ht="17.25" customHeight="1" x14ac:dyDescent="0.2">
      <c r="B17" s="49" t="s">
        <v>25</v>
      </c>
      <c r="C17" s="50">
        <f t="shared" si="0"/>
        <v>7600</v>
      </c>
      <c r="D17" s="50">
        <v>7600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1"/>
        <v>〇</v>
      </c>
    </row>
    <row r="18" spans="2:28" ht="17.25" customHeight="1" x14ac:dyDescent="0.2">
      <c r="B18" s="49" t="s">
        <v>26</v>
      </c>
      <c r="C18" s="50">
        <f t="shared" si="0"/>
        <v>992900</v>
      </c>
      <c r="D18" s="50">
        <v>0</v>
      </c>
      <c r="E18" s="50">
        <v>671500</v>
      </c>
      <c r="F18" s="50">
        <v>0</v>
      </c>
      <c r="G18" s="50">
        <v>0</v>
      </c>
      <c r="H18" s="50">
        <v>321400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5" t="str">
        <f t="shared" si="1"/>
        <v>〇</v>
      </c>
    </row>
    <row r="19" spans="2:28" ht="17.25" customHeight="1" x14ac:dyDescent="0.2">
      <c r="B19" s="49" t="s">
        <v>27</v>
      </c>
      <c r="C19" s="50">
        <f t="shared" si="0"/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1"/>
        <v/>
      </c>
    </row>
    <row r="20" spans="2:28" ht="17.25" customHeight="1" x14ac:dyDescent="0.2">
      <c r="B20" s="49" t="s">
        <v>28</v>
      </c>
      <c r="C20" s="50">
        <f t="shared" si="0"/>
        <v>395800</v>
      </c>
      <c r="D20" s="50">
        <v>0</v>
      </c>
      <c r="E20" s="50">
        <v>64700</v>
      </c>
      <c r="F20" s="50">
        <v>0</v>
      </c>
      <c r="G20" s="50">
        <v>0</v>
      </c>
      <c r="H20" s="50">
        <v>331100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5" t="str">
        <f t="shared" si="1"/>
        <v>〇</v>
      </c>
    </row>
    <row r="21" spans="2:28" ht="17.25" customHeight="1" x14ac:dyDescent="0.2">
      <c r="B21" s="49" t="s">
        <v>29</v>
      </c>
      <c r="C21" s="50">
        <f t="shared" si="0"/>
        <v>38500</v>
      </c>
      <c r="D21" s="50">
        <v>0</v>
      </c>
      <c r="E21" s="50">
        <v>34600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3900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1"/>
        <v>〇</v>
      </c>
    </row>
    <row r="22" spans="2:28" ht="17.25" customHeight="1" x14ac:dyDescent="0.2">
      <c r="B22" s="49" t="s">
        <v>30</v>
      </c>
      <c r="C22" s="50">
        <f t="shared" si="0"/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1"/>
        <v/>
      </c>
    </row>
    <row r="23" spans="2:28" ht="17.25" customHeight="1" x14ac:dyDescent="0.2">
      <c r="B23" s="49" t="s">
        <v>31</v>
      </c>
      <c r="C23" s="50">
        <f t="shared" si="0"/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1"/>
        <v/>
      </c>
    </row>
    <row r="24" spans="2:28" ht="17.25" customHeight="1" x14ac:dyDescent="0.2">
      <c r="B24" s="49" t="s">
        <v>32</v>
      </c>
      <c r="C24" s="50">
        <f t="shared" si="0"/>
        <v>2599500</v>
      </c>
      <c r="D24" s="50">
        <v>34500</v>
      </c>
      <c r="E24" s="50">
        <v>5000</v>
      </c>
      <c r="F24" s="50">
        <v>0</v>
      </c>
      <c r="G24" s="50">
        <v>0</v>
      </c>
      <c r="H24" s="50">
        <v>2547600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12400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1"/>
        <v>〇</v>
      </c>
    </row>
    <row r="25" spans="2:28" ht="17.25" customHeight="1" x14ac:dyDescent="0.2">
      <c r="B25" s="49" t="s">
        <v>33</v>
      </c>
      <c r="C25" s="50">
        <f t="shared" si="0"/>
        <v>63000</v>
      </c>
      <c r="D25" s="50">
        <v>0</v>
      </c>
      <c r="E25" s="50">
        <v>63000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5" t="str">
        <f t="shared" si="1"/>
        <v>〇</v>
      </c>
    </row>
    <row r="26" spans="2:28" ht="17.25" customHeight="1" x14ac:dyDescent="0.2">
      <c r="B26" s="49" t="s">
        <v>34</v>
      </c>
      <c r="C26" s="50">
        <f t="shared" si="0"/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5" t="str">
        <f t="shared" si="1"/>
        <v/>
      </c>
    </row>
    <row r="27" spans="2:28" ht="17.25" customHeight="1" x14ac:dyDescent="0.2">
      <c r="B27" s="49" t="s">
        <v>35</v>
      </c>
      <c r="C27" s="50">
        <f t="shared" si="0"/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1"/>
        <v/>
      </c>
    </row>
    <row r="28" spans="2:28" ht="17.25" customHeight="1" x14ac:dyDescent="0.2">
      <c r="B28" s="49" t="s">
        <v>36</v>
      </c>
      <c r="C28" s="50">
        <f t="shared" si="0"/>
        <v>3439300</v>
      </c>
      <c r="D28" s="50">
        <v>106900</v>
      </c>
      <c r="E28" s="50">
        <v>1391000</v>
      </c>
      <c r="F28" s="50">
        <v>0</v>
      </c>
      <c r="G28" s="50">
        <v>0</v>
      </c>
      <c r="H28" s="50">
        <v>1941400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5" t="str">
        <f t="shared" si="1"/>
        <v>〇</v>
      </c>
    </row>
    <row r="29" spans="2:28" ht="17.25" customHeight="1" x14ac:dyDescent="0.2">
      <c r="B29" s="49" t="s">
        <v>37</v>
      </c>
      <c r="C29" s="50">
        <f t="shared" si="0"/>
        <v>42000</v>
      </c>
      <c r="D29" s="50">
        <v>0</v>
      </c>
      <c r="E29" s="50">
        <v>40000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2000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1"/>
        <v>〇</v>
      </c>
    </row>
    <row r="30" spans="2:28" ht="17.25" customHeight="1" x14ac:dyDescent="0.2">
      <c r="B30" s="49" t="s">
        <v>38</v>
      </c>
      <c r="C30" s="50">
        <f t="shared" si="0"/>
        <v>12300</v>
      </c>
      <c r="D30" s="50">
        <v>12300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1"/>
        <v>〇</v>
      </c>
    </row>
    <row r="31" spans="2:28" ht="17.25" customHeight="1" x14ac:dyDescent="0.2">
      <c r="B31" s="49" t="s">
        <v>39</v>
      </c>
      <c r="C31" s="50">
        <f t="shared" si="0"/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1"/>
        <v/>
      </c>
    </row>
    <row r="32" spans="2:28" ht="17.25" customHeight="1" x14ac:dyDescent="0.2">
      <c r="B32" s="49" t="s">
        <v>40</v>
      </c>
      <c r="C32" s="50">
        <f t="shared" si="0"/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1"/>
        <v/>
      </c>
    </row>
    <row r="33" spans="2:28" ht="17.25" customHeight="1" x14ac:dyDescent="0.2">
      <c r="B33" s="49" t="s">
        <v>41</v>
      </c>
      <c r="C33" s="50">
        <f t="shared" si="0"/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1"/>
        <v/>
      </c>
    </row>
    <row r="34" spans="2:28" ht="17.25" customHeight="1" x14ac:dyDescent="0.2">
      <c r="B34" s="49" t="s">
        <v>42</v>
      </c>
      <c r="C34" s="50">
        <f t="shared" si="0"/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5" t="str">
        <f t="shared" si="1"/>
        <v/>
      </c>
    </row>
    <row r="35" spans="2:28" ht="17.25" customHeight="1" x14ac:dyDescent="0.2">
      <c r="B35" s="49" t="s">
        <v>43</v>
      </c>
      <c r="C35" s="50">
        <f t="shared" si="0"/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5" t="str">
        <f t="shared" si="1"/>
        <v/>
      </c>
    </row>
    <row r="36" spans="2:28" ht="17.25" customHeight="1" x14ac:dyDescent="0.2">
      <c r="B36" s="49" t="s">
        <v>44</v>
      </c>
      <c r="C36" s="50">
        <f t="shared" ref="C36:C65" si="2">SUM(D36:AA36)</f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3">IF(C36&gt;0,"〇","")</f>
        <v/>
      </c>
    </row>
    <row r="37" spans="2:28" ht="17.25" customHeight="1" x14ac:dyDescent="0.2">
      <c r="B37" s="49" t="s">
        <v>45</v>
      </c>
      <c r="C37" s="50">
        <f t="shared" si="2"/>
        <v>18300</v>
      </c>
      <c r="D37" s="50">
        <v>0</v>
      </c>
      <c r="E37" s="50">
        <v>18300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5" t="str">
        <f t="shared" si="3"/>
        <v>〇</v>
      </c>
    </row>
    <row r="38" spans="2:28" ht="17.25" customHeight="1" x14ac:dyDescent="0.2">
      <c r="B38" s="49" t="s">
        <v>46</v>
      </c>
      <c r="C38" s="50">
        <f t="shared" si="2"/>
        <v>1032000</v>
      </c>
      <c r="D38" s="50">
        <v>126700</v>
      </c>
      <c r="E38" s="50">
        <v>0</v>
      </c>
      <c r="F38" s="50">
        <v>0</v>
      </c>
      <c r="G38" s="50">
        <v>0</v>
      </c>
      <c r="H38" s="50">
        <v>457200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448100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3"/>
        <v>〇</v>
      </c>
    </row>
    <row r="39" spans="2:28" ht="17.25" customHeight="1" x14ac:dyDescent="0.2">
      <c r="B39" s="49" t="s">
        <v>47</v>
      </c>
      <c r="C39" s="50">
        <f t="shared" si="2"/>
        <v>25300</v>
      </c>
      <c r="D39" s="50">
        <v>0</v>
      </c>
      <c r="E39" s="50">
        <v>25300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5" t="str">
        <f t="shared" si="3"/>
        <v>〇</v>
      </c>
    </row>
    <row r="40" spans="2:28" ht="17.25" customHeight="1" x14ac:dyDescent="0.2">
      <c r="B40" s="49" t="s">
        <v>48</v>
      </c>
      <c r="C40" s="50">
        <f t="shared" si="2"/>
        <v>1100</v>
      </c>
      <c r="D40" s="50">
        <v>0</v>
      </c>
      <c r="E40" s="50">
        <v>1100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3"/>
        <v>〇</v>
      </c>
    </row>
    <row r="41" spans="2:28" ht="17.25" customHeight="1" x14ac:dyDescent="0.2">
      <c r="B41" s="49" t="s">
        <v>49</v>
      </c>
      <c r="C41" s="50">
        <f t="shared" si="2"/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5" t="str">
        <f t="shared" si="3"/>
        <v/>
      </c>
    </row>
    <row r="42" spans="2:28" ht="17.25" customHeight="1" x14ac:dyDescent="0.2">
      <c r="B42" s="49" t="s">
        <v>50</v>
      </c>
      <c r="C42" s="50">
        <f t="shared" si="2"/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3"/>
        <v/>
      </c>
    </row>
    <row r="43" spans="2:28" ht="17.25" customHeight="1" x14ac:dyDescent="0.2">
      <c r="B43" s="49" t="s">
        <v>51</v>
      </c>
      <c r="C43" s="50">
        <f t="shared" si="2"/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3"/>
        <v/>
      </c>
    </row>
    <row r="44" spans="2:28" ht="17.25" customHeight="1" x14ac:dyDescent="0.2">
      <c r="B44" s="49" t="s">
        <v>52</v>
      </c>
      <c r="C44" s="50">
        <f t="shared" si="2"/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3"/>
        <v/>
      </c>
    </row>
    <row r="45" spans="2:28" ht="17.25" customHeight="1" x14ac:dyDescent="0.2">
      <c r="B45" s="49" t="s">
        <v>53</v>
      </c>
      <c r="C45" s="50">
        <f t="shared" si="2"/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3"/>
        <v/>
      </c>
    </row>
    <row r="46" spans="2:28" ht="17.25" customHeight="1" x14ac:dyDescent="0.2">
      <c r="B46" s="49" t="s">
        <v>54</v>
      </c>
      <c r="C46" s="50">
        <f t="shared" si="2"/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3"/>
        <v/>
      </c>
    </row>
    <row r="47" spans="2:28" ht="17.25" customHeight="1" x14ac:dyDescent="0.2">
      <c r="B47" s="49" t="s">
        <v>55</v>
      </c>
      <c r="C47" s="50">
        <f t="shared" si="2"/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3"/>
        <v/>
      </c>
    </row>
    <row r="48" spans="2:28" ht="17.25" customHeight="1" x14ac:dyDescent="0.2">
      <c r="B48" s="49" t="s">
        <v>56</v>
      </c>
      <c r="C48" s="50">
        <f t="shared" si="2"/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3"/>
        <v/>
      </c>
    </row>
    <row r="49" spans="2:28" ht="17.25" customHeight="1" x14ac:dyDescent="0.2">
      <c r="B49" s="49" t="s">
        <v>57</v>
      </c>
      <c r="C49" s="50">
        <f t="shared" si="2"/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3"/>
        <v/>
      </c>
    </row>
    <row r="50" spans="2:28" ht="17.25" customHeight="1" x14ac:dyDescent="0.2">
      <c r="B50" s="49" t="s">
        <v>58</v>
      </c>
      <c r="C50" s="50">
        <f t="shared" si="2"/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3"/>
        <v/>
      </c>
    </row>
    <row r="51" spans="2:28" ht="17.25" customHeight="1" x14ac:dyDescent="0.2">
      <c r="B51" s="49" t="s">
        <v>59</v>
      </c>
      <c r="C51" s="50">
        <f t="shared" si="2"/>
        <v>7900</v>
      </c>
      <c r="D51" s="50">
        <v>7900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3"/>
        <v>〇</v>
      </c>
    </row>
    <row r="52" spans="2:28" ht="17.25" customHeight="1" x14ac:dyDescent="0.2">
      <c r="B52" s="49" t="s">
        <v>60</v>
      </c>
      <c r="C52" s="50">
        <f t="shared" si="2"/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3"/>
        <v/>
      </c>
    </row>
    <row r="53" spans="2:28" ht="17.25" customHeight="1" x14ac:dyDescent="0.2">
      <c r="B53" s="49" t="s">
        <v>61</v>
      </c>
      <c r="C53" s="50">
        <f t="shared" si="2"/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5" t="str">
        <f t="shared" si="3"/>
        <v/>
      </c>
    </row>
    <row r="54" spans="2:28" ht="17.25" customHeight="1" x14ac:dyDescent="0.2">
      <c r="B54" s="49" t="s">
        <v>62</v>
      </c>
      <c r="C54" s="50">
        <f t="shared" si="2"/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3"/>
        <v/>
      </c>
    </row>
    <row r="55" spans="2:28" ht="17.25" customHeight="1" x14ac:dyDescent="0.2">
      <c r="B55" s="49" t="s">
        <v>63</v>
      </c>
      <c r="C55" s="50">
        <f t="shared" si="2"/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5" t="str">
        <f t="shared" si="3"/>
        <v/>
      </c>
    </row>
    <row r="56" spans="2:28" ht="17.25" customHeight="1" x14ac:dyDescent="0.2">
      <c r="B56" s="49" t="s">
        <v>64</v>
      </c>
      <c r="C56" s="50">
        <f t="shared" si="2"/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5" t="str">
        <f t="shared" si="3"/>
        <v/>
      </c>
    </row>
    <row r="57" spans="2:28" ht="17.25" customHeight="1" x14ac:dyDescent="0.2">
      <c r="B57" s="49" t="s">
        <v>65</v>
      </c>
      <c r="C57" s="50">
        <f t="shared" si="2"/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5" t="str">
        <f t="shared" si="3"/>
        <v/>
      </c>
    </row>
    <row r="58" spans="2:28" ht="17.25" customHeight="1" x14ac:dyDescent="0.2">
      <c r="B58" s="49" t="s">
        <v>66</v>
      </c>
      <c r="C58" s="50">
        <f t="shared" si="2"/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5" t="str">
        <f t="shared" si="3"/>
        <v/>
      </c>
    </row>
    <row r="59" spans="2:28" ht="17.25" customHeight="1" x14ac:dyDescent="0.2">
      <c r="B59" s="49" t="s">
        <v>67</v>
      </c>
      <c r="C59" s="50">
        <f t="shared" si="2"/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5" t="str">
        <f t="shared" si="3"/>
        <v/>
      </c>
    </row>
    <row r="60" spans="2:28" ht="17.25" customHeight="1" x14ac:dyDescent="0.2">
      <c r="B60" s="49" t="s">
        <v>68</v>
      </c>
      <c r="C60" s="50">
        <f t="shared" si="2"/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5" t="str">
        <f t="shared" si="3"/>
        <v/>
      </c>
    </row>
    <row r="61" spans="2:28" ht="17.25" customHeight="1" x14ac:dyDescent="0.2">
      <c r="B61" s="49" t="s">
        <v>69</v>
      </c>
      <c r="C61" s="50">
        <f t="shared" si="2"/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5" t="str">
        <f t="shared" si="3"/>
        <v/>
      </c>
    </row>
    <row r="62" spans="2:28" ht="17.25" customHeight="1" x14ac:dyDescent="0.2">
      <c r="B62" s="49" t="s">
        <v>70</v>
      </c>
      <c r="C62" s="50">
        <f t="shared" si="2"/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3"/>
        <v/>
      </c>
    </row>
    <row r="63" spans="2:28" ht="17.25" customHeight="1" x14ac:dyDescent="0.2">
      <c r="B63" s="49" t="s">
        <v>71</v>
      </c>
      <c r="C63" s="50">
        <f t="shared" si="2"/>
        <v>32000</v>
      </c>
      <c r="D63" s="50">
        <v>32000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5" t="str">
        <f t="shared" si="3"/>
        <v>〇</v>
      </c>
    </row>
    <row r="64" spans="2:28" ht="17.25" customHeight="1" x14ac:dyDescent="0.2">
      <c r="B64" s="49" t="s">
        <v>72</v>
      </c>
      <c r="C64" s="50">
        <f t="shared" si="2"/>
        <v>126900</v>
      </c>
      <c r="D64" s="50">
        <v>0</v>
      </c>
      <c r="E64" s="50">
        <v>1200</v>
      </c>
      <c r="F64" s="50">
        <v>0</v>
      </c>
      <c r="G64" s="50">
        <v>0</v>
      </c>
      <c r="H64" s="50">
        <v>125700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3"/>
        <v>〇</v>
      </c>
    </row>
    <row r="65" spans="2:28" ht="17.25" customHeight="1" x14ac:dyDescent="0.2">
      <c r="B65" s="49" t="s">
        <v>73</v>
      </c>
      <c r="C65" s="50">
        <f t="shared" si="2"/>
        <v>2900</v>
      </c>
      <c r="D65" s="50">
        <v>0</v>
      </c>
      <c r="E65" s="50">
        <v>2900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5" t="str">
        <f t="shared" si="3"/>
        <v>〇</v>
      </c>
    </row>
    <row r="66" spans="2:28" ht="17.25" customHeight="1" x14ac:dyDescent="0.2">
      <c r="B66" s="49" t="s">
        <v>74</v>
      </c>
      <c r="C66" s="50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3"/>
        <v/>
      </c>
    </row>
    <row r="67" spans="2:28" ht="17.25" customHeight="1" x14ac:dyDescent="0.2">
      <c r="B67" s="49" t="s">
        <v>75</v>
      </c>
      <c r="C67" s="50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3"/>
        <v/>
      </c>
    </row>
    <row r="68" spans="2:28" ht="17.25" customHeight="1" x14ac:dyDescent="0.2">
      <c r="B68" s="49" t="s">
        <v>76</v>
      </c>
      <c r="C68" s="50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4">IF(C68&gt;0,"〇","")</f>
        <v/>
      </c>
    </row>
    <row r="69" spans="2:28" ht="17.25" customHeight="1" x14ac:dyDescent="0.2">
      <c r="B69" s="49" t="s">
        <v>77</v>
      </c>
      <c r="C69" s="50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4"/>
        <v/>
      </c>
    </row>
    <row r="70" spans="2:28" ht="17.25" customHeight="1" x14ac:dyDescent="0.2">
      <c r="B70" s="49" t="s">
        <v>78</v>
      </c>
      <c r="C70" s="50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4"/>
        <v/>
      </c>
    </row>
    <row r="71" spans="2:28" ht="17.25" customHeight="1" x14ac:dyDescent="0.2">
      <c r="B71" s="49" t="s">
        <v>79</v>
      </c>
      <c r="C71" s="50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4"/>
        <v/>
      </c>
    </row>
    <row r="72" spans="2:28" ht="17.25" customHeight="1" x14ac:dyDescent="0.2">
      <c r="B72" s="49" t="s">
        <v>80</v>
      </c>
      <c r="C72" s="50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4"/>
        <v/>
      </c>
    </row>
    <row r="73" spans="2:28" ht="17.25" customHeight="1" x14ac:dyDescent="0.2">
      <c r="B73" s="49" t="s">
        <v>81</v>
      </c>
      <c r="C73" s="50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4"/>
        <v/>
      </c>
    </row>
    <row r="74" spans="2:28" ht="17.25" customHeight="1" x14ac:dyDescent="0.2">
      <c r="B74" s="49" t="s">
        <v>82</v>
      </c>
      <c r="C74" s="50">
        <f t="shared" ref="C74:C117" si="5">SUM(D74:AA74)</f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4"/>
        <v/>
      </c>
    </row>
    <row r="75" spans="2:28" ht="17.25" customHeight="1" x14ac:dyDescent="0.2">
      <c r="B75" s="49" t="s">
        <v>83</v>
      </c>
      <c r="C75" s="50">
        <f t="shared" si="5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4"/>
        <v/>
      </c>
    </row>
    <row r="76" spans="2:28" ht="17.25" customHeight="1" x14ac:dyDescent="0.2">
      <c r="B76" s="49" t="s">
        <v>84</v>
      </c>
      <c r="C76" s="50">
        <f t="shared" si="5"/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4"/>
        <v/>
      </c>
    </row>
    <row r="77" spans="2:28" ht="17.25" customHeight="1" x14ac:dyDescent="0.2">
      <c r="B77" s="49" t="s">
        <v>85</v>
      </c>
      <c r="C77" s="50">
        <f t="shared" si="5"/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4"/>
        <v/>
      </c>
    </row>
    <row r="78" spans="2:28" ht="17.25" customHeight="1" x14ac:dyDescent="0.2">
      <c r="B78" s="49" t="s">
        <v>86</v>
      </c>
      <c r="C78" s="50">
        <f t="shared" si="5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4"/>
        <v/>
      </c>
    </row>
    <row r="79" spans="2:28" ht="17.25" customHeight="1" x14ac:dyDescent="0.2">
      <c r="B79" s="49" t="s">
        <v>87</v>
      </c>
      <c r="C79" s="50">
        <f t="shared" si="5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4"/>
        <v/>
      </c>
    </row>
    <row r="80" spans="2:28" ht="17.25" customHeight="1" x14ac:dyDescent="0.2">
      <c r="B80" s="49" t="s">
        <v>88</v>
      </c>
      <c r="C80" s="50">
        <f t="shared" si="5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4"/>
        <v/>
      </c>
    </row>
    <row r="81" spans="2:28" ht="17.25" customHeight="1" x14ac:dyDescent="0.2">
      <c r="B81" s="49" t="s">
        <v>89</v>
      </c>
      <c r="C81" s="50">
        <f t="shared" si="5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4"/>
        <v/>
      </c>
    </row>
    <row r="82" spans="2:28" ht="17.25" customHeight="1" x14ac:dyDescent="0.2">
      <c r="B82" s="49" t="s">
        <v>90</v>
      </c>
      <c r="C82" s="50">
        <f t="shared" si="5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4"/>
        <v/>
      </c>
    </row>
    <row r="83" spans="2:28" ht="17.25" customHeight="1" x14ac:dyDescent="0.2">
      <c r="B83" s="49" t="s">
        <v>91</v>
      </c>
      <c r="C83" s="50">
        <f t="shared" si="5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4"/>
        <v/>
      </c>
    </row>
    <row r="84" spans="2:28" ht="17.25" customHeight="1" x14ac:dyDescent="0.2">
      <c r="B84" s="49" t="s">
        <v>92</v>
      </c>
      <c r="C84" s="50">
        <f t="shared" si="5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4"/>
        <v/>
      </c>
    </row>
    <row r="85" spans="2:28" ht="17.25" customHeight="1" x14ac:dyDescent="0.2">
      <c r="B85" s="49" t="s">
        <v>181</v>
      </c>
      <c r="C85" s="50">
        <f t="shared" si="5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4"/>
        <v/>
      </c>
    </row>
    <row r="86" spans="2:28" ht="17.25" customHeight="1" x14ac:dyDescent="0.2">
      <c r="B86" s="49" t="s">
        <v>93</v>
      </c>
      <c r="C86" s="50">
        <f t="shared" si="5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4"/>
        <v/>
      </c>
    </row>
    <row r="87" spans="2:28" ht="17.25" customHeight="1" x14ac:dyDescent="0.2">
      <c r="B87" s="49" t="s">
        <v>182</v>
      </c>
      <c r="C87" s="50">
        <f t="shared" si="5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4"/>
        <v/>
      </c>
    </row>
    <row r="88" spans="2:28" ht="17.25" customHeight="1" x14ac:dyDescent="0.2">
      <c r="B88" s="49" t="s">
        <v>94</v>
      </c>
      <c r="C88" s="50">
        <f t="shared" si="5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4"/>
        <v/>
      </c>
    </row>
    <row r="89" spans="2:28" ht="17.25" customHeight="1" x14ac:dyDescent="0.2">
      <c r="B89" s="49" t="s">
        <v>95</v>
      </c>
      <c r="C89" s="50">
        <f t="shared" si="5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4"/>
        <v/>
      </c>
    </row>
    <row r="90" spans="2:28" ht="17.25" customHeight="1" x14ac:dyDescent="0.2">
      <c r="B90" s="49" t="s">
        <v>96</v>
      </c>
      <c r="C90" s="50">
        <f t="shared" si="5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4"/>
        <v/>
      </c>
    </row>
    <row r="91" spans="2:28" ht="17.25" customHeight="1" x14ac:dyDescent="0.2">
      <c r="B91" s="49" t="s">
        <v>97</v>
      </c>
      <c r="C91" s="50">
        <f t="shared" si="5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4"/>
        <v/>
      </c>
    </row>
    <row r="92" spans="2:28" ht="17.25" customHeight="1" x14ac:dyDescent="0.2">
      <c r="B92" s="49" t="s">
        <v>141</v>
      </c>
      <c r="C92" s="50">
        <f t="shared" si="5"/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4"/>
        <v/>
      </c>
    </row>
    <row r="93" spans="2:28" ht="17.25" customHeight="1" x14ac:dyDescent="0.2">
      <c r="B93" s="49" t="s">
        <v>99</v>
      </c>
      <c r="C93" s="50">
        <f t="shared" si="5"/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4"/>
        <v/>
      </c>
    </row>
    <row r="94" spans="2:28" ht="17.25" customHeight="1" x14ac:dyDescent="0.2">
      <c r="B94" s="49" t="s">
        <v>100</v>
      </c>
      <c r="C94" s="50">
        <f t="shared" si="5"/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4"/>
        <v/>
      </c>
    </row>
    <row r="95" spans="2:28" ht="17.25" customHeight="1" x14ac:dyDescent="0.2">
      <c r="B95" s="49" t="s">
        <v>101</v>
      </c>
      <c r="C95" s="50">
        <f t="shared" si="5"/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4"/>
        <v/>
      </c>
    </row>
    <row r="96" spans="2:28" ht="17.25" customHeight="1" x14ac:dyDescent="0.2">
      <c r="B96" s="49" t="s">
        <v>102</v>
      </c>
      <c r="C96" s="50">
        <f t="shared" si="5"/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4"/>
        <v/>
      </c>
    </row>
    <row r="97" spans="2:28" ht="17.25" customHeight="1" x14ac:dyDescent="0.2">
      <c r="B97" s="49" t="s">
        <v>103</v>
      </c>
      <c r="C97" s="50">
        <f t="shared" si="5"/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4"/>
        <v/>
      </c>
    </row>
    <row r="98" spans="2:28" ht="17.25" customHeight="1" x14ac:dyDescent="0.2">
      <c r="B98" s="49" t="s">
        <v>104</v>
      </c>
      <c r="C98" s="50">
        <f t="shared" si="5"/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4"/>
        <v/>
      </c>
    </row>
    <row r="99" spans="2:28" ht="17.25" customHeight="1" x14ac:dyDescent="0.2">
      <c r="B99" s="49" t="s">
        <v>105</v>
      </c>
      <c r="C99" s="50">
        <f t="shared" si="5"/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4"/>
        <v/>
      </c>
    </row>
    <row r="100" spans="2:28" ht="17.25" customHeight="1" x14ac:dyDescent="0.2">
      <c r="B100" s="49" t="s">
        <v>106</v>
      </c>
      <c r="C100" s="50">
        <f t="shared" si="5"/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6">IF(C100&gt;0,"〇","")</f>
        <v/>
      </c>
    </row>
    <row r="101" spans="2:28" ht="17.25" customHeight="1" x14ac:dyDescent="0.2">
      <c r="B101" s="49" t="s">
        <v>107</v>
      </c>
      <c r="C101" s="50">
        <f t="shared" si="5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6"/>
        <v/>
      </c>
    </row>
    <row r="102" spans="2:28" ht="17.25" customHeight="1" x14ac:dyDescent="0.2">
      <c r="B102" s="49" t="s">
        <v>108</v>
      </c>
      <c r="C102" s="50">
        <f t="shared" si="5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6"/>
        <v/>
      </c>
    </row>
    <row r="103" spans="2:28" ht="17.25" customHeight="1" x14ac:dyDescent="0.2">
      <c r="B103" s="49" t="s">
        <v>109</v>
      </c>
      <c r="C103" s="50">
        <f t="shared" si="5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6"/>
        <v/>
      </c>
    </row>
    <row r="104" spans="2:28" ht="17.25" customHeight="1" x14ac:dyDescent="0.2">
      <c r="B104" s="49" t="s">
        <v>110</v>
      </c>
      <c r="C104" s="50">
        <f t="shared" si="5"/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6"/>
        <v/>
      </c>
    </row>
    <row r="105" spans="2:28" ht="17.25" customHeight="1" x14ac:dyDescent="0.2">
      <c r="B105" s="49" t="s">
        <v>111</v>
      </c>
      <c r="C105" s="50">
        <f t="shared" si="5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6"/>
        <v/>
      </c>
    </row>
    <row r="106" spans="2:28" ht="17.25" customHeight="1" x14ac:dyDescent="0.2">
      <c r="B106" s="49" t="s">
        <v>112</v>
      </c>
      <c r="C106" s="50">
        <f t="shared" si="5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6"/>
        <v/>
      </c>
    </row>
    <row r="107" spans="2:28" ht="17.25" customHeight="1" x14ac:dyDescent="0.2">
      <c r="B107" s="49" t="s">
        <v>113</v>
      </c>
      <c r="C107" s="50">
        <f t="shared" si="5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6"/>
        <v/>
      </c>
    </row>
    <row r="108" spans="2:28" ht="17.25" customHeight="1" x14ac:dyDescent="0.2">
      <c r="B108" s="49" t="s">
        <v>114</v>
      </c>
      <c r="C108" s="50">
        <f t="shared" si="5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6"/>
        <v/>
      </c>
    </row>
    <row r="109" spans="2:28" ht="17.25" customHeight="1" x14ac:dyDescent="0.2">
      <c r="B109" s="49" t="s">
        <v>115</v>
      </c>
      <c r="C109" s="50">
        <f t="shared" si="5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6"/>
        <v/>
      </c>
    </row>
    <row r="110" spans="2:28" ht="17.25" customHeight="1" x14ac:dyDescent="0.2">
      <c r="B110" s="49" t="s">
        <v>116</v>
      </c>
      <c r="C110" s="50">
        <f t="shared" si="5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6"/>
        <v/>
      </c>
    </row>
    <row r="111" spans="2:28" ht="17.25" customHeight="1" x14ac:dyDescent="0.2">
      <c r="B111" s="49" t="s">
        <v>117</v>
      </c>
      <c r="C111" s="50">
        <f t="shared" si="5"/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6"/>
        <v/>
      </c>
    </row>
    <row r="112" spans="2:28" ht="17.25" customHeight="1" x14ac:dyDescent="0.2">
      <c r="B112" s="49" t="s">
        <v>118</v>
      </c>
      <c r="C112" s="50">
        <f t="shared" si="5"/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6"/>
        <v/>
      </c>
    </row>
    <row r="113" spans="2:28" ht="17.25" customHeight="1" x14ac:dyDescent="0.2">
      <c r="B113" s="49" t="s">
        <v>119</v>
      </c>
      <c r="C113" s="50">
        <f t="shared" si="5"/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6"/>
        <v/>
      </c>
    </row>
    <row r="114" spans="2:28" ht="17.25" customHeight="1" x14ac:dyDescent="0.2">
      <c r="B114" s="49" t="s">
        <v>120</v>
      </c>
      <c r="C114" s="50">
        <f t="shared" si="5"/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6"/>
        <v/>
      </c>
    </row>
    <row r="115" spans="2:28" ht="17.25" customHeight="1" x14ac:dyDescent="0.2">
      <c r="B115" s="49" t="s">
        <v>165</v>
      </c>
      <c r="C115" s="50">
        <f t="shared" si="5"/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6"/>
        <v/>
      </c>
    </row>
    <row r="116" spans="2:28" ht="17.25" customHeight="1" x14ac:dyDescent="0.2">
      <c r="B116" s="49" t="s">
        <v>167</v>
      </c>
      <c r="C116" s="50">
        <f t="shared" si="5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6"/>
        <v/>
      </c>
    </row>
    <row r="117" spans="2:28" ht="17.25" customHeight="1" x14ac:dyDescent="0.2">
      <c r="B117" s="49" t="s">
        <v>172</v>
      </c>
      <c r="C117" s="50">
        <f t="shared" si="5"/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6"/>
        <v/>
      </c>
    </row>
    <row r="118" spans="2:28" ht="25" customHeight="1" x14ac:dyDescent="0.2">
      <c r="C118" s="51"/>
      <c r="D118" s="50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173</v>
      </c>
    </row>
    <row r="119" spans="2:28" ht="25" customHeight="1" x14ac:dyDescent="0.2">
      <c r="B119" s="49" t="s">
        <v>121</v>
      </c>
      <c r="C119" s="50">
        <f t="shared" ref="C119:AA119" si="7">SUBTOTAL(9,C4:C42)</f>
        <v>15577000</v>
      </c>
      <c r="D119" s="50">
        <f>SUBTOTAL(9,D4:D42)</f>
        <v>993600</v>
      </c>
      <c r="E119" s="50">
        <f>SUBTOTAL(9,E4:E42)</f>
        <v>5029500</v>
      </c>
      <c r="F119" s="50">
        <f>SUBTOTAL(9,F4:F42)</f>
        <v>0</v>
      </c>
      <c r="G119" s="50">
        <f t="shared" si="7"/>
        <v>0</v>
      </c>
      <c r="H119" s="50">
        <f t="shared" si="7"/>
        <v>8976200</v>
      </c>
      <c r="I119" s="50">
        <f t="shared" si="7"/>
        <v>0</v>
      </c>
      <c r="J119" s="50">
        <f t="shared" si="7"/>
        <v>0</v>
      </c>
      <c r="K119" s="50">
        <f t="shared" si="7"/>
        <v>3900</v>
      </c>
      <c r="L119" s="50">
        <f t="shared" si="7"/>
        <v>0</v>
      </c>
      <c r="M119" s="50">
        <f t="shared" si="7"/>
        <v>1200</v>
      </c>
      <c r="N119" s="50">
        <f t="shared" si="7"/>
        <v>0</v>
      </c>
      <c r="O119" s="50">
        <f t="shared" si="7"/>
        <v>0</v>
      </c>
      <c r="P119" s="50">
        <f t="shared" si="7"/>
        <v>123300</v>
      </c>
      <c r="Q119" s="50">
        <f t="shared" si="7"/>
        <v>0</v>
      </c>
      <c r="R119" s="50">
        <f t="shared" si="7"/>
        <v>0</v>
      </c>
      <c r="S119" s="50">
        <f t="shared" si="7"/>
        <v>449300</v>
      </c>
      <c r="T119" s="50">
        <f>SUBTOTAL(9,T4:T42)</f>
        <v>0</v>
      </c>
      <c r="U119" s="50">
        <f>SUBTOTAL(9,U4:U42)</f>
        <v>0</v>
      </c>
      <c r="V119" s="50">
        <f t="shared" ref="V119:X119" si="8">SUBTOTAL(9,V4:V42)</f>
        <v>0</v>
      </c>
      <c r="W119" s="50">
        <f t="shared" si="8"/>
        <v>0</v>
      </c>
      <c r="X119" s="50">
        <f t="shared" si="8"/>
        <v>0</v>
      </c>
      <c r="Y119" s="56">
        <f t="shared" si="7"/>
        <v>0</v>
      </c>
      <c r="Z119" s="56">
        <f t="shared" si="7"/>
        <v>0</v>
      </c>
      <c r="AA119" s="56">
        <f t="shared" si="7"/>
        <v>0</v>
      </c>
      <c r="AB119" s="55" t="s">
        <v>173</v>
      </c>
    </row>
    <row r="120" spans="2:28" ht="25" customHeight="1" x14ac:dyDescent="0.2">
      <c r="B120" s="49" t="s">
        <v>122</v>
      </c>
      <c r="C120" s="50">
        <f t="shared" ref="C120:AA120" si="9">SUBTOTAL(9,C43:C65)</f>
        <v>169700</v>
      </c>
      <c r="D120" s="50">
        <f t="shared" si="9"/>
        <v>39900</v>
      </c>
      <c r="E120" s="50">
        <f>SUBTOTAL(9,E43:E65)</f>
        <v>4100</v>
      </c>
      <c r="F120" s="50">
        <f t="shared" si="9"/>
        <v>0</v>
      </c>
      <c r="G120" s="50">
        <f t="shared" si="9"/>
        <v>0</v>
      </c>
      <c r="H120" s="50">
        <f t="shared" si="9"/>
        <v>125700</v>
      </c>
      <c r="I120" s="50">
        <f t="shared" si="9"/>
        <v>0</v>
      </c>
      <c r="J120" s="50">
        <f t="shared" si="9"/>
        <v>0</v>
      </c>
      <c r="K120" s="50">
        <f t="shared" si="9"/>
        <v>0</v>
      </c>
      <c r="L120" s="50">
        <f t="shared" si="9"/>
        <v>0</v>
      </c>
      <c r="M120" s="50">
        <f t="shared" si="9"/>
        <v>0</v>
      </c>
      <c r="N120" s="50">
        <f t="shared" si="9"/>
        <v>0</v>
      </c>
      <c r="O120" s="50">
        <f t="shared" si="9"/>
        <v>0</v>
      </c>
      <c r="P120" s="50">
        <f t="shared" si="9"/>
        <v>0</v>
      </c>
      <c r="Q120" s="50">
        <f t="shared" si="9"/>
        <v>0</v>
      </c>
      <c r="R120" s="50">
        <f t="shared" si="9"/>
        <v>0</v>
      </c>
      <c r="S120" s="50">
        <f t="shared" si="9"/>
        <v>0</v>
      </c>
      <c r="T120" s="50">
        <f>SUBTOTAL(9,T43:T65)</f>
        <v>0</v>
      </c>
      <c r="U120" s="50">
        <f>SUBTOTAL(9,U43:U65)</f>
        <v>0</v>
      </c>
      <c r="V120" s="50">
        <f t="shared" ref="V120:X120" si="10">SUBTOTAL(9,V43:V65)</f>
        <v>0</v>
      </c>
      <c r="W120" s="50">
        <f t="shared" si="10"/>
        <v>0</v>
      </c>
      <c r="X120" s="50">
        <f t="shared" si="10"/>
        <v>0</v>
      </c>
      <c r="Y120" s="56">
        <f t="shared" si="9"/>
        <v>0</v>
      </c>
      <c r="Z120" s="56">
        <f t="shared" si="9"/>
        <v>0</v>
      </c>
      <c r="AA120" s="56">
        <f t="shared" si="9"/>
        <v>0</v>
      </c>
      <c r="AB120" s="55" t="s">
        <v>173</v>
      </c>
    </row>
    <row r="121" spans="2:28" ht="25" customHeight="1" x14ac:dyDescent="0.2">
      <c r="B121" s="49" t="s">
        <v>123</v>
      </c>
      <c r="C121" s="50">
        <f>SUBTOTAL(9,C66:C117)</f>
        <v>0</v>
      </c>
      <c r="D121" s="50">
        <f t="shared" ref="D121:AA121" si="11">SUBTOTAL(9,D66:D117)</f>
        <v>0</v>
      </c>
      <c r="E121" s="50">
        <f t="shared" si="11"/>
        <v>0</v>
      </c>
      <c r="F121" s="50">
        <f t="shared" si="11"/>
        <v>0</v>
      </c>
      <c r="G121" s="50">
        <f t="shared" si="11"/>
        <v>0</v>
      </c>
      <c r="H121" s="50">
        <f t="shared" si="11"/>
        <v>0</v>
      </c>
      <c r="I121" s="50">
        <f t="shared" si="11"/>
        <v>0</v>
      </c>
      <c r="J121" s="50">
        <f t="shared" si="11"/>
        <v>0</v>
      </c>
      <c r="K121" s="50">
        <f t="shared" si="11"/>
        <v>0</v>
      </c>
      <c r="L121" s="50">
        <f t="shared" si="11"/>
        <v>0</v>
      </c>
      <c r="M121" s="50">
        <f t="shared" si="11"/>
        <v>0</v>
      </c>
      <c r="N121" s="50">
        <f t="shared" si="11"/>
        <v>0</v>
      </c>
      <c r="O121" s="50">
        <f t="shared" si="11"/>
        <v>0</v>
      </c>
      <c r="P121" s="50">
        <f t="shared" si="11"/>
        <v>0</v>
      </c>
      <c r="Q121" s="50">
        <f t="shared" si="11"/>
        <v>0</v>
      </c>
      <c r="R121" s="50">
        <f>SUBTOTAL(9,R66:R117)</f>
        <v>0</v>
      </c>
      <c r="S121" s="50">
        <f t="shared" si="11"/>
        <v>0</v>
      </c>
      <c r="T121" s="50">
        <f t="shared" si="11"/>
        <v>0</v>
      </c>
      <c r="U121" s="50">
        <f t="shared" si="11"/>
        <v>0</v>
      </c>
      <c r="V121" s="50">
        <f t="shared" si="11"/>
        <v>0</v>
      </c>
      <c r="W121" s="50">
        <f t="shared" si="11"/>
        <v>0</v>
      </c>
      <c r="X121" s="50">
        <f t="shared" si="11"/>
        <v>0</v>
      </c>
      <c r="Y121" s="50">
        <f t="shared" si="11"/>
        <v>0</v>
      </c>
      <c r="Z121" s="50">
        <f t="shared" si="11"/>
        <v>0</v>
      </c>
      <c r="AA121" s="50">
        <f t="shared" si="11"/>
        <v>0</v>
      </c>
      <c r="AB121" s="55" t="s">
        <v>173</v>
      </c>
    </row>
    <row r="122" spans="2:28" ht="25" customHeight="1" x14ac:dyDescent="0.2">
      <c r="B122" s="49" t="s">
        <v>8</v>
      </c>
      <c r="C122" s="50">
        <f>SUM(C119:C121)</f>
        <v>15746700</v>
      </c>
      <c r="D122" s="50">
        <f t="shared" ref="D122:AA122" si="12">SUM(D119:D121)</f>
        <v>1033500</v>
      </c>
      <c r="E122" s="50">
        <f>SUM(E119:E121)</f>
        <v>5033600</v>
      </c>
      <c r="F122" s="50">
        <f t="shared" si="12"/>
        <v>0</v>
      </c>
      <c r="G122" s="50">
        <f t="shared" si="12"/>
        <v>0</v>
      </c>
      <c r="H122" s="50">
        <f>SUM(H119:H121)</f>
        <v>9101900</v>
      </c>
      <c r="I122" s="50">
        <f>SUM(I119:I121)</f>
        <v>0</v>
      </c>
      <c r="J122" s="50">
        <f t="shared" si="12"/>
        <v>0</v>
      </c>
      <c r="K122" s="50">
        <f>SUM(K119:K121)</f>
        <v>3900</v>
      </c>
      <c r="L122" s="50">
        <f>SUM(L119:L121)</f>
        <v>0</v>
      </c>
      <c r="M122" s="50">
        <f>SUM(M119:M121)</f>
        <v>1200</v>
      </c>
      <c r="N122" s="50">
        <f>SUM(N119:N121)</f>
        <v>0</v>
      </c>
      <c r="O122" s="50">
        <f t="shared" si="12"/>
        <v>0</v>
      </c>
      <c r="P122" s="50">
        <f t="shared" si="12"/>
        <v>123300</v>
      </c>
      <c r="Q122" s="50">
        <f t="shared" si="12"/>
        <v>0</v>
      </c>
      <c r="R122" s="50">
        <f>SUM(R119:R121)</f>
        <v>0</v>
      </c>
      <c r="S122" s="50">
        <f t="shared" si="12"/>
        <v>449300</v>
      </c>
      <c r="T122" s="50">
        <f>SUM(T119:T121)</f>
        <v>0</v>
      </c>
      <c r="U122" s="50">
        <f>SUM(U119:U121)</f>
        <v>0</v>
      </c>
      <c r="V122" s="50">
        <f t="shared" ref="V122:X122" si="13">SUM(V119:V121)</f>
        <v>0</v>
      </c>
      <c r="W122" s="50">
        <f t="shared" si="13"/>
        <v>0</v>
      </c>
      <c r="X122" s="50">
        <f t="shared" si="13"/>
        <v>0</v>
      </c>
      <c r="Y122" s="56">
        <f t="shared" si="12"/>
        <v>0</v>
      </c>
      <c r="Z122" s="56">
        <f t="shared" si="12"/>
        <v>0</v>
      </c>
      <c r="AA122" s="56">
        <f t="shared" si="12"/>
        <v>0</v>
      </c>
      <c r="AB122" s="55" t="s">
        <v>173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K60" activePane="bottomRight" state="frozen"/>
      <selection pane="topRight"/>
      <selection pane="bottomLeft"/>
      <selection pane="bottomRight" activeCell="W61" sqref="W61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142</v>
      </c>
      <c r="C1" s="80"/>
      <c r="D1" s="80"/>
      <c r="E1" s="80"/>
      <c r="F1" s="80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1" t="s">
        <v>127</v>
      </c>
      <c r="C3" s="81" t="s">
        <v>128</v>
      </c>
      <c r="D3" s="82" t="s">
        <v>143</v>
      </c>
      <c r="E3" s="82" t="s">
        <v>144</v>
      </c>
      <c r="F3" s="82" t="s">
        <v>145</v>
      </c>
      <c r="G3" s="82" t="s">
        <v>146</v>
      </c>
      <c r="H3" s="86" t="s">
        <v>147</v>
      </c>
      <c r="I3" s="83" t="s">
        <v>148</v>
      </c>
      <c r="J3" s="84"/>
      <c r="K3" s="84"/>
      <c r="L3" s="84"/>
      <c r="M3" s="84"/>
      <c r="N3" s="84"/>
      <c r="O3" s="85"/>
      <c r="P3" s="83" t="s">
        <v>149</v>
      </c>
      <c r="Q3" s="84"/>
      <c r="R3" s="85"/>
      <c r="S3" s="83" t="s">
        <v>150</v>
      </c>
      <c r="T3" s="84"/>
      <c r="U3" s="84"/>
      <c r="V3" s="85"/>
      <c r="W3" s="83" t="s">
        <v>151</v>
      </c>
      <c r="X3" s="84"/>
      <c r="Y3" s="85"/>
      <c r="Z3" s="83" t="s">
        <v>152</v>
      </c>
      <c r="AA3" s="84"/>
      <c r="AB3" s="85"/>
      <c r="AC3" s="82" t="s">
        <v>153</v>
      </c>
    </row>
    <row r="4" spans="1:30" ht="60" customHeight="1" thickBot="1" x14ac:dyDescent="0.6">
      <c r="B4" s="81"/>
      <c r="C4" s="81"/>
      <c r="D4" s="82"/>
      <c r="E4" s="82"/>
      <c r="F4" s="82"/>
      <c r="G4" s="82"/>
      <c r="H4" s="87"/>
      <c r="I4" s="66" t="s">
        <v>154</v>
      </c>
      <c r="J4" s="67" t="s">
        <v>169</v>
      </c>
      <c r="K4" s="67" t="s">
        <v>170</v>
      </c>
      <c r="L4" s="67" t="s">
        <v>155</v>
      </c>
      <c r="M4" s="67" t="s">
        <v>156</v>
      </c>
      <c r="N4" s="67" t="s">
        <v>157</v>
      </c>
      <c r="O4" s="68" t="s">
        <v>158</v>
      </c>
      <c r="P4" s="66" t="s">
        <v>159</v>
      </c>
      <c r="Q4" s="69" t="s">
        <v>169</v>
      </c>
      <c r="R4" s="70" t="s">
        <v>157</v>
      </c>
      <c r="S4" s="66" t="s">
        <v>160</v>
      </c>
      <c r="T4" s="69" t="s">
        <v>169</v>
      </c>
      <c r="U4" s="69" t="s">
        <v>156</v>
      </c>
      <c r="V4" s="70" t="s">
        <v>157</v>
      </c>
      <c r="W4" s="66" t="s">
        <v>161</v>
      </c>
      <c r="X4" s="71" t="s">
        <v>169</v>
      </c>
      <c r="Y4" s="70" t="s">
        <v>156</v>
      </c>
      <c r="Z4" s="66" t="s">
        <v>162</v>
      </c>
      <c r="AA4" s="69" t="s">
        <v>169</v>
      </c>
      <c r="AB4" s="72" t="s">
        <v>156</v>
      </c>
      <c r="AC4" s="81"/>
      <c r="AD4" s="73" t="s">
        <v>163</v>
      </c>
    </row>
    <row r="5" spans="1:30" ht="25" customHeight="1" x14ac:dyDescent="0.2">
      <c r="B5" s="74" t="s">
        <v>11</v>
      </c>
      <c r="C5" s="75">
        <f>SUM(D5:H5)+AC5</f>
        <v>0</v>
      </c>
      <c r="D5" s="76"/>
      <c r="E5" s="76"/>
      <c r="F5" s="76"/>
      <c r="G5" s="76"/>
      <c r="H5" s="75">
        <f>I5+P5+S5+W5+Z5</f>
        <v>0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5"/>
      <c r="AD5" s="55" t="str">
        <f>IF(C5&gt;0,"〇","")</f>
        <v/>
      </c>
    </row>
    <row r="6" spans="1:30" ht="25" customHeight="1" x14ac:dyDescent="0.2">
      <c r="B6" s="74" t="s">
        <v>12</v>
      </c>
      <c r="C6" s="75">
        <f t="shared" ref="C6:C69" si="0">SUM(D6:H6)+AC6</f>
        <v>0</v>
      </c>
      <c r="D6" s="76"/>
      <c r="E6" s="76"/>
      <c r="F6" s="76"/>
      <c r="G6" s="76"/>
      <c r="H6" s="75">
        <f t="shared" ref="H6:H69" si="1">I6+P6+S6+W6+Z6</f>
        <v>0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5" t="str">
        <f t="shared" ref="AD6:AD69" si="2">IF(C6&gt;0,"〇","")</f>
        <v/>
      </c>
    </row>
    <row r="7" spans="1:30" ht="25" customHeight="1" x14ac:dyDescent="0.2">
      <c r="B7" s="74" t="s">
        <v>14</v>
      </c>
      <c r="C7" s="75">
        <f t="shared" si="0"/>
        <v>0</v>
      </c>
      <c r="D7" s="76"/>
      <c r="E7" s="76"/>
      <c r="F7" s="76"/>
      <c r="G7" s="76"/>
      <c r="H7" s="75">
        <f t="shared" si="1"/>
        <v>0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55" t="str">
        <f t="shared" si="2"/>
        <v/>
      </c>
    </row>
    <row r="8" spans="1:30" ht="25" customHeight="1" x14ac:dyDescent="0.2">
      <c r="B8" s="74" t="s">
        <v>15</v>
      </c>
      <c r="C8" s="75">
        <f t="shared" si="0"/>
        <v>0</v>
      </c>
      <c r="D8" s="76"/>
      <c r="E8" s="76"/>
      <c r="F8" s="76"/>
      <c r="G8" s="76"/>
      <c r="H8" s="75">
        <f>I8+P8+S8+W8+Z8</f>
        <v>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55" t="str">
        <f t="shared" si="2"/>
        <v/>
      </c>
    </row>
    <row r="9" spans="1:30" ht="25" customHeight="1" x14ac:dyDescent="0.2">
      <c r="B9" s="74" t="s">
        <v>16</v>
      </c>
      <c r="C9" s="75">
        <f t="shared" si="0"/>
        <v>0</v>
      </c>
      <c r="D9" s="76"/>
      <c r="E9" s="76"/>
      <c r="F9" s="76"/>
      <c r="G9" s="76"/>
      <c r="H9" s="75">
        <f t="shared" si="1"/>
        <v>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55" t="str">
        <f t="shared" si="2"/>
        <v/>
      </c>
    </row>
    <row r="10" spans="1:30" ht="33" customHeight="1" x14ac:dyDescent="0.2">
      <c r="B10" s="74" t="s">
        <v>17</v>
      </c>
      <c r="C10" s="75">
        <f t="shared" si="0"/>
        <v>0</v>
      </c>
      <c r="D10" s="76"/>
      <c r="E10" s="76"/>
      <c r="F10" s="76"/>
      <c r="G10" s="76"/>
      <c r="H10" s="75">
        <f>I10+P10+S10+W10+Z10</f>
        <v>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55" t="str">
        <f t="shared" si="2"/>
        <v/>
      </c>
    </row>
    <row r="11" spans="1:30" ht="25" customHeight="1" x14ac:dyDescent="0.2">
      <c r="B11" s="74" t="s">
        <v>18</v>
      </c>
      <c r="C11" s="75">
        <f t="shared" si="0"/>
        <v>0</v>
      </c>
      <c r="D11" s="76"/>
      <c r="E11" s="76"/>
      <c r="F11" s="76"/>
      <c r="G11" s="76"/>
      <c r="H11" s="75">
        <f t="shared" si="1"/>
        <v>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5" t="str">
        <f t="shared" si="2"/>
        <v/>
      </c>
    </row>
    <row r="12" spans="1:30" ht="25" customHeight="1" x14ac:dyDescent="0.2">
      <c r="B12" s="74" t="s">
        <v>19</v>
      </c>
      <c r="C12" s="75">
        <f t="shared" si="0"/>
        <v>0</v>
      </c>
      <c r="D12" s="76"/>
      <c r="E12" s="76"/>
      <c r="F12" s="76"/>
      <c r="G12" s="76"/>
      <c r="H12" s="75">
        <f t="shared" si="1"/>
        <v>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55" t="str">
        <f t="shared" si="2"/>
        <v/>
      </c>
    </row>
    <row r="13" spans="1:30" ht="25" customHeight="1" x14ac:dyDescent="0.2">
      <c r="B13" s="74" t="s">
        <v>20</v>
      </c>
      <c r="C13" s="75">
        <f t="shared" si="0"/>
        <v>0</v>
      </c>
      <c r="D13" s="76"/>
      <c r="E13" s="76"/>
      <c r="F13" s="76"/>
      <c r="G13" s="76"/>
      <c r="H13" s="75">
        <f t="shared" si="1"/>
        <v>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55" t="str">
        <f t="shared" si="2"/>
        <v/>
      </c>
    </row>
    <row r="14" spans="1:30" ht="25" customHeight="1" x14ac:dyDescent="0.2">
      <c r="B14" s="74" t="s">
        <v>21</v>
      </c>
      <c r="C14" s="75">
        <f t="shared" si="0"/>
        <v>0</v>
      </c>
      <c r="D14" s="76"/>
      <c r="E14" s="76"/>
      <c r="F14" s="76"/>
      <c r="G14" s="76"/>
      <c r="H14" s="75">
        <f t="shared" si="1"/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55" t="str">
        <f t="shared" si="2"/>
        <v/>
      </c>
    </row>
    <row r="15" spans="1:30" ht="25" customHeight="1" x14ac:dyDescent="0.2">
      <c r="B15" s="74" t="s">
        <v>22</v>
      </c>
      <c r="C15" s="75">
        <f>SUM(D15:H15)+AC15</f>
        <v>0</v>
      </c>
      <c r="D15" s="76"/>
      <c r="F15" s="76"/>
      <c r="G15" s="76"/>
      <c r="H15" s="75">
        <f t="shared" si="1"/>
        <v>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55" t="str">
        <f t="shared" si="2"/>
        <v/>
      </c>
    </row>
    <row r="16" spans="1:30" ht="25" customHeight="1" x14ac:dyDescent="0.2">
      <c r="B16" s="74" t="s">
        <v>23</v>
      </c>
      <c r="C16" s="75">
        <f t="shared" si="0"/>
        <v>0</v>
      </c>
      <c r="D16" s="76"/>
      <c r="E16" s="76"/>
      <c r="F16" s="76"/>
      <c r="G16" s="76"/>
      <c r="H16" s="75">
        <f t="shared" si="1"/>
        <v>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55" t="str">
        <f t="shared" si="2"/>
        <v/>
      </c>
    </row>
    <row r="17" spans="2:30" ht="25" customHeight="1" x14ac:dyDescent="0.2">
      <c r="B17" s="74" t="s">
        <v>24</v>
      </c>
      <c r="C17" s="75">
        <f t="shared" si="0"/>
        <v>0</v>
      </c>
      <c r="D17" s="76"/>
      <c r="E17" s="76"/>
      <c r="F17" s="76"/>
      <c r="G17" s="76"/>
      <c r="H17" s="75">
        <f t="shared" si="1"/>
        <v>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55" t="str">
        <f t="shared" si="2"/>
        <v/>
      </c>
    </row>
    <row r="18" spans="2:30" ht="25" customHeight="1" x14ac:dyDescent="0.2">
      <c r="B18" s="74" t="s">
        <v>25</v>
      </c>
      <c r="C18" s="75">
        <f t="shared" si="0"/>
        <v>0</v>
      </c>
      <c r="D18" s="76"/>
      <c r="E18" s="76"/>
      <c r="F18" s="76"/>
      <c r="G18" s="76"/>
      <c r="H18" s="75">
        <f t="shared" si="1"/>
        <v>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55" t="str">
        <f t="shared" si="2"/>
        <v/>
      </c>
    </row>
    <row r="19" spans="2:30" ht="25" customHeight="1" x14ac:dyDescent="0.2">
      <c r="B19" s="74" t="s">
        <v>26</v>
      </c>
      <c r="C19" s="75">
        <f t="shared" si="0"/>
        <v>0</v>
      </c>
      <c r="D19" s="76"/>
      <c r="E19" s="76"/>
      <c r="F19" s="76"/>
      <c r="G19" s="76"/>
      <c r="H19" s="75">
        <f t="shared" si="1"/>
        <v>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55" t="str">
        <f t="shared" si="2"/>
        <v/>
      </c>
    </row>
    <row r="20" spans="2:30" ht="25" customHeight="1" x14ac:dyDescent="0.2">
      <c r="B20" s="74" t="s">
        <v>27</v>
      </c>
      <c r="C20" s="75">
        <f t="shared" si="0"/>
        <v>0</v>
      </c>
      <c r="D20" s="76"/>
      <c r="E20" s="76"/>
      <c r="F20" s="76"/>
      <c r="G20" s="76"/>
      <c r="H20" s="75">
        <f t="shared" si="1"/>
        <v>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55" t="str">
        <f t="shared" si="2"/>
        <v/>
      </c>
    </row>
    <row r="21" spans="2:30" ht="25" customHeight="1" x14ac:dyDescent="0.2">
      <c r="B21" s="74" t="s">
        <v>28</v>
      </c>
      <c r="C21" s="75">
        <f t="shared" si="0"/>
        <v>0</v>
      </c>
      <c r="D21" s="76"/>
      <c r="E21" s="76"/>
      <c r="F21" s="76"/>
      <c r="G21" s="76"/>
      <c r="H21" s="75">
        <f t="shared" si="1"/>
        <v>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55" t="str">
        <f t="shared" si="2"/>
        <v/>
      </c>
    </row>
    <row r="22" spans="2:30" ht="25" customHeight="1" x14ac:dyDescent="0.2">
      <c r="B22" s="74" t="s">
        <v>29</v>
      </c>
      <c r="C22" s="75">
        <f t="shared" si="0"/>
        <v>0</v>
      </c>
      <c r="D22" s="76"/>
      <c r="E22" s="76"/>
      <c r="F22" s="76"/>
      <c r="G22" s="76"/>
      <c r="H22" s="75">
        <f t="shared" si="1"/>
        <v>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55" t="str">
        <f t="shared" si="2"/>
        <v/>
      </c>
    </row>
    <row r="23" spans="2:30" ht="25" customHeight="1" x14ac:dyDescent="0.2">
      <c r="B23" s="74" t="s">
        <v>30</v>
      </c>
      <c r="C23" s="75">
        <f t="shared" si="0"/>
        <v>0</v>
      </c>
      <c r="D23" s="76"/>
      <c r="E23" s="76"/>
      <c r="F23" s="76"/>
      <c r="G23" s="76"/>
      <c r="H23" s="75">
        <f t="shared" si="1"/>
        <v>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55" t="str">
        <f t="shared" si="2"/>
        <v/>
      </c>
    </row>
    <row r="24" spans="2:30" ht="25" customHeight="1" x14ac:dyDescent="0.2">
      <c r="B24" s="74" t="s">
        <v>31</v>
      </c>
      <c r="C24" s="75">
        <f>SUM(D24:H24)+AC24</f>
        <v>0</v>
      </c>
      <c r="D24" s="76"/>
      <c r="E24" s="76"/>
      <c r="F24" s="76"/>
      <c r="G24" s="76"/>
      <c r="H24" s="75">
        <f t="shared" si="1"/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55" t="str">
        <f t="shared" si="2"/>
        <v/>
      </c>
    </row>
    <row r="25" spans="2:30" ht="25" customHeight="1" x14ac:dyDescent="0.2">
      <c r="B25" s="74" t="s">
        <v>32</v>
      </c>
      <c r="C25" s="75">
        <f t="shared" si="0"/>
        <v>0</v>
      </c>
      <c r="D25" s="76"/>
      <c r="E25" s="76"/>
      <c r="F25" s="76"/>
      <c r="G25" s="76"/>
      <c r="H25" s="75">
        <f t="shared" si="1"/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55" t="str">
        <f t="shared" si="2"/>
        <v/>
      </c>
    </row>
    <row r="26" spans="2:30" ht="25" customHeight="1" x14ac:dyDescent="0.2">
      <c r="B26" s="74" t="s">
        <v>33</v>
      </c>
      <c r="C26" s="75">
        <f t="shared" si="0"/>
        <v>0</v>
      </c>
      <c r="D26" s="76"/>
      <c r="E26" s="76"/>
      <c r="F26" s="76"/>
      <c r="G26" s="76"/>
      <c r="H26" s="75">
        <f t="shared" si="1"/>
        <v>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55" t="str">
        <f t="shared" si="2"/>
        <v/>
      </c>
    </row>
    <row r="27" spans="2:30" ht="25" customHeight="1" x14ac:dyDescent="0.2">
      <c r="B27" s="74" t="s">
        <v>34</v>
      </c>
      <c r="C27" s="75">
        <f t="shared" si="0"/>
        <v>0</v>
      </c>
      <c r="D27" s="76"/>
      <c r="E27" s="76"/>
      <c r="F27" s="76"/>
      <c r="G27" s="76"/>
      <c r="H27" s="75">
        <f t="shared" si="1"/>
        <v>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55" t="str">
        <f t="shared" si="2"/>
        <v/>
      </c>
    </row>
    <row r="28" spans="2:30" ht="25" customHeight="1" x14ac:dyDescent="0.2">
      <c r="B28" s="74" t="s">
        <v>35</v>
      </c>
      <c r="C28" s="75">
        <f t="shared" si="0"/>
        <v>0</v>
      </c>
      <c r="D28" s="76"/>
      <c r="E28" s="76"/>
      <c r="F28" s="76"/>
      <c r="G28" s="76"/>
      <c r="H28" s="75">
        <f t="shared" si="1"/>
        <v>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55" t="str">
        <f t="shared" si="2"/>
        <v/>
      </c>
    </row>
    <row r="29" spans="2:30" ht="25" customHeight="1" x14ac:dyDescent="0.2">
      <c r="B29" s="74" t="s">
        <v>36</v>
      </c>
      <c r="C29" s="75">
        <f t="shared" si="0"/>
        <v>0</v>
      </c>
      <c r="D29" s="76"/>
      <c r="E29" s="76"/>
      <c r="F29" s="76"/>
      <c r="G29" s="76"/>
      <c r="H29" s="75">
        <f t="shared" si="1"/>
        <v>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55" t="str">
        <f t="shared" si="2"/>
        <v/>
      </c>
    </row>
    <row r="30" spans="2:30" ht="25" customHeight="1" x14ac:dyDescent="0.2">
      <c r="B30" s="74" t="s">
        <v>37</v>
      </c>
      <c r="C30" s="75">
        <f t="shared" si="0"/>
        <v>0</v>
      </c>
      <c r="D30" s="76"/>
      <c r="E30" s="76"/>
      <c r="F30" s="76"/>
      <c r="G30" s="76"/>
      <c r="H30" s="75">
        <f t="shared" si="1"/>
        <v>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55" t="str">
        <f t="shared" si="2"/>
        <v/>
      </c>
    </row>
    <row r="31" spans="2:30" ht="25" customHeight="1" x14ac:dyDescent="0.2">
      <c r="B31" s="74" t="s">
        <v>38</v>
      </c>
      <c r="C31" s="75">
        <f t="shared" si="0"/>
        <v>0</v>
      </c>
      <c r="D31" s="76"/>
      <c r="E31" s="76"/>
      <c r="F31" s="76"/>
      <c r="G31" s="76"/>
      <c r="H31" s="75">
        <f>I31+P31+S31+W31+Z31</f>
        <v>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55" t="str">
        <f t="shared" si="2"/>
        <v/>
      </c>
    </row>
    <row r="32" spans="2:30" ht="25" customHeight="1" x14ac:dyDescent="0.2">
      <c r="B32" s="74" t="s">
        <v>39</v>
      </c>
      <c r="C32" s="75">
        <f t="shared" si="0"/>
        <v>0</v>
      </c>
      <c r="D32" s="76"/>
      <c r="E32" s="76"/>
      <c r="F32" s="76"/>
      <c r="G32" s="76"/>
      <c r="H32" s="75">
        <f t="shared" si="1"/>
        <v>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55" t="str">
        <f t="shared" si="2"/>
        <v/>
      </c>
    </row>
    <row r="33" spans="2:30" ht="24" customHeight="1" x14ac:dyDescent="0.2">
      <c r="B33" s="74" t="s">
        <v>40</v>
      </c>
      <c r="C33" s="75">
        <f t="shared" si="0"/>
        <v>0</v>
      </c>
      <c r="D33" s="76"/>
      <c r="E33" s="76"/>
      <c r="F33" s="76"/>
      <c r="G33" s="76"/>
      <c r="H33" s="75">
        <f t="shared" si="1"/>
        <v>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55" t="str">
        <f t="shared" si="2"/>
        <v/>
      </c>
    </row>
    <row r="34" spans="2:30" ht="25" customHeight="1" x14ac:dyDescent="0.2">
      <c r="B34" s="74" t="s">
        <v>41</v>
      </c>
      <c r="C34" s="75">
        <f t="shared" si="0"/>
        <v>0</v>
      </c>
      <c r="D34" s="76"/>
      <c r="E34" s="76"/>
      <c r="F34" s="76"/>
      <c r="G34" s="76"/>
      <c r="H34" s="75">
        <f t="shared" si="1"/>
        <v>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55" t="str">
        <f t="shared" si="2"/>
        <v/>
      </c>
    </row>
    <row r="35" spans="2:30" ht="25" customHeight="1" x14ac:dyDescent="0.2">
      <c r="B35" s="74" t="s">
        <v>42</v>
      </c>
      <c r="C35" s="75">
        <f t="shared" si="0"/>
        <v>0</v>
      </c>
      <c r="D35" s="76"/>
      <c r="E35" s="76"/>
      <c r="F35" s="76"/>
      <c r="G35" s="76"/>
      <c r="H35" s="75">
        <f t="shared" si="1"/>
        <v>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55" t="str">
        <f t="shared" si="2"/>
        <v/>
      </c>
    </row>
    <row r="36" spans="2:30" ht="25" customHeight="1" x14ac:dyDescent="0.2">
      <c r="B36" s="74" t="s">
        <v>43</v>
      </c>
      <c r="C36" s="75">
        <f t="shared" si="0"/>
        <v>0</v>
      </c>
      <c r="D36" s="76"/>
      <c r="E36" s="76"/>
      <c r="F36" s="76"/>
      <c r="G36" s="76"/>
      <c r="H36" s="75">
        <f t="shared" si="1"/>
        <v>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55" t="str">
        <f t="shared" si="2"/>
        <v/>
      </c>
    </row>
    <row r="37" spans="2:30" ht="25" customHeight="1" x14ac:dyDescent="0.2">
      <c r="B37" s="74" t="s">
        <v>44</v>
      </c>
      <c r="C37" s="75">
        <f t="shared" si="0"/>
        <v>0</v>
      </c>
      <c r="D37" s="76"/>
      <c r="E37" s="76"/>
      <c r="F37" s="76"/>
      <c r="G37" s="76"/>
      <c r="H37" s="75">
        <f t="shared" si="1"/>
        <v>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0</v>
      </c>
      <c r="D38" s="76"/>
      <c r="E38" s="76"/>
      <c r="F38" s="76"/>
      <c r="G38" s="76"/>
      <c r="H38" s="75">
        <f t="shared" si="1"/>
        <v>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55" t="str">
        <f t="shared" si="2"/>
        <v/>
      </c>
    </row>
    <row r="39" spans="2:30" ht="25" customHeight="1" x14ac:dyDescent="0.2">
      <c r="B39" s="74" t="s">
        <v>46</v>
      </c>
      <c r="C39" s="75">
        <f t="shared" si="0"/>
        <v>0</v>
      </c>
      <c r="D39" s="76"/>
      <c r="E39" s="76"/>
      <c r="F39" s="76"/>
      <c r="G39" s="76"/>
      <c r="H39" s="75">
        <f t="shared" si="1"/>
        <v>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0</v>
      </c>
      <c r="D40" s="76"/>
      <c r="E40" s="76"/>
      <c r="F40" s="76"/>
      <c r="G40" s="76"/>
      <c r="H40" s="75">
        <f t="shared" si="1"/>
        <v>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55" t="str">
        <f t="shared" si="2"/>
        <v/>
      </c>
    </row>
    <row r="41" spans="2:30" ht="25" customHeight="1" x14ac:dyDescent="0.2">
      <c r="B41" s="74" t="s">
        <v>48</v>
      </c>
      <c r="C41" s="75">
        <f t="shared" si="0"/>
        <v>0</v>
      </c>
      <c r="D41" s="76"/>
      <c r="E41" s="76"/>
      <c r="F41" s="76"/>
      <c r="G41" s="76"/>
      <c r="H41" s="75">
        <f t="shared" si="1"/>
        <v>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55" t="str">
        <f t="shared" si="2"/>
        <v/>
      </c>
    </row>
    <row r="42" spans="2:30" ht="25" customHeight="1" x14ac:dyDescent="0.2">
      <c r="B42" s="74" t="s">
        <v>49</v>
      </c>
      <c r="C42" s="75">
        <f t="shared" si="0"/>
        <v>0</v>
      </c>
      <c r="D42" s="76"/>
      <c r="E42" s="76"/>
      <c r="F42" s="76"/>
      <c r="G42" s="76"/>
      <c r="H42" s="75">
        <f t="shared" si="1"/>
        <v>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55" t="str">
        <f t="shared" si="2"/>
        <v/>
      </c>
    </row>
    <row r="43" spans="2:30" ht="25" customHeight="1" x14ac:dyDescent="0.2">
      <c r="B43" s="74" t="s">
        <v>50</v>
      </c>
      <c r="C43" s="75">
        <f t="shared" si="0"/>
        <v>0</v>
      </c>
      <c r="D43" s="76"/>
      <c r="E43" s="76"/>
      <c r="F43" s="76"/>
      <c r="G43" s="76"/>
      <c r="H43" s="75">
        <f t="shared" si="1"/>
        <v>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55" t="str">
        <f t="shared" si="2"/>
        <v/>
      </c>
    </row>
    <row r="44" spans="2:30" ht="25" customHeight="1" x14ac:dyDescent="0.2">
      <c r="B44" s="74" t="s">
        <v>51</v>
      </c>
      <c r="C44" s="75">
        <f t="shared" si="0"/>
        <v>0</v>
      </c>
      <c r="D44" s="76"/>
      <c r="E44" s="76"/>
      <c r="F44" s="76"/>
      <c r="G44" s="76"/>
      <c r="H44" s="75">
        <f t="shared" si="1"/>
        <v>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5" t="str">
        <f t="shared" si="2"/>
        <v/>
      </c>
    </row>
    <row r="45" spans="2:30" ht="25" customHeight="1" x14ac:dyDescent="0.2">
      <c r="B45" s="74" t="s">
        <v>52</v>
      </c>
      <c r="C45" s="75">
        <f t="shared" si="0"/>
        <v>0</v>
      </c>
      <c r="D45" s="76"/>
      <c r="E45" s="76"/>
      <c r="F45" s="76"/>
      <c r="G45" s="76"/>
      <c r="H45" s="75">
        <f t="shared" si="1"/>
        <v>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55" t="str">
        <f t="shared" si="2"/>
        <v/>
      </c>
    </row>
    <row r="46" spans="2:30" ht="25" customHeight="1" x14ac:dyDescent="0.2">
      <c r="B46" s="74" t="s">
        <v>53</v>
      </c>
      <c r="C46" s="75">
        <f t="shared" si="0"/>
        <v>0</v>
      </c>
      <c r="D46" s="76"/>
      <c r="E46" s="76"/>
      <c r="F46" s="76"/>
      <c r="G46" s="76"/>
      <c r="H46" s="75">
        <f t="shared" si="1"/>
        <v>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55" t="str">
        <f t="shared" si="2"/>
        <v/>
      </c>
    </row>
    <row r="47" spans="2:30" ht="25" customHeight="1" x14ac:dyDescent="0.2">
      <c r="B47" s="74" t="s">
        <v>54</v>
      </c>
      <c r="C47" s="75">
        <f t="shared" si="0"/>
        <v>0</v>
      </c>
      <c r="D47" s="76"/>
      <c r="E47" s="76"/>
      <c r="F47" s="76"/>
      <c r="G47" s="76"/>
      <c r="H47" s="75">
        <f t="shared" si="1"/>
        <v>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0</v>
      </c>
      <c r="D48" s="76"/>
      <c r="E48" s="76"/>
      <c r="F48" s="76"/>
      <c r="G48" s="76"/>
      <c r="H48" s="75">
        <f t="shared" si="1"/>
        <v>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55" t="str">
        <f t="shared" si="2"/>
        <v/>
      </c>
    </row>
    <row r="49" spans="2:30" ht="25" customHeight="1" x14ac:dyDescent="0.2">
      <c r="B49" s="74" t="s">
        <v>56</v>
      </c>
      <c r="C49" s="75">
        <f t="shared" si="0"/>
        <v>11200</v>
      </c>
      <c r="D49" s="76"/>
      <c r="E49" s="76"/>
      <c r="F49" s="76"/>
      <c r="G49" s="76"/>
      <c r="H49" s="75">
        <f t="shared" si="1"/>
        <v>11200</v>
      </c>
      <c r="I49" s="75">
        <v>11200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55" t="str">
        <f t="shared" si="2"/>
        <v>〇</v>
      </c>
    </row>
    <row r="50" spans="2:30" ht="25" customHeight="1" x14ac:dyDescent="0.2">
      <c r="B50" s="74" t="s">
        <v>57</v>
      </c>
      <c r="C50" s="75">
        <f t="shared" si="0"/>
        <v>0</v>
      </c>
      <c r="D50" s="76"/>
      <c r="E50" s="76"/>
      <c r="F50" s="76"/>
      <c r="G50" s="76"/>
      <c r="H50" s="75">
        <f t="shared" si="1"/>
        <v>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55" t="str">
        <f t="shared" si="2"/>
        <v/>
      </c>
    </row>
    <row r="51" spans="2:30" ht="25" customHeight="1" x14ac:dyDescent="0.2">
      <c r="B51" s="74" t="s">
        <v>58</v>
      </c>
      <c r="C51" s="75">
        <f t="shared" si="0"/>
        <v>0</v>
      </c>
      <c r="D51" s="76"/>
      <c r="E51" s="76"/>
      <c r="F51" s="76"/>
      <c r="G51" s="76"/>
      <c r="H51" s="75">
        <f t="shared" si="1"/>
        <v>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55" t="str">
        <f t="shared" si="2"/>
        <v/>
      </c>
    </row>
    <row r="52" spans="2:30" ht="25" customHeight="1" x14ac:dyDescent="0.2">
      <c r="B52" s="74" t="s">
        <v>59</v>
      </c>
      <c r="C52" s="75">
        <f t="shared" si="0"/>
        <v>6000</v>
      </c>
      <c r="D52" s="76"/>
      <c r="E52" s="76"/>
      <c r="F52" s="76"/>
      <c r="G52" s="76"/>
      <c r="H52" s="75">
        <f t="shared" si="1"/>
        <v>6000</v>
      </c>
      <c r="I52" s="75">
        <v>6000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55" t="str">
        <f t="shared" si="2"/>
        <v>〇</v>
      </c>
    </row>
    <row r="53" spans="2:30" ht="25" customHeight="1" x14ac:dyDescent="0.2">
      <c r="B53" s="74" t="s">
        <v>60</v>
      </c>
      <c r="C53" s="75">
        <f t="shared" si="0"/>
        <v>0</v>
      </c>
      <c r="D53" s="76"/>
      <c r="E53" s="76"/>
      <c r="F53" s="76"/>
      <c r="G53" s="76"/>
      <c r="H53" s="75">
        <f t="shared" si="1"/>
        <v>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55" t="str">
        <f t="shared" si="2"/>
        <v/>
      </c>
    </row>
    <row r="54" spans="2:30" ht="25" customHeight="1" x14ac:dyDescent="0.2">
      <c r="B54" s="74" t="s">
        <v>61</v>
      </c>
      <c r="C54" s="75">
        <f t="shared" si="0"/>
        <v>0</v>
      </c>
      <c r="D54" s="76"/>
      <c r="E54" s="76"/>
      <c r="F54" s="76"/>
      <c r="G54" s="76"/>
      <c r="H54" s="75">
        <f t="shared" si="1"/>
        <v>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55" t="str">
        <f t="shared" si="2"/>
        <v/>
      </c>
    </row>
    <row r="55" spans="2:30" ht="25" customHeight="1" x14ac:dyDescent="0.2">
      <c r="B55" s="74" t="s">
        <v>62</v>
      </c>
      <c r="C55" s="75">
        <f t="shared" si="0"/>
        <v>0</v>
      </c>
      <c r="D55" s="76"/>
      <c r="E55" s="76"/>
      <c r="F55" s="76"/>
      <c r="G55" s="76"/>
      <c r="H55" s="75">
        <f t="shared" si="1"/>
        <v>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55" t="str">
        <f t="shared" si="2"/>
        <v/>
      </c>
    </row>
    <row r="56" spans="2:30" ht="25" customHeight="1" x14ac:dyDescent="0.2">
      <c r="B56" s="74" t="s">
        <v>63</v>
      </c>
      <c r="C56" s="75">
        <f t="shared" si="0"/>
        <v>0</v>
      </c>
      <c r="D56" s="76"/>
      <c r="E56" s="76"/>
      <c r="F56" s="76"/>
      <c r="G56" s="76"/>
      <c r="H56" s="75">
        <f t="shared" si="1"/>
        <v>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55" t="str">
        <f t="shared" si="2"/>
        <v/>
      </c>
    </row>
    <row r="57" spans="2:30" ht="25" customHeight="1" x14ac:dyDescent="0.2">
      <c r="B57" s="74" t="s">
        <v>64</v>
      </c>
      <c r="C57" s="75">
        <f t="shared" si="0"/>
        <v>0</v>
      </c>
      <c r="D57" s="76"/>
      <c r="E57" s="76"/>
      <c r="F57" s="76"/>
      <c r="G57" s="76"/>
      <c r="H57" s="75">
        <f t="shared" si="1"/>
        <v>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55" t="str">
        <f t="shared" si="2"/>
        <v/>
      </c>
    </row>
    <row r="58" spans="2:30" ht="24" customHeight="1" x14ac:dyDescent="0.2">
      <c r="B58" s="74" t="s">
        <v>65</v>
      </c>
      <c r="C58" s="75">
        <f t="shared" si="0"/>
        <v>0</v>
      </c>
      <c r="D58" s="76"/>
      <c r="E58" s="76"/>
      <c r="F58" s="76"/>
      <c r="G58" s="76"/>
      <c r="H58" s="75">
        <f t="shared" si="1"/>
        <v>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55" t="str">
        <f t="shared" si="2"/>
        <v/>
      </c>
    </row>
    <row r="59" spans="2:30" ht="25" customHeight="1" x14ac:dyDescent="0.2">
      <c r="B59" s="74" t="s">
        <v>66</v>
      </c>
      <c r="C59" s="75">
        <f t="shared" si="0"/>
        <v>0</v>
      </c>
      <c r="D59" s="76"/>
      <c r="E59" s="76"/>
      <c r="F59" s="76"/>
      <c r="G59" s="76"/>
      <c r="H59" s="75">
        <f t="shared" si="1"/>
        <v>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55" t="str">
        <f t="shared" si="2"/>
        <v/>
      </c>
    </row>
    <row r="60" spans="2:30" ht="25" customHeight="1" x14ac:dyDescent="0.2">
      <c r="B60" s="74" t="s">
        <v>67</v>
      </c>
      <c r="C60" s="75">
        <f t="shared" si="0"/>
        <v>16500</v>
      </c>
      <c r="D60" s="76"/>
      <c r="E60" s="76"/>
      <c r="F60" s="76"/>
      <c r="G60" s="76"/>
      <c r="H60" s="75">
        <f t="shared" si="1"/>
        <v>16500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>
        <v>16500</v>
      </c>
      <c r="X60" s="75"/>
      <c r="Y60" s="75"/>
      <c r="Z60" s="75"/>
      <c r="AA60" s="75"/>
      <c r="AB60" s="75"/>
      <c r="AC60" s="75"/>
      <c r="AD60" s="55" t="str">
        <f t="shared" si="2"/>
        <v>〇</v>
      </c>
    </row>
    <row r="61" spans="2:30" ht="25" customHeight="1" x14ac:dyDescent="0.2">
      <c r="B61" s="74" t="s">
        <v>68</v>
      </c>
      <c r="C61" s="75">
        <f t="shared" si="0"/>
        <v>0</v>
      </c>
      <c r="D61" s="76"/>
      <c r="E61" s="76"/>
      <c r="F61" s="76"/>
      <c r="G61" s="76"/>
      <c r="H61" s="75">
        <f t="shared" si="1"/>
        <v>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55" t="str">
        <f t="shared" si="2"/>
        <v/>
      </c>
    </row>
    <row r="62" spans="2:30" ht="25" customHeight="1" x14ac:dyDescent="0.2">
      <c r="B62" s="74" t="s">
        <v>69</v>
      </c>
      <c r="C62" s="75">
        <f t="shared" si="0"/>
        <v>0</v>
      </c>
      <c r="D62" s="76"/>
      <c r="E62" s="76"/>
      <c r="F62" s="76"/>
      <c r="G62" s="76"/>
      <c r="H62" s="75">
        <f t="shared" si="1"/>
        <v>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55" t="str">
        <f t="shared" si="2"/>
        <v/>
      </c>
    </row>
    <row r="63" spans="2:30" ht="25" customHeight="1" x14ac:dyDescent="0.2">
      <c r="B63" s="74" t="s">
        <v>70</v>
      </c>
      <c r="C63" s="75">
        <f t="shared" si="0"/>
        <v>0</v>
      </c>
      <c r="D63" s="76"/>
      <c r="E63" s="76"/>
      <c r="F63" s="76"/>
      <c r="G63" s="76"/>
      <c r="H63" s="75">
        <f t="shared" si="1"/>
        <v>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55" t="str">
        <f t="shared" si="2"/>
        <v/>
      </c>
    </row>
    <row r="64" spans="2:30" ht="25" customHeight="1" x14ac:dyDescent="0.2">
      <c r="B64" s="74" t="s">
        <v>71</v>
      </c>
      <c r="C64" s="75">
        <f t="shared" si="0"/>
        <v>0</v>
      </c>
      <c r="D64" s="76"/>
      <c r="E64" s="76"/>
      <c r="F64" s="76"/>
      <c r="G64" s="76"/>
      <c r="H64" s="75">
        <f t="shared" si="1"/>
        <v>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55" t="str">
        <f t="shared" si="2"/>
        <v/>
      </c>
    </row>
    <row r="65" spans="2:30" ht="25" customHeight="1" x14ac:dyDescent="0.2">
      <c r="B65" s="74" t="s">
        <v>72</v>
      </c>
      <c r="C65" s="75">
        <f t="shared" si="0"/>
        <v>0</v>
      </c>
      <c r="D65" s="76"/>
      <c r="E65" s="76"/>
      <c r="F65" s="76"/>
      <c r="G65" s="76"/>
      <c r="H65" s="75">
        <f>I65+P65+S65+W65+Z65</f>
        <v>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55" t="str">
        <f t="shared" si="2"/>
        <v/>
      </c>
    </row>
    <row r="66" spans="2:30" ht="25" customHeight="1" x14ac:dyDescent="0.2">
      <c r="B66" s="74" t="s">
        <v>73</v>
      </c>
      <c r="C66" s="75">
        <f t="shared" si="0"/>
        <v>0</v>
      </c>
      <c r="D66" s="76"/>
      <c r="E66" s="76"/>
      <c r="F66" s="76"/>
      <c r="G66" s="76"/>
      <c r="H66" s="75">
        <f t="shared" si="1"/>
        <v>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55" t="str">
        <f t="shared" si="2"/>
        <v/>
      </c>
    </row>
    <row r="67" spans="2:30" ht="25" customHeight="1" x14ac:dyDescent="0.2">
      <c r="B67" s="74" t="s">
        <v>114</v>
      </c>
      <c r="C67" s="75">
        <f t="shared" si="0"/>
        <v>0</v>
      </c>
      <c r="D67" s="76"/>
      <c r="E67" s="76"/>
      <c r="F67" s="76"/>
      <c r="G67" s="76"/>
      <c r="H67" s="75">
        <f t="shared" si="1"/>
        <v>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55" t="str">
        <f t="shared" si="2"/>
        <v/>
      </c>
    </row>
    <row r="68" spans="2:30" ht="25" customHeight="1" x14ac:dyDescent="0.2">
      <c r="B68" s="74" t="s">
        <v>87</v>
      </c>
      <c r="C68" s="75">
        <f t="shared" si="0"/>
        <v>0</v>
      </c>
      <c r="D68" s="76"/>
      <c r="E68" s="76"/>
      <c r="F68" s="76"/>
      <c r="G68" s="76"/>
      <c r="H68" s="75">
        <f t="shared" si="1"/>
        <v>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55" t="str">
        <f t="shared" si="2"/>
        <v/>
      </c>
    </row>
    <row r="69" spans="2:30" ht="25" customHeight="1" x14ac:dyDescent="0.2">
      <c r="B69" s="74" t="s">
        <v>88</v>
      </c>
      <c r="C69" s="75">
        <f t="shared" si="0"/>
        <v>0</v>
      </c>
      <c r="D69" s="76"/>
      <c r="E69" s="76"/>
      <c r="F69" s="76"/>
      <c r="G69" s="76"/>
      <c r="H69" s="75">
        <f t="shared" si="1"/>
        <v>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55" t="str">
        <f t="shared" si="2"/>
        <v/>
      </c>
    </row>
    <row r="70" spans="2:30" ht="25" customHeight="1" x14ac:dyDescent="0.2">
      <c r="B70" s="74" t="s">
        <v>94</v>
      </c>
      <c r="C70" s="75">
        <f t="shared" ref="C70:C73" si="3">SUM(D70:H70)+AC70</f>
        <v>0</v>
      </c>
      <c r="D70" s="76"/>
      <c r="E70" s="76"/>
      <c r="F70" s="76"/>
      <c r="G70" s="76"/>
      <c r="H70" s="75">
        <f t="shared" ref="H70:H73" si="4">I70+P70+S70+W70+Z70</f>
        <v>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55" t="str">
        <f t="shared" ref="AD70:AD73" si="5">IF(C70&gt;0,"〇","")</f>
        <v/>
      </c>
    </row>
    <row r="71" spans="2:30" ht="25" customHeight="1" x14ac:dyDescent="0.2">
      <c r="B71" s="74" t="s">
        <v>95</v>
      </c>
      <c r="C71" s="75">
        <f t="shared" si="3"/>
        <v>0</v>
      </c>
      <c r="D71" s="76"/>
      <c r="E71" s="76"/>
      <c r="F71" s="76"/>
      <c r="G71" s="76"/>
      <c r="H71" s="75">
        <f t="shared" si="4"/>
        <v>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55" t="str">
        <f t="shared" si="5"/>
        <v/>
      </c>
    </row>
    <row r="72" spans="2:30" ht="25" customHeight="1" x14ac:dyDescent="0.2">
      <c r="B72" s="74" t="s">
        <v>109</v>
      </c>
      <c r="C72" s="75">
        <f t="shared" si="3"/>
        <v>0</v>
      </c>
      <c r="D72" s="76"/>
      <c r="E72" s="76"/>
      <c r="F72" s="76"/>
      <c r="G72" s="76"/>
      <c r="H72" s="75">
        <f t="shared" si="4"/>
        <v>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55" t="str">
        <f t="shared" si="5"/>
        <v/>
      </c>
    </row>
    <row r="73" spans="2:30" ht="25" customHeight="1" x14ac:dyDescent="0.2">
      <c r="B73" s="74" t="s">
        <v>97</v>
      </c>
      <c r="C73" s="75">
        <f t="shared" si="3"/>
        <v>0</v>
      </c>
      <c r="D73" s="76"/>
      <c r="E73" s="76"/>
      <c r="F73" s="76"/>
      <c r="G73" s="76"/>
      <c r="H73" s="75">
        <f t="shared" si="4"/>
        <v>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55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0</v>
      </c>
      <c r="D75" s="75">
        <f t="shared" ref="D75:AC75" si="6">SUBTOTAL(9,D5:D43)</f>
        <v>0</v>
      </c>
      <c r="E75" s="75">
        <f t="shared" si="6"/>
        <v>0</v>
      </c>
      <c r="F75" s="75">
        <f t="shared" si="6"/>
        <v>0</v>
      </c>
      <c r="G75" s="75">
        <f t="shared" si="6"/>
        <v>0</v>
      </c>
      <c r="H75" s="75">
        <f t="shared" si="6"/>
        <v>0</v>
      </c>
      <c r="I75" s="75">
        <f t="shared" si="6"/>
        <v>0</v>
      </c>
      <c r="J75" s="75">
        <f>SUBTOTAL(9,J5:J43)</f>
        <v>0</v>
      </c>
      <c r="K75" s="75">
        <f t="shared" si="6"/>
        <v>0</v>
      </c>
      <c r="L75" s="75">
        <f t="shared" si="6"/>
        <v>0</v>
      </c>
      <c r="M75" s="75">
        <f t="shared" si="6"/>
        <v>0</v>
      </c>
      <c r="N75" s="75">
        <f t="shared" si="6"/>
        <v>0</v>
      </c>
      <c r="O75" s="75">
        <f t="shared" si="6"/>
        <v>0</v>
      </c>
      <c r="P75" s="75">
        <f t="shared" si="6"/>
        <v>0</v>
      </c>
      <c r="Q75" s="75">
        <f t="shared" si="6"/>
        <v>0</v>
      </c>
      <c r="R75" s="75">
        <f t="shared" si="6"/>
        <v>0</v>
      </c>
      <c r="S75" s="75">
        <f t="shared" si="6"/>
        <v>0</v>
      </c>
      <c r="T75" s="75">
        <f t="shared" si="6"/>
        <v>0</v>
      </c>
      <c r="U75" s="75">
        <f t="shared" si="6"/>
        <v>0</v>
      </c>
      <c r="V75" s="75">
        <f t="shared" si="6"/>
        <v>0</v>
      </c>
      <c r="W75" s="75">
        <f t="shared" si="6"/>
        <v>0</v>
      </c>
      <c r="X75" s="75">
        <f t="shared" si="6"/>
        <v>0</v>
      </c>
      <c r="Y75" s="75">
        <f t="shared" si="6"/>
        <v>0</v>
      </c>
      <c r="Z75" s="75">
        <f t="shared" si="6"/>
        <v>0</v>
      </c>
      <c r="AA75" s="75">
        <f t="shared" si="6"/>
        <v>0</v>
      </c>
      <c r="AB75" s="75">
        <f t="shared" si="6"/>
        <v>0</v>
      </c>
      <c r="AC75" s="75">
        <f t="shared" si="6"/>
        <v>0</v>
      </c>
    </row>
    <row r="76" spans="2:30" ht="25" customHeight="1" x14ac:dyDescent="0.2">
      <c r="B76" s="74" t="s">
        <v>122</v>
      </c>
      <c r="C76" s="75">
        <f>SUBTOTAL(9,C44:C66)</f>
        <v>33700</v>
      </c>
      <c r="D76" s="75">
        <f t="shared" ref="D76:AC76" si="7">SUBTOTAL(9,D44:D66)</f>
        <v>0</v>
      </c>
      <c r="E76" s="75">
        <f t="shared" si="7"/>
        <v>0</v>
      </c>
      <c r="F76" s="75">
        <f t="shared" si="7"/>
        <v>0</v>
      </c>
      <c r="G76" s="75">
        <f t="shared" si="7"/>
        <v>0</v>
      </c>
      <c r="H76" s="75">
        <f t="shared" si="7"/>
        <v>33700</v>
      </c>
      <c r="I76" s="75">
        <f t="shared" si="7"/>
        <v>17200</v>
      </c>
      <c r="J76" s="75">
        <f t="shared" si="7"/>
        <v>0</v>
      </c>
      <c r="K76" s="75">
        <f t="shared" si="7"/>
        <v>0</v>
      </c>
      <c r="L76" s="75">
        <f t="shared" si="7"/>
        <v>0</v>
      </c>
      <c r="M76" s="75">
        <f t="shared" si="7"/>
        <v>0</v>
      </c>
      <c r="N76" s="75">
        <f t="shared" si="7"/>
        <v>0</v>
      </c>
      <c r="O76" s="75">
        <f t="shared" si="7"/>
        <v>0</v>
      </c>
      <c r="P76" s="75">
        <f t="shared" si="7"/>
        <v>0</v>
      </c>
      <c r="Q76" s="75">
        <f t="shared" si="7"/>
        <v>0</v>
      </c>
      <c r="R76" s="75">
        <f t="shared" si="7"/>
        <v>0</v>
      </c>
      <c r="S76" s="75">
        <f t="shared" si="7"/>
        <v>0</v>
      </c>
      <c r="T76" s="75">
        <f t="shared" si="7"/>
        <v>0</v>
      </c>
      <c r="U76" s="75">
        <f t="shared" si="7"/>
        <v>0</v>
      </c>
      <c r="V76" s="75">
        <f t="shared" si="7"/>
        <v>0</v>
      </c>
      <c r="W76" s="75">
        <f t="shared" si="7"/>
        <v>16500</v>
      </c>
      <c r="X76" s="75">
        <f t="shared" si="7"/>
        <v>0</v>
      </c>
      <c r="Y76" s="75">
        <f t="shared" si="7"/>
        <v>0</v>
      </c>
      <c r="Z76" s="75">
        <f t="shared" si="7"/>
        <v>0</v>
      </c>
      <c r="AA76" s="75">
        <f t="shared" si="7"/>
        <v>0</v>
      </c>
      <c r="AB76" s="75">
        <f t="shared" si="7"/>
        <v>0</v>
      </c>
      <c r="AC76" s="75">
        <f t="shared" si="7"/>
        <v>0</v>
      </c>
    </row>
    <row r="77" spans="2:30" ht="25" customHeight="1" x14ac:dyDescent="0.2">
      <c r="B77" s="74" t="s">
        <v>123</v>
      </c>
      <c r="C77" s="75">
        <f>SUBTOTAL(9,C67:C73)</f>
        <v>0</v>
      </c>
      <c r="D77" s="75">
        <f t="shared" ref="D77:AB77" si="8">SUBTOTAL(9,D67:D73)</f>
        <v>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0</v>
      </c>
      <c r="I77" s="75">
        <f t="shared" si="8"/>
        <v>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0</v>
      </c>
      <c r="O77" s="75">
        <f t="shared" si="8"/>
        <v>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33700</v>
      </c>
      <c r="D78" s="75">
        <f>SUM(D75:D77)</f>
        <v>0</v>
      </c>
      <c r="E78" s="75">
        <f>SUM(E75:E77)</f>
        <v>0</v>
      </c>
      <c r="F78" s="75">
        <f>SUM(F75:F77)</f>
        <v>0</v>
      </c>
      <c r="G78" s="75">
        <f>SUM(G75:G77)</f>
        <v>0</v>
      </c>
      <c r="H78" s="75">
        <f t="shared" ref="H78:AB78" si="9">SUM(H75:H77)</f>
        <v>33700</v>
      </c>
      <c r="I78" s="75">
        <f>SUM(I75:I77)</f>
        <v>17200</v>
      </c>
      <c r="J78" s="75">
        <f>SUM(J75:J77)</f>
        <v>0</v>
      </c>
      <c r="K78" s="75">
        <f t="shared" si="9"/>
        <v>0</v>
      </c>
      <c r="L78" s="75">
        <f t="shared" si="9"/>
        <v>0</v>
      </c>
      <c r="M78" s="75">
        <f t="shared" si="9"/>
        <v>0</v>
      </c>
      <c r="N78" s="75">
        <f t="shared" si="9"/>
        <v>0</v>
      </c>
      <c r="O78" s="75">
        <f t="shared" si="9"/>
        <v>0</v>
      </c>
      <c r="P78" s="75">
        <f t="shared" si="9"/>
        <v>0</v>
      </c>
      <c r="Q78" s="75">
        <f t="shared" si="9"/>
        <v>0</v>
      </c>
      <c r="R78" s="75">
        <f t="shared" si="9"/>
        <v>0</v>
      </c>
      <c r="S78" s="75">
        <f t="shared" si="9"/>
        <v>0</v>
      </c>
      <c r="T78" s="75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16500</v>
      </c>
      <c r="X78" s="75">
        <f t="shared" si="9"/>
        <v>0</v>
      </c>
      <c r="Y78" s="75">
        <f t="shared" si="9"/>
        <v>0</v>
      </c>
      <c r="Z78" s="75">
        <f t="shared" si="9"/>
        <v>0</v>
      </c>
      <c r="AA78" s="75">
        <f t="shared" si="9"/>
        <v>0</v>
      </c>
      <c r="AB78" s="75">
        <f t="shared" si="9"/>
        <v>0</v>
      </c>
      <c r="AC78" s="7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2025-06-26T04:59:14Z</cp:lastPrinted>
  <dcterms:created xsi:type="dcterms:W3CDTF">2023-06-05T04:18:07Z</dcterms:created>
  <dcterms:modified xsi:type="dcterms:W3CDTF">2026-03-17T06:37:19Z</dcterms:modified>
</cp:coreProperties>
</file>