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C:\Users\113447\Box\【02_課所共有】11_02_都市計画課\R07年度\08_盛土規制\60_盛土総務\60_01_総務\60_01_160_総務　その他\キントーン\★　申請書類（Excelデータ）\様式（070530）\"/>
    </mc:Choice>
  </mc:AlternateContent>
  <xr:revisionPtr revIDLastSave="0" documentId="13_ncr:1_{EE4F31FC-A476-4C98-965A-A1D07E515B02}" xr6:coauthVersionLast="47" xr6:coauthVersionMax="47" xr10:uidLastSave="{00000000-0000-0000-0000-000000000000}"/>
  <bookViews>
    <workbookView xWindow="-75" yWindow="-16320" windowWidth="29040" windowHeight="15990" activeTab="1" xr2:uid="{D362C079-27B5-43A2-B496-0DA0F2891E25}"/>
  </bookViews>
  <sheets>
    <sheet name="出力用" sheetId="7" r:id="rId1"/>
    <sheet name="様式第八" sheetId="5" r:id="rId2"/>
  </sheets>
  <definedNames>
    <definedName name="_xlnm._FilterDatabase" localSheetId="1" hidden="1">様式第八!$A$12:$AB$80</definedName>
    <definedName name="_xlnm.Print_Area" localSheetId="1">様式第八!$A$1:$AB$80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2" i="7" l="1"/>
  <c r="V2" i="7"/>
  <c r="R2" i="7"/>
  <c r="W2" i="7"/>
  <c r="X2" i="7"/>
  <c r="C92" i="5"/>
  <c r="C2" i="7" s="1"/>
  <c r="J2" i="7" l="1"/>
  <c r="C96" i="5"/>
  <c r="C94" i="5"/>
  <c r="N2" i="7"/>
  <c r="AQ2" i="7"/>
  <c r="AS2" i="7"/>
  <c r="AR2" i="7"/>
  <c r="C98" i="5"/>
  <c r="C100" i="5"/>
  <c r="D100" i="5" s="1"/>
  <c r="E100" i="5" s="1"/>
  <c r="AP2" i="7"/>
  <c r="AM2" i="7"/>
  <c r="AL2" i="7"/>
  <c r="AK2" i="7"/>
  <c r="AJ2" i="7"/>
  <c r="AC2" i="7"/>
  <c r="AB2" i="7"/>
  <c r="K2" i="7"/>
  <c r="AO2" i="7" l="1"/>
  <c r="M2" i="7"/>
  <c r="Q2" i="7"/>
  <c r="AI2" i="7"/>
  <c r="AG2" i="7"/>
  <c r="AE2" i="7"/>
  <c r="Z2" i="7"/>
  <c r="Y2" i="7"/>
  <c r="U2" i="7"/>
  <c r="P2" i="7"/>
  <c r="L2" i="7"/>
  <c r="O2" i="7"/>
  <c r="I2" i="7"/>
  <c r="H2" i="7"/>
  <c r="G2" i="7"/>
  <c r="F2" i="7"/>
  <c r="D98" i="5"/>
  <c r="E98" i="5" s="1"/>
  <c r="AN2" i="7" s="1"/>
  <c r="T2" i="7"/>
  <c r="C90" i="5"/>
  <c r="B2" i="7" s="1"/>
  <c r="C88" i="5"/>
  <c r="D88" i="5" s="1"/>
  <c r="E88" i="5" s="1"/>
  <c r="D2" i="7" s="1"/>
  <c r="S2" i="7" l="1"/>
  <c r="E2" i="7"/>
  <c r="BR184" i="5" l="1"/>
  <c r="BQ184" i="5"/>
  <c r="BO184" i="5"/>
  <c r="BN184" i="5"/>
  <c r="AY184" i="5"/>
  <c r="AX184" i="5"/>
  <c r="AW184" i="5"/>
  <c r="AV184" i="5"/>
  <c r="AU184" i="5"/>
  <c r="AT184" i="5"/>
  <c r="AS184" i="5"/>
  <c r="AR184" i="5"/>
  <c r="AQ184" i="5"/>
  <c r="AO184" i="5"/>
  <c r="AM184" i="5"/>
  <c r="AK184" i="5"/>
  <c r="AJ184" i="5"/>
  <c r="AI184" i="5"/>
  <c r="AH184" i="5"/>
  <c r="AG184" i="5"/>
  <c r="AF184" i="5"/>
  <c r="AD184" i="5"/>
  <c r="Z184" i="5"/>
  <c r="AA187" i="5" s="1"/>
  <c r="Y184" i="5"/>
  <c r="X184" i="5"/>
  <c r="W184" i="5"/>
  <c r="V184" i="5"/>
  <c r="U184" i="5"/>
  <c r="T184" i="5"/>
  <c r="S184" i="5"/>
  <c r="R184" i="5"/>
  <c r="Q184" i="5"/>
  <c r="P184" i="5"/>
  <c r="O184" i="5"/>
  <c r="N184" i="5"/>
  <c r="M184" i="5"/>
  <c r="BP184" i="5"/>
  <c r="AM59" i="5"/>
  <c r="AM58" i="5"/>
  <c r="AI49" i="5"/>
  <c r="AJ49" i="5" s="1"/>
  <c r="I49" i="5"/>
  <c r="AH2" i="7" s="1"/>
  <c r="AI48" i="5"/>
  <c r="AJ48" i="5" s="1"/>
  <c r="I48" i="5"/>
  <c r="AI47" i="5"/>
  <c r="AJ47" i="5" s="1"/>
  <c r="I47" i="5"/>
  <c r="AD2" i="7" s="1"/>
  <c r="AJ30" i="5"/>
  <c r="AI30" i="5" s="1"/>
  <c r="AE184" i="5" s="1"/>
  <c r="Q30" i="5"/>
  <c r="AJ28" i="5"/>
  <c r="AC184" i="5" s="1"/>
  <c r="AI28" i="5"/>
  <c r="AB184" i="5" s="1"/>
  <c r="AI8" i="5"/>
  <c r="AI5" i="5"/>
  <c r="J184" i="5" s="1"/>
  <c r="AN184" i="5" l="1"/>
  <c r="AF2" i="7"/>
  <c r="G184" i="5"/>
  <c r="AA184" i="5"/>
  <c r="BS184" i="5"/>
  <c r="AI1"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AA28" authorId="0" shapeId="0" xr:uid="{D8E5EC46-AF85-4D9F-9BFF-74232DF13169}">
      <text>
        <r>
          <rPr>
            <b/>
            <sz val="9"/>
            <color indexed="81"/>
            <rFont val="BIZ UDPゴシック"/>
            <family val="3"/>
            <charset val="128"/>
          </rPr>
          <t xml:space="preserve">
</t>
        </r>
        <r>
          <rPr>
            <b/>
            <sz val="12"/>
            <color indexed="10"/>
            <rFont val="BIZ UDPゴシック"/>
            <family val="3"/>
            <charset val="128"/>
          </rPr>
          <t>【注意】緯度・経度の記載方法</t>
        </r>
        <r>
          <rPr>
            <b/>
            <sz val="9"/>
            <color indexed="81"/>
            <rFont val="BIZ UDPゴシック"/>
            <family val="3"/>
            <charset val="128"/>
          </rPr>
          <t xml:space="preserve">
　埼玉県GIS（盛土等データベース）で表示される緯度・経度を記載。
　緯度は５ケタです　（○○.○○○）
　経度は６ケタです　（○○○.○○○）
【埼玉県GIS（盛土等データベース）】
</t>
        </r>
        <r>
          <rPr>
            <b/>
            <sz val="9"/>
            <color indexed="12"/>
            <rFont val="BIZ UDPゴシック"/>
            <family val="3"/>
            <charset val="128"/>
          </rPr>
          <t>https://experience.arcgis.com/experience/b7ebb4272bb34921a76e26d10d127eb5</t>
        </r>
        <r>
          <rPr>
            <b/>
            <sz val="9"/>
            <color indexed="81"/>
            <rFont val="BIZ UDPゴシック"/>
            <family val="3"/>
            <charset val="128"/>
          </rPr>
          <t xml:space="preserve">
【操作方法】
　①上記URLを開くと埼玉県の地図が表示されます。
　②画面右上の虫メガネマークを押すと所在地を検索できます。
　③画面の左上部に、緯度経度が表示された白いボックスがあります。
　④ボックス横の十字マークを押すと、地図上にピンを落とせるようになります。
　⑤代表地点にピンを落としてください。
　⑥その地点の緯度経度が表示されます。
　⑦表示された緯度経度を入力してください。　　　</t>
        </r>
      </text>
    </comment>
  </commentList>
</comments>
</file>

<file path=xl/sharedStrings.xml><?xml version="1.0" encoding="utf-8"?>
<sst xmlns="http://schemas.openxmlformats.org/spreadsheetml/2006/main" count="318" uniqueCount="267">
  <si>
    <t>※手数料欄</t>
  </si>
  <si>
    <t>令和</t>
    <rPh sb="0" eb="2">
      <t>れいわ</t>
    </rPh>
    <phoneticPr fontId="6" type="Hiragana"/>
  </si>
  <si>
    <t>年</t>
    <rPh sb="0" eb="1">
      <t>ねん</t>
    </rPh>
    <phoneticPr fontId="6" type="Hiragana"/>
  </si>
  <si>
    <t>月</t>
    <rPh sb="0" eb="1">
      <t>がつ</t>
    </rPh>
    <phoneticPr fontId="6" type="Hiragana"/>
  </si>
  <si>
    <t>日</t>
    <rPh sb="0" eb="1">
      <t>ひ</t>
    </rPh>
    <phoneticPr fontId="6" type="Hiragana"/>
  </si>
  <si>
    <t>申請者　氏名</t>
    <rPh sb="0" eb="3">
      <t>しんせいしゃ</t>
    </rPh>
    <rPh sb="4" eb="6">
      <t>しめい</t>
    </rPh>
    <phoneticPr fontId="6" type="Hiragana"/>
  </si>
  <si>
    <t>選択肢</t>
    <rPh sb="0" eb="3">
      <t>せんたくし</t>
    </rPh>
    <phoneticPr fontId="6" type="Hiragana"/>
  </si>
  <si>
    <t>必須</t>
    <rPh sb="0" eb="2">
      <t>ひっす</t>
    </rPh>
    <phoneticPr fontId="6" type="Hiragana"/>
  </si>
  <si>
    <t>入力</t>
    <rPh sb="0" eb="2">
      <t>にゅうりょく</t>
    </rPh>
    <phoneticPr fontId="6" type="Hiragana"/>
  </si>
  <si>
    <t>差</t>
    <rPh sb="0" eb="1">
      <t>さ</t>
    </rPh>
    <phoneticPr fontId="6" type="Hiragana"/>
  </si>
  <si>
    <t>工事主住所氏名</t>
  </si>
  <si>
    <t>法人代表者</t>
    <rPh sb="0" eb="2">
      <t>ほうじん</t>
    </rPh>
    <rPh sb="2" eb="5">
      <t>だいひょうしゃ</t>
    </rPh>
    <phoneticPr fontId="6" type="Hiragana"/>
  </si>
  <si>
    <t>（法人役員住所氏名）</t>
  </si>
  <si>
    <t>設計者住所氏名</t>
    <rPh sb="0" eb="3">
      <t>せっけいしゃ</t>
    </rPh>
    <phoneticPr fontId="6" type="Hiragana"/>
  </si>
  <si>
    <t>○</t>
  </si>
  <si>
    <t>工事施行者住所氏名</t>
    <rPh sb="0" eb="2">
      <t>こうじ</t>
    </rPh>
    <rPh sb="2" eb="4">
      <t>せこう</t>
    </rPh>
    <rPh sb="4" eb="5">
      <t>しゃ</t>
    </rPh>
    <phoneticPr fontId="6" type="Hiragana"/>
  </si>
  <si>
    <t>土地の所在地及び地番</t>
  </si>
  <si>
    <t>（代表地点の緯度経度）</t>
  </si>
  <si>
    <t>(緯度：</t>
    <rPh sb="1" eb="3">
      <t>いど</t>
    </rPh>
    <phoneticPr fontId="6" type="Hiragana"/>
  </si>
  <si>
    <t>．</t>
  </si>
  <si>
    <t>、経度：</t>
  </si>
  <si>
    <t>)</t>
  </si>
  <si>
    <t>土地の面積</t>
  </si>
  <si>
    <t>平方メートル</t>
  </si>
  <si>
    <t>イ</t>
  </si>
  <si>
    <t>メートル</t>
  </si>
  <si>
    <t>ロ</t>
  </si>
  <si>
    <t>平方メートル</t>
    <rPh sb="0" eb="2">
      <t>へいほう</t>
    </rPh>
    <phoneticPr fontId="6" type="Hiragana"/>
  </si>
  <si>
    <t>ハ</t>
  </si>
  <si>
    <t>その他（上記に含まれないもの）</t>
    <rPh sb="2" eb="3">
      <t>タ</t>
    </rPh>
    <rPh sb="4" eb="6">
      <t>ジョウキ</t>
    </rPh>
    <rPh sb="7" eb="8">
      <t>フク</t>
    </rPh>
    <phoneticPr fontId="13"/>
  </si>
  <si>
    <t>ニ</t>
  </si>
  <si>
    <t>番号</t>
    <rPh sb="0" eb="2">
      <t>ばんごう</t>
    </rPh>
    <phoneticPr fontId="6" type="Hiragana"/>
  </si>
  <si>
    <t>手数料区分</t>
    <rPh sb="0" eb="3">
      <t>てすうりょう</t>
    </rPh>
    <rPh sb="3" eb="5">
      <t>くぶん</t>
    </rPh>
    <phoneticPr fontId="6" type="Hiragana"/>
  </si>
  <si>
    <t>500㎡以内</t>
  </si>
  <si>
    <t>500㎡超1,000㎡以内</t>
  </si>
  <si>
    <t>1,000㎡超2,000㎡以内</t>
  </si>
  <si>
    <t>ホ</t>
  </si>
  <si>
    <t>2,000㎡超3,000㎡以内</t>
  </si>
  <si>
    <t>3,000㎡超5,000㎡以内</t>
  </si>
  <si>
    <t>5,000㎡超10,000㎡以内</t>
  </si>
  <si>
    <t>10,000㎡超20,000㎡以内</t>
  </si>
  <si>
    <t>20,000㎡超40,000㎡以内</t>
  </si>
  <si>
    <t>40,000㎡超70,000㎡以内</t>
  </si>
  <si>
    <t>70,000㎡超100,000㎡以内</t>
  </si>
  <si>
    <t>100,000㎡超</t>
  </si>
  <si>
    <t>ト</t>
  </si>
  <si>
    <t>チ</t>
  </si>
  <si>
    <t>リ</t>
  </si>
  <si>
    <t>のための措置</t>
  </si>
  <si>
    <t>ヌ</t>
  </si>
  <si>
    <t>その他の措置</t>
  </si>
  <si>
    <t>ル</t>
  </si>
  <si>
    <t>工事着手予定年月日</t>
  </si>
  <si>
    <t>その他</t>
    <rPh sb="2" eb="3">
      <t>た</t>
    </rPh>
    <phoneticPr fontId="6" type="Hiragana"/>
  </si>
  <si>
    <t>ヲ</t>
  </si>
  <si>
    <t xml:space="preserve">工事完了予定年月日
</t>
  </si>
  <si>
    <t>ワ</t>
  </si>
  <si>
    <t>工程の概要</t>
  </si>
  <si>
    <t>その他必要な事項</t>
  </si>
  <si>
    <t>※受　付　欄</t>
  </si>
  <si>
    <t>※決　裁　欄</t>
  </si>
  <si>
    <t>※許可に当たつて付した条件</t>
  </si>
  <si>
    <t>※許可番号欄</t>
  </si>
  <si>
    <t>月</t>
    <rPh sb="0" eb="1">
      <t>つき</t>
    </rPh>
    <phoneticPr fontId="6" type="Hiragana"/>
  </si>
  <si>
    <t>第</t>
    <rPh sb="0" eb="1">
      <t>だい</t>
    </rPh>
    <phoneticPr fontId="6" type="Hiragana"/>
  </si>
  <si>
    <t>号</t>
    <rPh sb="0" eb="1">
      <t>ごう</t>
    </rPh>
    <phoneticPr fontId="6" type="Hiragana"/>
  </si>
  <si>
    <t>係員氏名</t>
    <rPh sb="0" eb="2">
      <t>かかりいん</t>
    </rPh>
    <rPh sb="2" eb="4">
      <t>しめい</t>
    </rPh>
    <phoneticPr fontId="6" type="Hiragana"/>
  </si>
  <si>
    <t>【注意】</t>
    <rPh sb="1" eb="3">
      <t>ちゅうい</t>
    </rPh>
    <phoneticPr fontId="6" type="Hiragana"/>
  </si>
  <si>
    <t>※印のある欄は記入しないでください。</t>
  </si>
  <si>
    <t>申請者、１欄の工事主、２欄の設計者又は３欄の工事施行者が法人であるときは、氏名は、当該</t>
  </si>
  <si>
    <t>法人の名称及び代表者の氏名を記入してください。</t>
  </si>
  <si>
    <t>１欄の工事主が法人であるときは、工事主住所氏名のほか、当該法人の役員住所氏名を記入して</t>
  </si>
  <si>
    <t>ください。</t>
  </si>
  <si>
    <t>３欄は、未定のときは、後で定まつてから工事着手前に届け出てください。</t>
  </si>
  <si>
    <t>４欄は、代表地点の緯度及び経度を世界測地系に従つて測量し、小数点以下第一位まで記入して</t>
  </si>
  <si>
    <t>ID</t>
  </si>
  <si>
    <t>登録状況</t>
  </si>
  <si>
    <t>許可／届出の別</t>
  </si>
  <si>
    <t>案件番号</t>
  </si>
  <si>
    <t>対応状況</t>
  </si>
  <si>
    <t>公表日</t>
  </si>
  <si>
    <t>許可申請／届出年月日</t>
  </si>
  <si>
    <t>許可年月日</t>
  </si>
  <si>
    <t>許可番号</t>
  </si>
  <si>
    <t>種別</t>
  </si>
  <si>
    <t>行為の種類</t>
  </si>
  <si>
    <t>手数料額</t>
  </si>
  <si>
    <t>申請者氏名</t>
  </si>
  <si>
    <t>申請者代表者名</t>
    <rPh sb="3" eb="6">
      <t>だいひょうしゃ</t>
    </rPh>
    <rPh sb="6" eb="7">
      <t>めい</t>
    </rPh>
    <phoneticPr fontId="6" type="Hiragana"/>
  </si>
  <si>
    <t>工事主 住所</t>
  </si>
  <si>
    <t>工事主名称又は氏名</t>
  </si>
  <si>
    <t>工事主代表者名</t>
    <rPh sb="3" eb="6">
      <t>だいひょうしゃ</t>
    </rPh>
    <rPh sb="6" eb="7">
      <t>めい</t>
    </rPh>
    <phoneticPr fontId="6" type="Hiragana"/>
  </si>
  <si>
    <t>法人役員 住所</t>
  </si>
  <si>
    <t>法人役員氏名</t>
  </si>
  <si>
    <t>設計者 住所</t>
  </si>
  <si>
    <t>設計者名称又は氏名</t>
  </si>
  <si>
    <t>設計者資格必須</t>
    <rPh sb="3" eb="5">
      <t>しかく</t>
    </rPh>
    <rPh sb="5" eb="7">
      <t>ひっす</t>
    </rPh>
    <phoneticPr fontId="6" type="Hiragana"/>
  </si>
  <si>
    <t>工事施行者の住所又は所在地</t>
    <rPh sb="6" eb="8">
      <t>じゅうしょ</t>
    </rPh>
    <rPh sb="8" eb="9">
      <t>また</t>
    </rPh>
    <rPh sb="10" eb="13">
      <t>しょざいち</t>
    </rPh>
    <phoneticPr fontId="6" type="Hiragana"/>
  </si>
  <si>
    <t>工事施行者の氏名又は名称</t>
  </si>
  <si>
    <t>工事施行者代表者名</t>
    <rPh sb="5" eb="8">
      <t>だいひょうしゃ</t>
    </rPh>
    <rPh sb="8" eb="9">
      <t>めい</t>
    </rPh>
    <phoneticPr fontId="6" type="Hiragana"/>
  </si>
  <si>
    <t>市町</t>
    <rPh sb="0" eb="1">
      <t>し</t>
    </rPh>
    <rPh sb="1" eb="2">
      <t>まち</t>
    </rPh>
    <phoneticPr fontId="6" type="Hiragana"/>
  </si>
  <si>
    <t>土地の所在地及び地番</t>
    <rPh sb="6" eb="7">
      <t>およ</t>
    </rPh>
    <rPh sb="8" eb="10">
      <t>ちばん</t>
    </rPh>
    <phoneticPr fontId="6" type="Hiragana"/>
  </si>
  <si>
    <t>代表地点の緯度</t>
  </si>
  <si>
    <t>代表地点の経度</t>
  </si>
  <si>
    <t>工事中の危害防止のための措置</t>
  </si>
  <si>
    <t>工事完了予定年月日</t>
  </si>
  <si>
    <t>定期報告の要否</t>
    <rPh sb="0" eb="2">
      <t>ていき</t>
    </rPh>
    <rPh sb="2" eb="4">
      <t>ほうこく</t>
    </rPh>
    <rPh sb="5" eb="7">
      <t>ようひ</t>
    </rPh>
    <phoneticPr fontId="6" type="Hiragana"/>
  </si>
  <si>
    <t>受付日</t>
  </si>
  <si>
    <t>受付番号</t>
  </si>
  <si>
    <t>決裁欄</t>
  </si>
  <si>
    <t>許可に当たって付した条件</t>
  </si>
  <si>
    <t>公開状況</t>
  </si>
  <si>
    <t>定期報告日</t>
  </si>
  <si>
    <t>定期報告メモ</t>
  </si>
  <si>
    <t>次回定期報告日</t>
  </si>
  <si>
    <t>次回定期報告メモ</t>
  </si>
  <si>
    <t>中間検査日</t>
  </si>
  <si>
    <t>中間検査メモ</t>
  </si>
  <si>
    <t>完了検査日</t>
  </si>
  <si>
    <t>完了検査メモ</t>
  </si>
  <si>
    <t>担当者氏名（申請時）</t>
    <rPh sb="0" eb="3">
      <t>たんとうしゃ</t>
    </rPh>
    <rPh sb="3" eb="5">
      <t>しめい</t>
    </rPh>
    <rPh sb="6" eb="9">
      <t>しんせいじ</t>
    </rPh>
    <phoneticPr fontId="6" type="Hiragana"/>
  </si>
  <si>
    <t>担当者関係性（申請時）</t>
    <rPh sb="0" eb="3">
      <t>たんとうしゃ</t>
    </rPh>
    <rPh sb="3" eb="5">
      <t>かんけい</t>
    </rPh>
    <rPh sb="5" eb="6">
      <t>せい</t>
    </rPh>
    <rPh sb="7" eb="10">
      <t>しんせいじ</t>
    </rPh>
    <phoneticPr fontId="6" type="Hiragana"/>
  </si>
  <si>
    <t>電話番号（申請時）</t>
    <rPh sb="0" eb="2">
      <t>でんわ</t>
    </rPh>
    <rPh sb="2" eb="4">
      <t>ばんごう</t>
    </rPh>
    <rPh sb="5" eb="8">
      <t>しんせいじ</t>
    </rPh>
    <phoneticPr fontId="6" type="Hiragana"/>
  </si>
  <si>
    <t>メールアドレス（申請時）</t>
    <rPh sb="8" eb="11">
      <t>しんせいじ</t>
    </rPh>
    <phoneticPr fontId="6" type="Hiragana"/>
  </si>
  <si>
    <t>主担当者（許可後）</t>
    <rPh sb="0" eb="1">
      <t>しゅ</t>
    </rPh>
    <rPh sb="1" eb="4">
      <t>たんとうしゃ</t>
    </rPh>
    <rPh sb="5" eb="7">
      <t>きょか</t>
    </rPh>
    <rPh sb="7" eb="8">
      <t>ご</t>
    </rPh>
    <phoneticPr fontId="6" type="Hiragana"/>
  </si>
  <si>
    <t>メールアドレス（許可後）</t>
    <rPh sb="8" eb="10">
      <t>きょか</t>
    </rPh>
    <rPh sb="10" eb="11">
      <t>ご</t>
    </rPh>
    <phoneticPr fontId="6" type="Hiragana"/>
  </si>
  <si>
    <t>一時保存</t>
    <rPh sb="0" eb="2">
      <t>いちじ</t>
    </rPh>
    <rPh sb="2" eb="4">
      <t>ほぞん</t>
    </rPh>
    <phoneticPr fontId="6" type="Hiragana"/>
  </si>
  <si>
    <t>許可</t>
    <rPh sb="0" eb="2">
      <t>きょか</t>
    </rPh>
    <phoneticPr fontId="6" type="Hiragana"/>
  </si>
  <si>
    <t/>
  </si>
  <si>
    <t>054-123-4567</t>
  </si>
  <si>
    <t>shizuoka-morido@shizuoka.jp</t>
  </si>
  <si>
    <t>工事課　浜松　次郎</t>
  </si>
  <si>
    <t>shizuoka-morido@shizuoka.jp,shimoda-takuzou@shizuoka.jp</t>
  </si>
  <si>
    <t>ストックヤード</t>
  </si>
  <si>
    <t>廃棄物処理に伴う土石の堆積</t>
  </si>
  <si>
    <t>工事の目的</t>
    <rPh sb="3" eb="5">
      <t>もくてき</t>
    </rPh>
    <phoneticPr fontId="6" type="Hiragana"/>
  </si>
  <si>
    <t>製品が土石に該当する工場における土石の堆積</t>
    <rPh sb="0" eb="2">
      <t>セイヒン</t>
    </rPh>
    <rPh sb="3" eb="5">
      <t>ドセキ</t>
    </rPh>
    <rPh sb="6" eb="8">
      <t>ガイトウ</t>
    </rPh>
    <rPh sb="10" eb="12">
      <t>コウジョウ</t>
    </rPh>
    <rPh sb="17" eb="19">
      <t>コウジョウ</t>
    </rPh>
    <phoneticPr fontId="13"/>
  </si>
  <si>
    <t>７
工事の概要</t>
    <rPh sb="3" eb="5">
      <t>こうじ</t>
    </rPh>
    <rPh sb="6" eb="8">
      <t>がいよう</t>
    </rPh>
    <phoneticPr fontId="6" type="Hiragana"/>
  </si>
  <si>
    <t>土石の堆積の</t>
    <rPh sb="0" eb="2">
      <t>どせき</t>
    </rPh>
    <rPh sb="3" eb="5">
      <t>たいせき</t>
    </rPh>
    <phoneticPr fontId="6" type="Hiragana"/>
  </si>
  <si>
    <t>工事に付随する土石の堆積</t>
    <rPh sb="0" eb="2">
      <t>コウジ</t>
    </rPh>
    <rPh sb="3" eb="5">
      <t>フズイ</t>
    </rPh>
    <rPh sb="7" eb="9">
      <t>ドセキ</t>
    </rPh>
    <rPh sb="10" eb="12">
      <t>タイセキ</t>
    </rPh>
    <phoneticPr fontId="13"/>
  </si>
  <si>
    <t>最大堆積高さ</t>
    <rPh sb="0" eb="2">
      <t>さいだい</t>
    </rPh>
    <rPh sb="2" eb="4">
      <t>たいせき</t>
    </rPh>
    <rPh sb="4" eb="5">
      <t>たか</t>
    </rPh>
    <phoneticPr fontId="6" type="Hiragana"/>
  </si>
  <si>
    <t>土石の堆積を行う</t>
    <rPh sb="0" eb="2">
      <t>どせき</t>
    </rPh>
    <rPh sb="3" eb="5">
      <t>たいせき</t>
    </rPh>
    <rPh sb="6" eb="7">
      <t>おこな</t>
    </rPh>
    <phoneticPr fontId="6" type="Hiragana"/>
  </si>
  <si>
    <t>立方メートル</t>
    <rPh sb="0" eb="1">
      <t>たて</t>
    </rPh>
    <rPh sb="1" eb="2">
      <t>かた</t>
    </rPh>
    <phoneticPr fontId="6" type="Hiragana"/>
  </si>
  <si>
    <t>最大堆積土量</t>
    <rPh sb="0" eb="2">
      <t>さいだい</t>
    </rPh>
    <rPh sb="2" eb="4">
      <t>たいせき</t>
    </rPh>
    <rPh sb="4" eb="5">
      <t>つち</t>
    </rPh>
    <rPh sb="5" eb="6">
      <t>りょう</t>
    </rPh>
    <phoneticPr fontId="6" type="Hiragana"/>
  </si>
  <si>
    <t>土地の最大勾配</t>
    <rPh sb="3" eb="5">
      <t>さいだい</t>
    </rPh>
    <rPh sb="5" eb="7">
      <t>こうばい</t>
    </rPh>
    <phoneticPr fontId="6" type="Hiragana"/>
  </si>
  <si>
    <t>勾配が十分の一を</t>
  </si>
  <si>
    <t>超える土地における</t>
    <rPh sb="0" eb="1">
      <t>こ</t>
    </rPh>
    <rPh sb="3" eb="5">
      <t>とち</t>
    </rPh>
    <phoneticPr fontId="6" type="Hiragana"/>
  </si>
  <si>
    <t>堆積した土石の崩壊を</t>
    <rPh sb="0" eb="2">
      <t>たいせき</t>
    </rPh>
    <rPh sb="4" eb="6">
      <t>どせき</t>
    </rPh>
    <rPh sb="7" eb="9">
      <t>ほうかい</t>
    </rPh>
    <phoneticPr fontId="6" type="Hiragana"/>
  </si>
  <si>
    <t>防止するための措置</t>
    <rPh sb="0" eb="2">
      <t>ぼうし</t>
    </rPh>
    <rPh sb="7" eb="9">
      <t>そち</t>
    </rPh>
    <phoneticPr fontId="6" type="Hiragana"/>
  </si>
  <si>
    <t>ヘ</t>
  </si>
  <si>
    <t>土石の堆積を行う土地</t>
    <rPh sb="0" eb="2">
      <t>どせき</t>
    </rPh>
    <rPh sb="3" eb="5">
      <t>たいせき</t>
    </rPh>
    <rPh sb="6" eb="7">
      <t>おこな</t>
    </rPh>
    <rPh sb="8" eb="10">
      <t>とち</t>
    </rPh>
    <phoneticPr fontId="6" type="Hiragana"/>
  </si>
  <si>
    <t>における地盤の改良</t>
    <rPh sb="4" eb="6">
      <t>じばん</t>
    </rPh>
    <rPh sb="7" eb="9">
      <t>かいりょう</t>
    </rPh>
    <phoneticPr fontId="6" type="Hiragana"/>
  </si>
  <si>
    <t>その他の必要な措置</t>
    <rPh sb="2" eb="3">
      <t>た</t>
    </rPh>
    <rPh sb="4" eb="6">
      <t>ひつよう</t>
    </rPh>
    <rPh sb="7" eb="9">
      <t>そち</t>
    </rPh>
    <phoneticPr fontId="6" type="Hiragana"/>
  </si>
  <si>
    <t>空地の設置</t>
    <rPh sb="0" eb="2">
      <t>くうち</t>
    </rPh>
    <rPh sb="3" eb="5">
      <t>せっち</t>
    </rPh>
    <phoneticPr fontId="6" type="Hiragana"/>
  </si>
  <si>
    <t>空地の幅</t>
    <rPh sb="0" eb="2">
      <t>くうち</t>
    </rPh>
    <rPh sb="3" eb="4">
      <t>はば</t>
    </rPh>
    <phoneticPr fontId="6" type="Hiragana"/>
  </si>
  <si>
    <t>必要幅</t>
    <rPh sb="0" eb="2">
      <t>ひつよう</t>
    </rPh>
    <rPh sb="2" eb="3">
      <t>はば</t>
    </rPh>
    <phoneticPr fontId="6" type="Hiragana"/>
  </si>
  <si>
    <t>雨水その他の地表水を</t>
    <rPh sb="0" eb="2">
      <t>うすい</t>
    </rPh>
    <rPh sb="4" eb="5">
      <t>た</t>
    </rPh>
    <rPh sb="6" eb="8">
      <t>ちひょう</t>
    </rPh>
    <rPh sb="8" eb="9">
      <t>すい</t>
    </rPh>
    <phoneticPr fontId="6" type="Hiragana"/>
  </si>
  <si>
    <t>有効に排除する措置</t>
    <rPh sb="0" eb="2">
      <t>ゆうこう</t>
    </rPh>
    <rPh sb="3" eb="5">
      <t>はいじょ</t>
    </rPh>
    <rPh sb="7" eb="9">
      <t>そち</t>
    </rPh>
    <phoneticPr fontId="6" type="Hiragana"/>
  </si>
  <si>
    <t>堆積した土石の崩壊に</t>
    <rPh sb="0" eb="2">
      <t>たいせき</t>
    </rPh>
    <rPh sb="4" eb="6">
      <t>どせき</t>
    </rPh>
    <rPh sb="7" eb="9">
      <t>ほうかい</t>
    </rPh>
    <phoneticPr fontId="6" type="Hiragana"/>
  </si>
  <si>
    <t>伴う土砂の流出を</t>
    <rPh sb="0" eb="1">
      <t>ともな</t>
    </rPh>
    <rPh sb="2" eb="4">
      <t>どしゃ</t>
    </rPh>
    <rPh sb="5" eb="7">
      <t>りゅうしゅつ</t>
    </rPh>
    <phoneticPr fontId="6" type="Hiragana"/>
  </si>
  <si>
    <t>防止する措置</t>
    <rPh sb="0" eb="2">
      <t>ぼうし</t>
    </rPh>
    <rPh sb="4" eb="6">
      <t>そち</t>
    </rPh>
    <phoneticPr fontId="6" type="Hiragana"/>
  </si>
  <si>
    <t>工事中の危害防止</t>
    <rPh sb="0" eb="3">
      <t>こうじちゅう</t>
    </rPh>
    <rPh sb="4" eb="6">
      <t>きがい</t>
    </rPh>
    <rPh sb="6" eb="8">
      <t>ぼうし</t>
    </rPh>
    <phoneticPr fontId="6" type="Hiragana"/>
  </si>
  <si>
    <t>許可取得日</t>
    <rPh sb="0" eb="2">
      <t>きょか</t>
    </rPh>
    <rPh sb="2" eb="4">
      <t>しゅとく</t>
    </rPh>
    <rPh sb="4" eb="5">
      <t>び</t>
    </rPh>
    <phoneticPr fontId="6" type="Hiragana"/>
  </si>
  <si>
    <t>許可取得から５年間</t>
    <rPh sb="0" eb="2">
      <t>きょか</t>
    </rPh>
    <rPh sb="2" eb="4">
      <t>しゅとく</t>
    </rPh>
    <rPh sb="7" eb="8">
      <t>ねん</t>
    </rPh>
    <rPh sb="8" eb="9">
      <t>かん</t>
    </rPh>
    <phoneticPr fontId="6" type="Hiragana"/>
  </si>
  <si>
    <t>カ</t>
  </si>
  <si>
    <t>７欄リは、鋼矢板等を設置するときは、当該鋼矢板等についてそれぞれ番号、種類、高さ及び延長を</t>
  </si>
  <si>
    <t>記入し、それ以外の措置を講ずるときは、措置の内容を記入してください。</t>
  </si>
  <si>
    <t>８欄は、土石の堆積に関する工事を施行することについて他の法令による許可、認可等を要する場合</t>
  </si>
  <si>
    <t>においてのみ、その許可、認可等の手続の状況を記入してください。</t>
  </si>
  <si>
    <t>工事の目的</t>
    <rPh sb="0" eb="2">
      <t>こうじ</t>
    </rPh>
    <rPh sb="3" eb="5">
      <t>もくてき</t>
    </rPh>
    <phoneticPr fontId="6" type="Hiragana"/>
  </si>
  <si>
    <t>土石の堆積の最大堆積高さ</t>
  </si>
  <si>
    <t>土石の堆積を行う土地の面積</t>
  </si>
  <si>
    <t>土石の堆積の最大堆積土量</t>
    <rPh sb="0" eb="2">
      <t>どせき</t>
    </rPh>
    <rPh sb="3" eb="5">
      <t>たいせき</t>
    </rPh>
    <rPh sb="6" eb="8">
      <t>さいだい</t>
    </rPh>
    <rPh sb="8" eb="10">
      <t>たいせき</t>
    </rPh>
    <phoneticPr fontId="6" type="Hiragana"/>
  </si>
  <si>
    <t>土石の堆積を行う土地の最大勾配</t>
  </si>
  <si>
    <t>勾配が十分の一を超える土地における措置</t>
  </si>
  <si>
    <t>土石の堆積を行う土地における地盤の改良</t>
  </si>
  <si>
    <t>空地の設置 番号1</t>
  </si>
  <si>
    <t>空地の幅1</t>
  </si>
  <si>
    <t>空地の設置 番号2</t>
  </si>
  <si>
    <t>空地の幅2</t>
  </si>
  <si>
    <t>空地の設置 番号3</t>
  </si>
  <si>
    <t>空地の幅3</t>
  </si>
  <si>
    <t>雨水その他の地表水を排除する措置</t>
  </si>
  <si>
    <t>崩壊に伴う流出を防止する措置</t>
    <rPh sb="3" eb="4">
      <t>ともな</t>
    </rPh>
    <rPh sb="5" eb="7">
      <t>りゅうしゅつ</t>
    </rPh>
    <phoneticPr fontId="6" type="Hiragana"/>
  </si>
  <si>
    <t>土石の堆積</t>
    <rPh sb="0" eb="2">
      <t>どせき</t>
    </rPh>
    <rPh sb="3" eb="5">
      <t>たいせき</t>
    </rPh>
    <phoneticPr fontId="6" type="Hiragana"/>
  </si>
  <si>
    <t>（空欄）</t>
    <rPh sb="1" eb="3">
      <t>くうらん</t>
    </rPh>
    <phoneticPr fontId="6" type="Hiragana"/>
  </si>
  <si>
    <t>構台を設置</t>
  </si>
  <si>
    <t>・砂質土の敷き均し及び締固め
・浅層混合改良</t>
  </si>
  <si>
    <t>空地の外側に側溝を設置</t>
  </si>
  <si>
    <t>鋼矢板を設置(番号①、高さ３ｍ、延長５ｍ）</t>
  </si>
  <si>
    <t>落石防止柵、防災調整池の設置</t>
    <rPh sb="0" eb="2">
      <t>らくせき</t>
    </rPh>
    <rPh sb="2" eb="4">
      <t>ぼうし</t>
    </rPh>
    <rPh sb="4" eb="5">
      <t>さく</t>
    </rPh>
    <rPh sb="6" eb="8">
      <t>ぼうさい</t>
    </rPh>
    <rPh sb="8" eb="10">
      <t>ちょうせい</t>
    </rPh>
    <rPh sb="10" eb="11">
      <t>いけ</t>
    </rPh>
    <rPh sb="12" eb="14">
      <t>せっち</t>
    </rPh>
    <phoneticPr fontId="6" type="Hiragana"/>
  </si>
  <si>
    <t>雨水等の処理は釜場を設けポンプアップにて下水に流す</t>
    <rPh sb="0" eb="2">
      <t>うすい</t>
    </rPh>
    <rPh sb="2" eb="3">
      <t>とう</t>
    </rPh>
    <rPh sb="4" eb="6">
      <t>しょり</t>
    </rPh>
    <rPh sb="7" eb="8">
      <t>かま</t>
    </rPh>
    <rPh sb="8" eb="9">
      <t>ば</t>
    </rPh>
    <rPh sb="10" eb="11">
      <t>もう</t>
    </rPh>
    <rPh sb="20" eb="22">
      <t>げすい</t>
    </rPh>
    <rPh sb="23" eb="24">
      <t>なが</t>
    </rPh>
    <phoneticPr fontId="6" type="Hiragana"/>
  </si>
  <si>
    <t>別添工程表のとおり</t>
    <rPh sb="0" eb="2">
      <t>べってん</t>
    </rPh>
    <rPh sb="2" eb="5">
      <t>こうていひょう</t>
    </rPh>
    <phoneticPr fontId="6" type="Hiragana"/>
  </si>
  <si>
    <t>××市××条例に係る手続き中（×年×月頃許可取得予定） ※資格者による設計必須</t>
  </si>
  <si>
    <t>（自動採番）</t>
    <rPh sb="1" eb="3">
      <t>じどう</t>
    </rPh>
    <rPh sb="3" eb="5">
      <t>さいばん</t>
    </rPh>
    <phoneticPr fontId="6" type="Hiragana"/>
  </si>
  <si>
    <t>静岡　太郎</t>
    <rPh sb="0" eb="2">
      <t>しずおか</t>
    </rPh>
    <rPh sb="3" eb="5">
      <t>たろう</t>
    </rPh>
    <phoneticPr fontId="6" type="Hiragana"/>
  </si>
  <si>
    <t>行政書士</t>
    <rPh sb="0" eb="4">
      <t>ぎょうせいしょし</t>
    </rPh>
    <phoneticPr fontId="6" type="Hiragana"/>
  </si>
  <si>
    <t>レコード番号</t>
  </si>
  <si>
    <t>申請手続き</t>
  </si>
  <si>
    <t>申請年月日</t>
  </si>
  <si>
    <t>法人代表者氏名（申請者欄）</t>
  </si>
  <si>
    <t>工事主住所</t>
  </si>
  <si>
    <t>工事主氏名</t>
  </si>
  <si>
    <t>法人代表者氏名（工事主欄）</t>
  </si>
  <si>
    <t>法人役員住所（工事主欄）</t>
  </si>
  <si>
    <t>法人役員氏名（工事主欄）</t>
  </si>
  <si>
    <t>設計者住所</t>
  </si>
  <si>
    <t>設計者氏名</t>
  </si>
  <si>
    <t>工事施行者住所</t>
  </si>
  <si>
    <t>工事施行者氏名</t>
  </si>
  <si>
    <t>法人代表者氏名（工事施行者欄）</t>
  </si>
  <si>
    <t>空地１・番号</t>
  </si>
  <si>
    <t>空地１・空地の幅</t>
  </si>
  <si>
    <t>空地２・番号</t>
  </si>
  <si>
    <t>空地２・空地の幅</t>
  </si>
  <si>
    <t>空地３・番号</t>
  </si>
  <si>
    <t>空地３・空地の幅</t>
  </si>
  <si>
    <t>申請日</t>
    <rPh sb="0" eb="3">
      <t>シンセイビ</t>
    </rPh>
    <phoneticPr fontId="3"/>
  </si>
  <si>
    <t>申請手続き</t>
    <rPh sb="0" eb="4">
      <t>シンセイテツヅ</t>
    </rPh>
    <phoneticPr fontId="3"/>
  </si>
  <si>
    <t>根拠</t>
    <rPh sb="0" eb="2">
      <t>コンキョ</t>
    </rPh>
    <phoneticPr fontId="3"/>
  </si>
  <si>
    <t>緯度</t>
    <rPh sb="0" eb="2">
      <t>イド</t>
    </rPh>
    <phoneticPr fontId="3"/>
  </si>
  <si>
    <t>経度</t>
    <rPh sb="0" eb="2">
      <t>ケイド</t>
    </rPh>
    <phoneticPr fontId="3"/>
  </si>
  <si>
    <t>完了予定年月日</t>
    <rPh sb="0" eb="2">
      <t>カンリョウ</t>
    </rPh>
    <rPh sb="2" eb="4">
      <t>ヨテイ</t>
    </rPh>
    <rPh sb="4" eb="7">
      <t>ネンガッピ</t>
    </rPh>
    <phoneticPr fontId="3"/>
  </si>
  <si>
    <t>経度（文字列表記）</t>
    <rPh sb="3" eb="6">
      <t>モジレツ</t>
    </rPh>
    <rPh sb="6" eb="8">
      <t>ヒョウキ</t>
    </rPh>
    <phoneticPr fontId="3"/>
  </si>
  <si>
    <t>緯度（文字列表記）</t>
    <rPh sb="3" eb="6">
      <t>モジレツ</t>
    </rPh>
    <rPh sb="6" eb="8">
      <t>ヒョウキ</t>
    </rPh>
    <phoneticPr fontId="3"/>
  </si>
  <si>
    <t>工事の目的・様式四</t>
  </si>
  <si>
    <t>ロ　土石の堆積を行う土地の面積・様式四</t>
  </si>
  <si>
    <t>ハ　土石の堆積の最大堆積土量・様式四</t>
  </si>
  <si>
    <t>ニ　土石の堆積を行う土地の最大勾配・様式四</t>
  </si>
  <si>
    <t>ホ　勾配が十分の一を超える土地における堆積した土石の崩壊を防止するための措置・様式四</t>
  </si>
  <si>
    <t>ヘ　土石の堆積を行う土地における地盤の改良その他の必要な措置・様式四</t>
  </si>
  <si>
    <t>リ　堆積した土石の崩壊に伴う土砂の流出を防止する措置・様式四</t>
  </si>
  <si>
    <t>ヌ　工事中の危害防止のための措置・様式四</t>
  </si>
  <si>
    <t>ル　その他の措置・様式四</t>
  </si>
  <si>
    <t>カ　工程の概要・様式四</t>
  </si>
  <si>
    <t>チ　雨水その他の地表水を有効に排除する措置・様式四</t>
    <phoneticPr fontId="3"/>
  </si>
  <si>
    <t>イ　土石の堆積の最大堆積高さ・様式四</t>
    <phoneticPr fontId="3"/>
  </si>
  <si>
    <t>着工予定年月日</t>
    <rPh sb="0" eb="2">
      <t>チャッコウ</t>
    </rPh>
    <rPh sb="2" eb="4">
      <t>ヨテイ</t>
    </rPh>
    <rPh sb="4" eb="7">
      <t>ネンガッピ</t>
    </rPh>
    <phoneticPr fontId="3"/>
  </si>
  <si>
    <t>様式第八</t>
    <rPh sb="3" eb="4">
      <t>はち</t>
    </rPh>
    <phoneticPr fontId="6" type="Hiragana"/>
  </si>
  <si>
    <t>土石の堆積に関する工事の変更許可申請書</t>
    <rPh sb="0" eb="2">
      <t>どせき</t>
    </rPh>
    <rPh sb="3" eb="5">
      <t>たいせき</t>
    </rPh>
    <rPh sb="12" eb="14">
      <t>へんこう</t>
    </rPh>
    <phoneticPr fontId="6" type="Hiragana"/>
  </si>
  <si>
    <t>第16条第1項</t>
    <phoneticPr fontId="3"/>
  </si>
  <si>
    <t>第35条第1項</t>
    <phoneticPr fontId="3"/>
  </si>
  <si>
    <t>変更の理由</t>
    <rPh sb="0" eb="2">
      <t>ヘンコウ</t>
    </rPh>
    <rPh sb="3" eb="5">
      <t>リユウ</t>
    </rPh>
    <phoneticPr fontId="3"/>
  </si>
  <si>
    <t>許可番号</t>
    <rPh sb="0" eb="4">
      <t>キョカバンゴウ</t>
    </rPh>
    <phoneticPr fontId="3"/>
  </si>
  <si>
    <t>申請の根拠規定（変更）</t>
    <rPh sb="8" eb="10">
      <t>ヘンコウ</t>
    </rPh>
    <phoneticPr fontId="3"/>
  </si>
  <si>
    <r>
      <t>許可番号・様式</t>
    </r>
    <r>
      <rPr>
        <sz val="11"/>
        <color theme="1"/>
        <rFont val="游ゴシック"/>
        <family val="2"/>
        <charset val="128"/>
      </rPr>
      <t>八</t>
    </r>
    <rPh sb="7" eb="8">
      <t>8</t>
    </rPh>
    <phoneticPr fontId="3"/>
  </si>
  <si>
    <t>資格を有する者の設計によらなければならない工事</t>
    <phoneticPr fontId="3"/>
  </si>
  <si>
    <t>変更の理由・様式八</t>
    <rPh sb="8" eb="9">
      <t>ハチ</t>
    </rPh>
    <phoneticPr fontId="3"/>
  </si>
  <si>
    <t>（法人の場合は法人名を記載）</t>
    <phoneticPr fontId="3"/>
  </si>
  <si>
    <t>（役職・氏名を記載）</t>
    <phoneticPr fontId="3"/>
  </si>
  <si>
    <t>(住所を記載)</t>
    <phoneticPr fontId="3"/>
  </si>
  <si>
    <t>（氏名又は法人名を記載）</t>
    <phoneticPr fontId="3"/>
  </si>
  <si>
    <t>（法人の場合に記載）</t>
    <phoneticPr fontId="3"/>
  </si>
  <si>
    <t>（住所を記載）</t>
    <phoneticPr fontId="3"/>
  </si>
  <si>
    <t>（氏名を記載）</t>
    <phoneticPr fontId="3"/>
  </si>
  <si>
    <t>（所属・氏名を記載）</t>
    <rPh sb="1" eb="3">
      <t>ショゾク</t>
    </rPh>
    <rPh sb="4" eb="6">
      <t>シメイ</t>
    </rPh>
    <rPh sb="7" eb="9">
      <t>キサイ</t>
    </rPh>
    <phoneticPr fontId="3"/>
  </si>
  <si>
    <t>（所属・氏名を記載）</t>
    <rPh sb="7" eb="9">
      <t>キサイ</t>
    </rPh>
    <phoneticPr fontId="3"/>
  </si>
  <si>
    <r>
      <t>工事の目的・その他の内容・様式四・様式</t>
    </r>
    <r>
      <rPr>
        <sz val="11"/>
        <color theme="1"/>
        <rFont val="游ゴシック"/>
        <family val="2"/>
        <charset val="128"/>
      </rPr>
      <t>八</t>
    </r>
    <rPh sb="8" eb="9">
      <t>タ</t>
    </rPh>
    <rPh sb="10" eb="12">
      <t>ナイヨウ</t>
    </rPh>
    <rPh sb="17" eb="19">
      <t>ヨウシキ</t>
    </rPh>
    <rPh sb="19" eb="20">
      <t>8</t>
    </rPh>
    <phoneticPr fontId="3"/>
  </si>
  <si>
    <t>ヲ　工事着工予定年月日・様式四・様式八</t>
    <phoneticPr fontId="3"/>
  </si>
  <si>
    <t>ワ　工事完了予定年月日・様式四・様式八</t>
    <phoneticPr fontId="3"/>
  </si>
  <si>
    <t>その他の必要な事項・様式四・様式八</t>
    <phoneticPr fontId="3"/>
  </si>
  <si>
    <t>変更許可を申請します。</t>
    <rPh sb="0" eb="2">
      <t>ヘンコウ</t>
    </rPh>
    <rPh sb="2" eb="4">
      <t>キョカ</t>
    </rPh>
    <phoneticPr fontId="3"/>
  </si>
  <si>
    <t>の規定により、</t>
    <phoneticPr fontId="6" type="Hiragana"/>
  </si>
  <si>
    <t>　宅地造成及び特定盛土等規制法</t>
    <phoneticPr fontId="3"/>
  </si>
  <si>
    <t>第16条第1項・第35条第1項</t>
    <phoneticPr fontId="3"/>
  </si>
  <si>
    <t>(宛先)
　　　　埼玉県知事</t>
    <phoneticPr fontId="6" type="Hiragana"/>
  </si>
  <si>
    <t>／１０</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</si>
</sst>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県収入証紙&quot;0,000&quot;円分&quot;"/>
    <numFmt numFmtId="177" formatCode="[$-411]ggge&quot;年&quot;m&quot;月&quot;d&quot;日&quot;;@"/>
    <numFmt numFmtId="178" formatCode="#,##0_ "/>
    <numFmt numFmtId="179" formatCode="0&quot; 平方メートル&quot;"/>
    <numFmt numFmtId="180" formatCode="#,##0.0_ "/>
    <numFmt numFmtId="181" formatCode="#,##0.0;[Red]\-#,##0.0"/>
    <numFmt numFmtId="182" formatCode="#\ ???/???"/>
  </numFmts>
  <fonts count="32">
    <font>
      <sz val="11"/>
      <color theme="1"/>
      <name val="游ゴシック"/>
      <family val="2"/>
      <charset val="128"/>
      <scheme val="minor"/>
    </font>
    <font>
      <sz val="11"/>
      <color theme="1"/>
      <name val="游ゴシック"/>
      <family val="2"/>
      <charset val="128"/>
      <scheme val="minor"/>
    </font>
    <font>
      <sz val="11"/>
      <color theme="1"/>
      <name val="ＭＳ 明朝"/>
      <family val="1"/>
    </font>
    <font>
      <sz val="6"/>
      <name val="游ゴシック"/>
      <family val="2"/>
      <charset val="128"/>
      <scheme val="minor"/>
    </font>
    <font>
      <b/>
      <sz val="11"/>
      <color rgb="FFFF0000"/>
      <name val="AR丸ゴシック体M"/>
      <family val="3"/>
    </font>
    <font>
      <sz val="11"/>
      <color theme="0" tint="-0.249977111117893"/>
      <name val="ＭＳ 明朝"/>
      <family val="1"/>
    </font>
    <font>
      <sz val="6"/>
      <name val="游ゴシック"/>
      <family val="3"/>
    </font>
    <font>
      <sz val="11"/>
      <color rgb="FF003EFF"/>
      <name val="ＭＳ 明朝"/>
      <family val="1"/>
    </font>
    <font>
      <sz val="12"/>
      <color theme="1"/>
      <name val="ＭＳ 明朝"/>
      <family val="1"/>
    </font>
    <font>
      <sz val="11"/>
      <name val="ＭＳ 明朝"/>
      <family val="1"/>
    </font>
    <font>
      <sz val="11"/>
      <color rgb="FF0000C0"/>
      <name val="AR P丸ゴシック体M"/>
      <family val="3"/>
    </font>
    <font>
      <sz val="11"/>
      <color theme="0" tint="-0.34998626667073579"/>
      <name val="AR P丸ゴシック体E"/>
      <family val="3"/>
    </font>
    <font>
      <b/>
      <sz val="11"/>
      <color rgb="FF0000C0"/>
      <name val="AR P丸ゴシック体M"/>
      <family val="3"/>
    </font>
    <font>
      <sz val="6"/>
      <name val="ＭＳ Ｐゴシック"/>
      <family val="3"/>
    </font>
    <font>
      <sz val="11"/>
      <color rgb="FF0070C0"/>
      <name val="AR P丸ゴシック体M"/>
      <family val="3"/>
    </font>
    <font>
      <sz val="11"/>
      <color rgb="FF0000C0"/>
      <name val="AR丸ゴシック体M"/>
      <family val="3"/>
    </font>
    <font>
      <sz val="10"/>
      <color theme="1"/>
      <name val="ＭＳ 明朝"/>
      <family val="1"/>
    </font>
    <font>
      <sz val="11"/>
      <color rgb="FF0070C0"/>
      <name val="AR丸ゴシック体M"/>
      <family val="3"/>
    </font>
    <font>
      <b/>
      <sz val="11"/>
      <color theme="0" tint="-0.249977111117893"/>
      <name val="AR丸ゴシック体M"/>
      <family val="3"/>
    </font>
    <font>
      <sz val="12"/>
      <color theme="0" tint="-0.249977111117893"/>
      <name val="ＭＳ 明朝"/>
      <family val="1"/>
    </font>
    <font>
      <sz val="11"/>
      <color theme="0" tint="-0.249977111117893"/>
      <name val="AR P丸ゴシック体E"/>
      <family val="3"/>
    </font>
    <font>
      <sz val="11"/>
      <color theme="0" tint="-0.249977111117893"/>
      <name val="AR P丸ゴシック体M"/>
      <family val="3"/>
    </font>
    <font>
      <b/>
      <sz val="11"/>
      <color rgb="FF0070C0"/>
      <name val="AR P丸ゴシック体M"/>
      <family val="3"/>
    </font>
    <font>
      <b/>
      <sz val="11"/>
      <color theme="0" tint="-0.249977111117893"/>
      <name val="AR P丸ゴシック体M"/>
      <family val="3"/>
    </font>
    <font>
      <sz val="11"/>
      <color theme="0" tint="-0.249977111117893"/>
      <name val="AR丸ゴシック体M"/>
      <family val="3"/>
    </font>
    <font>
      <sz val="10"/>
      <color theme="0" tint="-0.249977111117893"/>
      <name val="ＭＳ 明朝"/>
      <family val="1"/>
    </font>
    <font>
      <sz val="11"/>
      <color rgb="FF0000C0"/>
      <name val="AR P丸ゴシック体M"/>
      <family val="1"/>
      <charset val="128"/>
    </font>
    <font>
      <sz val="11"/>
      <color rgb="FF0000C0"/>
      <name val="ＭＳ 明朝"/>
      <family val="1"/>
      <charset val="128"/>
    </font>
    <font>
      <sz val="11"/>
      <color theme="1"/>
      <name val="游ゴシック"/>
      <family val="2"/>
      <charset val="128"/>
    </font>
    <font>
      <b/>
      <sz val="9"/>
      <color indexed="81"/>
      <name val="BIZ UDPゴシック"/>
      <family val="3"/>
      <charset val="128"/>
    </font>
    <font>
      <b/>
      <sz val="12"/>
      <color indexed="10"/>
      <name val="BIZ UDPゴシック"/>
      <family val="3"/>
      <charset val="128"/>
    </font>
    <font>
      <b/>
      <sz val="9"/>
      <color indexed="12"/>
      <name val="BIZ UDPゴシック"/>
      <family val="3"/>
      <charset val="128"/>
    </font>
  </fonts>
  <fills count="3">
    <fill>
      <patternFill patternType="none"/>
    </fill>
    <fill>
      <patternFill patternType="gray125"/>
    </fill>
    <fill>
      <patternFill patternType="solid">
        <fgColor theme="7" tint="0.79998168889431442"/>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08">
    <xf numFmtId="0" fontId="0" fillId="0" borderId="0" xfId="0">
      <alignment vertical="center"/>
    </xf>
    <xf numFmtId="38" fontId="0" fillId="0" borderId="0" xfId="0" applyNumberFormat="1">
      <alignment vertical="center"/>
    </xf>
    <xf numFmtId="0" fontId="0" fillId="0" borderId="0" xfId="0" applyProtection="1">
      <alignment vertical="center"/>
      <protection locked="0"/>
    </xf>
    <xf numFmtId="0" fontId="2" fillId="0" borderId="0" xfId="0" applyFont="1" applyAlignment="1">
      <alignment horizontal="left" vertical="center" shrinkToFit="1"/>
    </xf>
    <xf numFmtId="0" fontId="2" fillId="0" borderId="0" xfId="0" applyFont="1" applyAlignment="1">
      <alignment vertical="center" shrinkToFit="1"/>
    </xf>
    <xf numFmtId="0" fontId="4" fillId="0" borderId="0" xfId="0" applyFont="1" applyAlignment="1">
      <alignment horizontal="right" vertical="center" shrinkToFit="1"/>
    </xf>
    <xf numFmtId="0" fontId="18" fillId="0" borderId="0" xfId="0" applyFont="1" applyAlignment="1">
      <alignment horizontal="right" vertical="center" shrinkToFit="1"/>
    </xf>
    <xf numFmtId="0" fontId="5" fillId="0" borderId="0" xfId="0" applyFont="1" applyAlignment="1">
      <alignment vertical="center" shrinkToFit="1"/>
    </xf>
    <xf numFmtId="0" fontId="8" fillId="0" borderId="0" xfId="0" applyFont="1" applyAlignment="1">
      <alignment horizontal="center" vertical="center" shrinkToFit="1"/>
    </xf>
    <xf numFmtId="0" fontId="7" fillId="0" borderId="0" xfId="0" applyFont="1" applyAlignment="1">
      <alignment vertical="center" shrinkToFit="1"/>
    </xf>
    <xf numFmtId="0" fontId="19" fillId="0" borderId="0" xfId="0" applyFont="1" applyAlignment="1">
      <alignment horizontal="center" vertical="center" shrinkToFit="1"/>
    </xf>
    <xf numFmtId="0" fontId="2" fillId="0" borderId="1" xfId="0" applyFont="1" applyBorder="1" applyAlignment="1">
      <alignment vertical="center" shrinkToFit="1"/>
    </xf>
    <xf numFmtId="0" fontId="2" fillId="0" borderId="2" xfId="0" applyFont="1" applyBorder="1" applyAlignment="1">
      <alignment vertical="center" shrinkToFit="1"/>
    </xf>
    <xf numFmtId="0" fontId="2" fillId="0" borderId="1" xfId="0" applyFont="1" applyBorder="1" applyAlignment="1">
      <alignment horizontal="center" vertical="top" shrinkToFit="1"/>
    </xf>
    <xf numFmtId="0" fontId="2" fillId="0" borderId="0" xfId="0" applyFont="1" applyAlignment="1">
      <alignment horizontal="center" vertical="top" shrinkToFit="1"/>
    </xf>
    <xf numFmtId="0" fontId="5" fillId="0" borderId="0" xfId="0" applyFont="1" applyAlignment="1">
      <alignment horizontal="center" vertical="top" shrinkToFit="1"/>
    </xf>
    <xf numFmtId="0" fontId="2" fillId="0" borderId="4" xfId="0" applyFont="1" applyBorder="1" applyAlignment="1">
      <alignment vertical="center" shrinkToFit="1"/>
    </xf>
    <xf numFmtId="0" fontId="7" fillId="0" borderId="0" xfId="0" applyFont="1" applyAlignment="1">
      <alignment horizontal="center" vertical="center" shrinkToFit="1"/>
    </xf>
    <xf numFmtId="0" fontId="5" fillId="0" borderId="0" xfId="0" applyFont="1" applyAlignment="1">
      <alignment horizontal="center" vertical="center" shrinkToFit="1"/>
    </xf>
    <xf numFmtId="176" fontId="11" fillId="0" borderId="0" xfId="0" applyNumberFormat="1" applyFont="1" applyAlignment="1">
      <alignment horizontal="center" vertical="center" wrapText="1" shrinkToFit="1"/>
    </xf>
    <xf numFmtId="176" fontId="20" fillId="0" borderId="0" xfId="0" applyNumberFormat="1" applyFont="1" applyAlignment="1">
      <alignment horizontal="center" vertical="center" wrapText="1" shrinkToFit="1"/>
    </xf>
    <xf numFmtId="177" fontId="5" fillId="0" borderId="0" xfId="0" applyNumberFormat="1" applyFont="1" applyAlignment="1">
      <alignment vertical="center" shrinkToFit="1"/>
    </xf>
    <xf numFmtId="0" fontId="2" fillId="0" borderId="0" xfId="0" applyFont="1" applyAlignment="1">
      <alignment horizontal="center" vertical="center" shrinkToFit="1"/>
    </xf>
    <xf numFmtId="0" fontId="5" fillId="0" borderId="0" xfId="0" applyFont="1" applyAlignment="1">
      <alignment horizontal="right" vertical="center" shrinkToFit="1"/>
    </xf>
    <xf numFmtId="0" fontId="2" fillId="0" borderId="6" xfId="0" applyFont="1" applyBorder="1" applyAlignment="1">
      <alignment vertical="center" shrinkToFit="1"/>
    </xf>
    <xf numFmtId="0" fontId="2" fillId="0" borderId="7" xfId="0" applyFont="1" applyBorder="1" applyAlignment="1">
      <alignment vertical="center" shrinkToFit="1"/>
    </xf>
    <xf numFmtId="0" fontId="14" fillId="2" borderId="0" xfId="0" applyFont="1" applyFill="1" applyAlignment="1">
      <alignment horizontal="left" vertical="center" shrinkToFit="1"/>
    </xf>
    <xf numFmtId="0" fontId="21" fillId="2" borderId="0" xfId="0" applyFont="1" applyFill="1" applyAlignment="1">
      <alignment horizontal="left" vertical="center" shrinkToFit="1"/>
    </xf>
    <xf numFmtId="0" fontId="14" fillId="2" borderId="0" xfId="0" applyFont="1" applyFill="1" applyAlignment="1">
      <alignment horizontal="left" vertical="center" indent="1" shrinkToFit="1"/>
    </xf>
    <xf numFmtId="0" fontId="21" fillId="2" borderId="0" xfId="0" applyFont="1" applyFill="1" applyAlignment="1">
      <alignment horizontal="left" vertical="center" indent="1" shrinkToFit="1"/>
    </xf>
    <xf numFmtId="0" fontId="22" fillId="2" borderId="0" xfId="0" applyFont="1" applyFill="1" applyAlignment="1">
      <alignment horizontal="center" vertical="center" shrinkToFit="1"/>
    </xf>
    <xf numFmtId="0" fontId="23" fillId="2" borderId="0" xfId="0" applyFont="1" applyFill="1" applyAlignment="1">
      <alignment horizontal="center" vertical="center" shrinkToFit="1"/>
    </xf>
    <xf numFmtId="0" fontId="14" fillId="2" borderId="0" xfId="0" applyFont="1" applyFill="1" applyAlignment="1">
      <alignment horizontal="left" vertical="center" wrapText="1" shrinkToFit="1"/>
    </xf>
    <xf numFmtId="0" fontId="21" fillId="2" borderId="0" xfId="0" applyFont="1" applyFill="1" applyAlignment="1">
      <alignment horizontal="left" vertical="center" wrapText="1" shrinkToFit="1"/>
    </xf>
    <xf numFmtId="0" fontId="5" fillId="0" borderId="0" xfId="0" applyFont="1" applyAlignment="1">
      <alignment horizontal="left" vertical="center" shrinkToFit="1"/>
    </xf>
    <xf numFmtId="0" fontId="2" fillId="0" borderId="9" xfId="0" applyFont="1" applyBorder="1" applyAlignment="1">
      <alignment horizontal="center" vertical="center" shrinkToFit="1"/>
    </xf>
    <xf numFmtId="179" fontId="9" fillId="0" borderId="0" xfId="0" applyNumberFormat="1" applyFont="1" applyAlignment="1">
      <alignment horizontal="left" vertical="center" shrinkToFit="1"/>
    </xf>
    <xf numFmtId="179" fontId="5" fillId="0" borderId="0" xfId="0" applyNumberFormat="1" applyFont="1" applyAlignment="1">
      <alignment horizontal="left" vertical="center" shrinkToFit="1"/>
    </xf>
    <xf numFmtId="0" fontId="14" fillId="2" borderId="0" xfId="0" applyFont="1" applyFill="1" applyAlignment="1">
      <alignment horizontal="center" vertical="center" wrapText="1" shrinkToFit="1"/>
    </xf>
    <xf numFmtId="0" fontId="21" fillId="2" borderId="0" xfId="0" applyFont="1" applyFill="1" applyAlignment="1">
      <alignment horizontal="center" vertical="center" wrapText="1" shrinkToFit="1"/>
    </xf>
    <xf numFmtId="38" fontId="5" fillId="0" borderId="0" xfId="1" applyFont="1" applyBorder="1" applyAlignment="1" applyProtection="1">
      <alignment vertical="center" shrinkToFit="1"/>
    </xf>
    <xf numFmtId="181" fontId="5" fillId="0" borderId="0" xfId="0" applyNumberFormat="1" applyFont="1" applyAlignment="1">
      <alignment vertical="center" shrinkToFit="1"/>
    </xf>
    <xf numFmtId="0" fontId="2" fillId="0" borderId="8" xfId="0" applyFont="1" applyBorder="1" applyAlignment="1">
      <alignment vertical="center" shrinkToFit="1"/>
    </xf>
    <xf numFmtId="14" fontId="5" fillId="0" borderId="0" xfId="0" applyNumberFormat="1" applyFont="1" applyAlignment="1">
      <alignment vertical="center" shrinkToFit="1"/>
    </xf>
    <xf numFmtId="0" fontId="2" fillId="0" borderId="10" xfId="0" applyFont="1" applyBorder="1" applyAlignment="1">
      <alignment vertical="center" shrinkToFit="1"/>
    </xf>
    <xf numFmtId="0" fontId="2" fillId="0" borderId="11" xfId="0" applyFont="1" applyBorder="1" applyAlignment="1">
      <alignment vertical="center" shrinkToFit="1"/>
    </xf>
    <xf numFmtId="0" fontId="2" fillId="0" borderId="9" xfId="0" applyFont="1" applyBorder="1" applyAlignment="1">
      <alignment horizontal="center" vertical="top" shrinkToFit="1"/>
    </xf>
    <xf numFmtId="0" fontId="17" fillId="2" borderId="0" xfId="0" applyFont="1" applyFill="1" applyAlignment="1">
      <alignment horizontal="left" vertical="center" shrinkToFit="1"/>
    </xf>
    <xf numFmtId="0" fontId="24" fillId="2" borderId="0" xfId="0" applyFont="1" applyFill="1" applyAlignment="1">
      <alignment horizontal="left" vertical="center" shrinkToFit="1"/>
    </xf>
    <xf numFmtId="0" fontId="16" fillId="0" borderId="0" xfId="0" applyFont="1" applyAlignment="1">
      <alignment horizontal="left" vertical="center" indent="1" shrinkToFit="1"/>
    </xf>
    <xf numFmtId="0" fontId="25" fillId="0" borderId="0" xfId="0" applyFont="1" applyAlignment="1">
      <alignment horizontal="left" vertical="center" indent="1" shrinkToFit="1"/>
    </xf>
    <xf numFmtId="0" fontId="16" fillId="0" borderId="0" xfId="0" applyFont="1" applyAlignment="1">
      <alignment horizontal="left" vertical="center" shrinkToFit="1"/>
    </xf>
    <xf numFmtId="0" fontId="25" fillId="0" borderId="0" xfId="0" applyFont="1" applyAlignment="1">
      <alignment horizontal="left" vertical="center" shrinkToFit="1"/>
    </xf>
    <xf numFmtId="14" fontId="2" fillId="0" borderId="0" xfId="0" applyNumberFormat="1" applyFont="1" applyAlignment="1">
      <alignment vertical="center" shrinkToFit="1"/>
    </xf>
    <xf numFmtId="0" fontId="9" fillId="0" borderId="13" xfId="0" applyFont="1" applyBorder="1" applyAlignment="1">
      <alignment horizontal="center" vertical="center" shrinkToFit="1"/>
    </xf>
    <xf numFmtId="0" fontId="9" fillId="0" borderId="12"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3" xfId="0" applyFont="1" applyBorder="1" applyAlignment="1">
      <alignment horizontal="center" vertical="center" shrinkToFit="1"/>
    </xf>
    <xf numFmtId="0" fontId="9" fillId="0" borderId="12" xfId="0" applyFont="1" applyBorder="1" applyAlignment="1">
      <alignment vertical="center" shrinkToFit="1"/>
    </xf>
    <xf numFmtId="14" fontId="9" fillId="0" borderId="12" xfId="0" applyNumberFormat="1" applyFont="1" applyBorder="1" applyAlignment="1">
      <alignment vertical="center" shrinkToFit="1"/>
    </xf>
    <xf numFmtId="178" fontId="9" fillId="0" borderId="12" xfId="0" applyNumberFormat="1" applyFont="1" applyBorder="1" applyAlignment="1">
      <alignment vertical="center" shrinkToFit="1"/>
    </xf>
    <xf numFmtId="180" fontId="9" fillId="0" borderId="12" xfId="0" applyNumberFormat="1" applyFont="1" applyBorder="1" applyAlignment="1">
      <alignment vertical="center" shrinkToFit="1"/>
    </xf>
    <xf numFmtId="178" fontId="5" fillId="0" borderId="12" xfId="0" applyNumberFormat="1" applyFont="1" applyBorder="1" applyAlignment="1">
      <alignment vertical="center" shrinkToFit="1"/>
    </xf>
    <xf numFmtId="182" fontId="5" fillId="0" borderId="12" xfId="0" applyNumberFormat="1" applyFont="1" applyBorder="1" applyAlignment="1">
      <alignment vertical="center" shrinkToFit="1"/>
    </xf>
    <xf numFmtId="0" fontId="5" fillId="0" borderId="12" xfId="0" applyFont="1" applyBorder="1" applyAlignment="1">
      <alignment vertical="center" shrinkToFit="1"/>
    </xf>
    <xf numFmtId="181" fontId="5" fillId="0" borderId="12" xfId="0" applyNumberFormat="1" applyFont="1" applyBorder="1" applyAlignment="1">
      <alignment vertical="center" shrinkToFit="1"/>
    </xf>
    <xf numFmtId="14" fontId="5" fillId="0" borderId="12" xfId="0" applyNumberFormat="1" applyFont="1" applyBorder="1" applyAlignment="1">
      <alignment vertical="center" shrinkToFit="1"/>
    </xf>
    <xf numFmtId="49" fontId="5" fillId="0" borderId="12" xfId="0" applyNumberFormat="1" applyFont="1" applyBorder="1" applyAlignment="1">
      <alignment vertical="center" shrinkToFit="1"/>
    </xf>
    <xf numFmtId="0" fontId="9" fillId="0" borderId="0" xfId="0" applyFont="1" applyAlignment="1">
      <alignment vertical="center" shrinkToFit="1"/>
    </xf>
    <xf numFmtId="0" fontId="9" fillId="0" borderId="0" xfId="0" applyFont="1" applyAlignment="1">
      <alignment horizontal="center" vertical="center" shrinkToFit="1"/>
    </xf>
    <xf numFmtId="14" fontId="9" fillId="0" borderId="0" xfId="0" applyNumberFormat="1" applyFont="1" applyAlignment="1">
      <alignment horizontal="center" vertical="center" shrinkToFit="1"/>
    </xf>
    <xf numFmtId="0" fontId="9" fillId="0" borderId="0" xfId="0" applyFont="1" applyAlignment="1">
      <alignment horizontal="center" vertical="center" wrapText="1" shrinkToFit="1"/>
    </xf>
    <xf numFmtId="178" fontId="9" fillId="0" borderId="0" xfId="0" applyNumberFormat="1" applyFont="1" applyAlignment="1">
      <alignment vertical="center" shrinkToFit="1"/>
    </xf>
    <xf numFmtId="180" fontId="9" fillId="0" borderId="0" xfId="0" applyNumberFormat="1" applyFont="1" applyAlignment="1">
      <alignment vertical="center" shrinkToFit="1"/>
    </xf>
    <xf numFmtId="178" fontId="5" fillId="0" borderId="0" xfId="0" applyNumberFormat="1" applyFont="1" applyAlignment="1">
      <alignment vertical="center" shrinkToFit="1"/>
    </xf>
    <xf numFmtId="182" fontId="5" fillId="0" borderId="0" xfId="0" applyNumberFormat="1" applyFont="1" applyAlignment="1">
      <alignment vertical="center" shrinkToFit="1"/>
    </xf>
    <xf numFmtId="14" fontId="5" fillId="0" borderId="0" xfId="0" applyNumberFormat="1" applyFont="1" applyAlignment="1">
      <alignment horizontal="center" vertical="center" shrinkToFit="1"/>
    </xf>
    <xf numFmtId="0" fontId="2" fillId="0" borderId="9" xfId="0" applyFont="1" applyBorder="1" applyAlignment="1" applyProtection="1">
      <alignment horizontal="center" vertical="center" shrinkToFit="1"/>
      <protection locked="0"/>
    </xf>
    <xf numFmtId="0" fontId="2" fillId="0" borderId="10" xfId="0" applyFont="1" applyBorder="1" applyAlignment="1" applyProtection="1">
      <alignment vertical="center" shrinkToFit="1"/>
      <protection locked="0"/>
    </xf>
    <xf numFmtId="0" fontId="12" fillId="2" borderId="8" xfId="0" applyFont="1" applyFill="1" applyBorder="1" applyAlignment="1">
      <alignment horizontal="center" vertical="center" shrinkToFit="1"/>
    </xf>
    <xf numFmtId="0" fontId="16" fillId="0" borderId="6"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7" xfId="0" applyFont="1" applyBorder="1" applyAlignment="1">
      <alignment horizontal="left" vertical="center" shrinkToFit="1"/>
    </xf>
    <xf numFmtId="0" fontId="16" fillId="0" borderId="8" xfId="0" applyFont="1" applyBorder="1" applyAlignment="1">
      <alignment horizontal="left" vertical="center" shrinkToFit="1"/>
    </xf>
    <xf numFmtId="0" fontId="16" fillId="0" borderId="4" xfId="0" applyFont="1" applyBorder="1" applyAlignment="1">
      <alignment horizontal="center" vertical="center" shrinkToFit="1"/>
    </xf>
    <xf numFmtId="0" fontId="16" fillId="0" borderId="0" xfId="0" applyFont="1" applyAlignment="1">
      <alignment horizontal="center" vertical="center" shrinkToFit="1"/>
    </xf>
    <xf numFmtId="0" fontId="16" fillId="0" borderId="0" xfId="0" applyFont="1" applyAlignment="1">
      <alignment horizontal="left" vertical="center" indent="1" shrinkToFit="1"/>
    </xf>
    <xf numFmtId="0" fontId="16" fillId="0" borderId="5" xfId="0" applyFont="1" applyBorder="1" applyAlignment="1">
      <alignment horizontal="left" vertical="center" indent="1" shrinkToFit="1"/>
    </xf>
    <xf numFmtId="0" fontId="16" fillId="0" borderId="0" xfId="0" applyFont="1" applyAlignment="1">
      <alignment horizontal="left" vertical="center" shrinkToFit="1"/>
    </xf>
    <xf numFmtId="0" fontId="16" fillId="0" borderId="5" xfId="0" applyFont="1" applyBorder="1" applyAlignment="1">
      <alignment horizontal="left" vertical="center" shrinkToFi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9" xfId="0" applyFont="1" applyBorder="1" applyAlignment="1" applyProtection="1">
      <alignment horizontal="center" vertical="center" shrinkToFit="1"/>
      <protection locked="0"/>
    </xf>
    <xf numFmtId="0" fontId="2" fillId="0" borderId="10" xfId="0" applyFont="1" applyBorder="1" applyAlignment="1" applyProtection="1">
      <alignment horizontal="center" vertical="center" shrinkToFit="1"/>
      <protection locked="0"/>
    </xf>
    <xf numFmtId="0" fontId="2" fillId="0" borderId="1" xfId="0" applyFont="1" applyBorder="1" applyAlignment="1" applyProtection="1">
      <alignment horizontal="center" vertical="center" shrinkToFit="1"/>
      <protection locked="0"/>
    </xf>
    <xf numFmtId="0" fontId="2" fillId="0" borderId="2"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5"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pplyProtection="1">
      <alignment horizontal="center" vertical="center" shrinkToFit="1"/>
      <protection locked="0"/>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10" xfId="0" applyFont="1" applyBorder="1" applyAlignment="1">
      <alignment horizontal="center" vertical="center" wrapText="1" shrinkToFit="1"/>
    </xf>
    <xf numFmtId="0" fontId="2" fillId="0" borderId="11" xfId="0" applyFont="1" applyBorder="1" applyAlignment="1">
      <alignment horizontal="center" vertical="center" shrinkToFit="1"/>
    </xf>
    <xf numFmtId="0" fontId="15" fillId="2" borderId="2" xfId="0" applyFont="1" applyFill="1" applyBorder="1" applyAlignment="1" applyProtection="1">
      <alignment horizontal="left" vertical="center" shrinkToFit="1"/>
      <protection locked="0"/>
    </xf>
    <xf numFmtId="0" fontId="15" fillId="2" borderId="3" xfId="0" applyFont="1" applyFill="1" applyBorder="1" applyAlignment="1" applyProtection="1">
      <alignment horizontal="left" vertical="center" shrinkToFit="1"/>
      <protection locked="0"/>
    </xf>
    <xf numFmtId="0" fontId="2" fillId="0" borderId="12" xfId="0" applyFont="1" applyBorder="1" applyAlignment="1">
      <alignment horizontal="center" vertical="center" shrinkToFit="1"/>
    </xf>
    <xf numFmtId="0" fontId="2" fillId="0" borderId="12" xfId="0" applyFont="1" applyBorder="1" applyAlignment="1">
      <alignment horizontal="center" vertical="center" wrapText="1" shrinkToFit="1"/>
    </xf>
    <xf numFmtId="0" fontId="27" fillId="2" borderId="10" xfId="0" applyFont="1" applyFill="1" applyBorder="1" applyAlignment="1" applyProtection="1">
      <alignment horizontal="left" vertical="center" shrinkToFit="1"/>
      <protection locked="0"/>
    </xf>
    <xf numFmtId="0" fontId="15" fillId="2" borderId="10" xfId="0" applyFont="1" applyFill="1" applyBorder="1" applyAlignment="1" applyProtection="1">
      <alignment horizontal="left" vertical="center" shrinkToFit="1"/>
      <protection locked="0"/>
    </xf>
    <xf numFmtId="0" fontId="15" fillId="2" borderId="11" xfId="0" applyFont="1" applyFill="1" applyBorder="1" applyAlignment="1" applyProtection="1">
      <alignment horizontal="left" vertical="center" shrinkToFit="1"/>
      <protection locked="0"/>
    </xf>
    <xf numFmtId="0" fontId="2" fillId="0" borderId="9" xfId="0" applyFont="1" applyBorder="1" applyAlignment="1">
      <alignment horizontal="center" vertical="center" wrapText="1" shrinkToFit="1"/>
    </xf>
    <xf numFmtId="0" fontId="2" fillId="0" borderId="11" xfId="0" applyFont="1" applyBorder="1" applyAlignment="1">
      <alignment horizontal="center" vertical="center" wrapText="1" shrinkToFit="1"/>
    </xf>
    <xf numFmtId="0" fontId="15" fillId="2" borderId="7" xfId="0" applyFont="1" applyFill="1" applyBorder="1" applyAlignment="1" applyProtection="1">
      <alignment horizontal="center" vertical="center" shrinkToFit="1"/>
      <protection locked="0"/>
    </xf>
    <xf numFmtId="0" fontId="15" fillId="2" borderId="10" xfId="0" applyFont="1" applyFill="1" applyBorder="1" applyAlignment="1" applyProtection="1">
      <alignment horizontal="center" vertical="center" shrinkToFit="1"/>
      <protection locked="0"/>
    </xf>
    <xf numFmtId="0" fontId="2" fillId="0" borderId="1" xfId="0" applyFont="1" applyBorder="1" applyAlignment="1">
      <alignment horizontal="center" vertical="top" shrinkToFit="1"/>
    </xf>
    <xf numFmtId="0" fontId="2" fillId="0" borderId="4" xfId="0" applyFont="1" applyBorder="1" applyAlignment="1">
      <alignment horizontal="center" vertical="top" shrinkToFit="1"/>
    </xf>
    <xf numFmtId="0" fontId="10" fillId="2" borderId="2" xfId="0" applyFont="1" applyFill="1" applyBorder="1" applyAlignment="1" applyProtection="1">
      <alignment horizontal="left" vertical="center" shrinkToFit="1"/>
      <protection locked="0"/>
    </xf>
    <xf numFmtId="0" fontId="10" fillId="2" borderId="3" xfId="0" applyFont="1" applyFill="1" applyBorder="1" applyAlignment="1" applyProtection="1">
      <alignment horizontal="left" vertical="center" shrinkToFit="1"/>
      <protection locked="0"/>
    </xf>
    <xf numFmtId="0" fontId="10" fillId="2" borderId="7" xfId="0" applyFont="1" applyFill="1" applyBorder="1" applyAlignment="1" applyProtection="1">
      <alignment horizontal="left" vertical="center" shrinkToFit="1"/>
      <protection locked="0"/>
    </xf>
    <xf numFmtId="0" fontId="10" fillId="2" borderId="8" xfId="0" applyFont="1" applyFill="1" applyBorder="1" applyAlignment="1" applyProtection="1">
      <alignment horizontal="left" vertical="center" shrinkToFit="1"/>
      <protection locked="0"/>
    </xf>
    <xf numFmtId="0" fontId="2" fillId="0" borderId="8" xfId="0" applyFont="1" applyBorder="1" applyAlignment="1">
      <alignment horizontal="center" vertical="center" shrinkToFit="1"/>
    </xf>
    <xf numFmtId="0" fontId="10" fillId="2" borderId="9" xfId="0" applyFont="1" applyFill="1" applyBorder="1" applyAlignment="1" applyProtection="1">
      <alignment horizontal="left" vertical="center" shrinkToFit="1"/>
      <protection locked="0"/>
    </xf>
    <xf numFmtId="0" fontId="10" fillId="2" borderId="10" xfId="0" applyFont="1" applyFill="1" applyBorder="1" applyAlignment="1" applyProtection="1">
      <alignment horizontal="left" vertical="center" shrinkToFit="1"/>
      <protection locked="0"/>
    </xf>
    <xf numFmtId="0" fontId="10" fillId="2" borderId="11" xfId="0" applyFont="1" applyFill="1" applyBorder="1" applyAlignment="1" applyProtection="1">
      <alignment horizontal="left" vertical="center" shrinkToFit="1"/>
      <protection locked="0"/>
    </xf>
    <xf numFmtId="0" fontId="2" fillId="0" borderId="6" xfId="0" applyFont="1" applyBorder="1" applyAlignment="1">
      <alignment horizontal="center" vertical="top" shrinkToFit="1"/>
    </xf>
    <xf numFmtId="0" fontId="10" fillId="2" borderId="0" xfId="0" applyFont="1" applyFill="1" applyAlignment="1" applyProtection="1">
      <alignment horizontal="left" vertical="center" shrinkToFit="1"/>
      <protection locked="0"/>
    </xf>
    <xf numFmtId="0" fontId="10" fillId="2" borderId="5" xfId="0" applyFont="1" applyFill="1" applyBorder="1" applyAlignment="1" applyProtection="1">
      <alignment horizontal="left" vertical="center" shrinkToFit="1"/>
      <protection locked="0"/>
    </xf>
    <xf numFmtId="0" fontId="2" fillId="0" borderId="0" xfId="0" applyFont="1" applyAlignment="1">
      <alignment horizontal="center" vertical="center" shrinkToFit="1"/>
    </xf>
    <xf numFmtId="0" fontId="2" fillId="0" borderId="5" xfId="0" applyFont="1" applyBorder="1" applyAlignment="1">
      <alignment horizontal="center" vertical="center" shrinkToFit="1"/>
    </xf>
    <xf numFmtId="181" fontId="10" fillId="2" borderId="1" xfId="1" applyNumberFormat="1" applyFont="1" applyFill="1" applyBorder="1" applyAlignment="1" applyProtection="1">
      <alignment horizontal="right" vertical="center" shrinkToFit="1"/>
      <protection locked="0"/>
    </xf>
    <xf numFmtId="181" fontId="10" fillId="2" borderId="2" xfId="1" applyNumberFormat="1" applyFont="1" applyFill="1" applyBorder="1" applyAlignment="1" applyProtection="1">
      <alignment horizontal="right" vertical="center" shrinkToFit="1"/>
      <protection locked="0"/>
    </xf>
    <xf numFmtId="0" fontId="9" fillId="0" borderId="1" xfId="0" applyFont="1" applyBorder="1" applyAlignment="1">
      <alignment horizontal="center" vertical="center" shrinkToFit="1"/>
    </xf>
    <xf numFmtId="0" fontId="9" fillId="0" borderId="2" xfId="0" applyFont="1" applyBorder="1" applyAlignment="1">
      <alignment horizontal="center" vertical="center" shrinkToFit="1"/>
    </xf>
    <xf numFmtId="0" fontId="10" fillId="2" borderId="1" xfId="0" applyFont="1" applyFill="1" applyBorder="1" applyAlignment="1" applyProtection="1">
      <alignment horizontal="left" vertical="center" wrapText="1" shrinkToFit="1"/>
      <protection locked="0"/>
    </xf>
    <xf numFmtId="0" fontId="10" fillId="2" borderId="2" xfId="0" applyFont="1" applyFill="1" applyBorder="1" applyAlignment="1" applyProtection="1">
      <alignment horizontal="left" vertical="center" wrapText="1" shrinkToFit="1"/>
      <protection locked="0"/>
    </xf>
    <xf numFmtId="0" fontId="10" fillId="2" borderId="3" xfId="0" applyFont="1" applyFill="1" applyBorder="1" applyAlignment="1" applyProtection="1">
      <alignment horizontal="left" vertical="center" wrapText="1" shrinkToFit="1"/>
      <protection locked="0"/>
    </xf>
    <xf numFmtId="0" fontId="10" fillId="2" borderId="4" xfId="0" applyFont="1" applyFill="1" applyBorder="1" applyAlignment="1" applyProtection="1">
      <alignment horizontal="left" vertical="center" wrapText="1" shrinkToFit="1"/>
      <protection locked="0"/>
    </xf>
    <xf numFmtId="0" fontId="10" fillId="2" borderId="0" xfId="0" applyFont="1" applyFill="1" applyAlignment="1" applyProtection="1">
      <alignment horizontal="left" vertical="center" wrapText="1" shrinkToFit="1"/>
      <protection locked="0"/>
    </xf>
    <xf numFmtId="0" fontId="10" fillId="2" borderId="5" xfId="0" applyFont="1" applyFill="1" applyBorder="1" applyAlignment="1" applyProtection="1">
      <alignment horizontal="left" vertical="center" wrapText="1" shrinkToFit="1"/>
      <protection locked="0"/>
    </xf>
    <xf numFmtId="0" fontId="10" fillId="2" borderId="6" xfId="0" applyFont="1" applyFill="1" applyBorder="1" applyAlignment="1" applyProtection="1">
      <alignment horizontal="left" vertical="center" wrapText="1" shrinkToFit="1"/>
      <protection locked="0"/>
    </xf>
    <xf numFmtId="0" fontId="10" fillId="2" borderId="7" xfId="0" applyFont="1" applyFill="1" applyBorder="1" applyAlignment="1" applyProtection="1">
      <alignment horizontal="left" vertical="center" wrapText="1" shrinkToFit="1"/>
      <protection locked="0"/>
    </xf>
    <xf numFmtId="0" fontId="10" fillId="2" borderId="8" xfId="0" applyFont="1" applyFill="1" applyBorder="1" applyAlignment="1" applyProtection="1">
      <alignment horizontal="left" vertical="center" wrapText="1" shrinkToFit="1"/>
      <protection locked="0"/>
    </xf>
    <xf numFmtId="49" fontId="10" fillId="2" borderId="2" xfId="0" applyNumberFormat="1" applyFont="1" applyFill="1" applyBorder="1" applyAlignment="1" applyProtection="1">
      <alignment horizontal="right" vertical="center" shrinkToFit="1"/>
      <protection locked="0"/>
    </xf>
    <xf numFmtId="49" fontId="10" fillId="2" borderId="7" xfId="0" applyNumberFormat="1" applyFont="1" applyFill="1" applyBorder="1" applyAlignment="1" applyProtection="1">
      <alignment horizontal="right" vertical="center" shrinkToFit="1"/>
      <protection locked="0"/>
    </xf>
    <xf numFmtId="179" fontId="9" fillId="0" borderId="2" xfId="0" applyNumberFormat="1" applyFont="1" applyBorder="1" applyAlignment="1">
      <alignment horizontal="left" vertical="center" shrinkToFit="1"/>
    </xf>
    <xf numFmtId="179" fontId="9" fillId="0" borderId="3" xfId="0" applyNumberFormat="1" applyFont="1" applyBorder="1" applyAlignment="1">
      <alignment horizontal="left" vertical="center" shrinkToFit="1"/>
    </xf>
    <xf numFmtId="179" fontId="9" fillId="0" borderId="7" xfId="0" applyNumberFormat="1" applyFont="1" applyBorder="1" applyAlignment="1">
      <alignment horizontal="left" vertical="center" shrinkToFit="1"/>
    </xf>
    <xf numFmtId="179" fontId="9" fillId="0" borderId="8" xfId="0" applyNumberFormat="1" applyFont="1" applyBorder="1" applyAlignment="1">
      <alignment horizontal="left" vertical="center" shrinkToFit="1"/>
    </xf>
    <xf numFmtId="0" fontId="2" fillId="0" borderId="7" xfId="0" applyFont="1" applyBorder="1" applyAlignment="1">
      <alignment horizontal="center" vertical="center" wrapText="1" shrinkToFit="1"/>
    </xf>
    <xf numFmtId="0" fontId="10" fillId="2" borderId="9" xfId="0" applyFont="1" applyFill="1" applyBorder="1" applyAlignment="1" applyProtection="1">
      <alignment horizontal="left" vertical="center" wrapText="1" shrinkToFit="1"/>
      <protection locked="0"/>
    </xf>
    <xf numFmtId="0" fontId="10" fillId="2" borderId="10" xfId="0" applyFont="1" applyFill="1" applyBorder="1" applyAlignment="1" applyProtection="1">
      <alignment horizontal="left" vertical="center" wrapText="1" shrinkToFit="1"/>
      <protection locked="0"/>
    </xf>
    <xf numFmtId="0" fontId="9" fillId="0" borderId="10" xfId="0" applyFont="1" applyBorder="1" applyAlignment="1">
      <alignment horizontal="center" vertical="center" wrapText="1" shrinkToFit="1"/>
    </xf>
    <xf numFmtId="0" fontId="10" fillId="2" borderId="11" xfId="0" applyFont="1" applyFill="1" applyBorder="1" applyAlignment="1">
      <alignment horizontal="center" vertical="center" wrapText="1" shrinkToFit="1"/>
    </xf>
    <xf numFmtId="0" fontId="10" fillId="2" borderId="12" xfId="0" applyFont="1" applyFill="1" applyBorder="1" applyAlignment="1">
      <alignment horizontal="center" vertical="center" wrapText="1" shrinkToFit="1"/>
    </xf>
    <xf numFmtId="180" fontId="10" fillId="2" borderId="2" xfId="0" applyNumberFormat="1" applyFont="1" applyFill="1" applyBorder="1" applyAlignment="1" applyProtection="1">
      <alignment horizontal="right" vertical="center" shrinkToFit="1"/>
      <protection locked="0"/>
    </xf>
    <xf numFmtId="180" fontId="10" fillId="2" borderId="7" xfId="0" applyNumberFormat="1" applyFont="1" applyFill="1" applyBorder="1" applyAlignment="1" applyProtection="1">
      <alignment horizontal="right" vertical="center" shrinkToFit="1"/>
      <protection locked="0"/>
    </xf>
    <xf numFmtId="49" fontId="10" fillId="2" borderId="7" xfId="0" applyNumberFormat="1" applyFont="1" applyFill="1" applyBorder="1" applyAlignment="1" applyProtection="1">
      <alignment horizontal="center" vertical="center" shrinkToFit="1"/>
      <protection locked="0"/>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180" fontId="10" fillId="2" borderId="10" xfId="0" applyNumberFormat="1" applyFont="1" applyFill="1" applyBorder="1" applyAlignment="1" applyProtection="1">
      <alignment horizontal="right" vertical="center" shrinkToFit="1"/>
      <protection locked="0"/>
    </xf>
    <xf numFmtId="179" fontId="9" fillId="0" borderId="10" xfId="0" applyNumberFormat="1" applyFont="1" applyBorder="1" applyAlignment="1">
      <alignment horizontal="left" vertical="center" shrinkToFit="1"/>
    </xf>
    <xf numFmtId="179" fontId="9" fillId="0" borderId="11" xfId="0" applyNumberFormat="1" applyFont="1" applyBorder="1" applyAlignment="1">
      <alignment horizontal="left" vertical="center" shrinkToFit="1"/>
    </xf>
    <xf numFmtId="0" fontId="2" fillId="0" borderId="4" xfId="0" applyFont="1" applyBorder="1" applyAlignment="1">
      <alignment horizontal="center" vertical="center" shrinkToFit="1"/>
    </xf>
    <xf numFmtId="0" fontId="26" fillId="2" borderId="1" xfId="0" applyFont="1" applyFill="1" applyBorder="1" applyAlignment="1" applyProtection="1">
      <alignment horizontal="left" vertical="center" wrapText="1" shrinkToFit="1"/>
      <protection locked="0"/>
    </xf>
    <xf numFmtId="0" fontId="10" fillId="2" borderId="7" xfId="0" applyFont="1" applyFill="1" applyBorder="1" applyAlignment="1" applyProtection="1">
      <alignment horizontal="center" vertical="center" shrinkToFit="1"/>
      <protection locked="0"/>
    </xf>
    <xf numFmtId="0" fontId="26" fillId="2" borderId="1" xfId="0" applyFont="1" applyFill="1" applyBorder="1" applyAlignment="1" applyProtection="1">
      <alignment horizontal="left" vertical="center" shrinkToFit="1"/>
      <protection locked="0"/>
    </xf>
    <xf numFmtId="0" fontId="27" fillId="2" borderId="6" xfId="0" applyFont="1" applyFill="1" applyBorder="1" applyAlignment="1" applyProtection="1">
      <alignment horizontal="left" vertical="center" shrinkToFit="1"/>
      <protection locked="0"/>
    </xf>
    <xf numFmtId="0" fontId="9" fillId="2" borderId="7" xfId="0" applyFont="1" applyFill="1" applyBorder="1" applyAlignment="1">
      <alignment horizontal="center" vertical="center" shrinkToFit="1"/>
    </xf>
    <xf numFmtId="0" fontId="9" fillId="0" borderId="9"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11" xfId="0" applyFont="1" applyBorder="1" applyAlignment="1">
      <alignment horizontal="center" vertical="center" shrinkToFit="1"/>
    </xf>
    <xf numFmtId="0" fontId="10" fillId="2" borderId="1" xfId="0" applyFont="1" applyFill="1" applyBorder="1" applyAlignment="1" applyProtection="1">
      <alignment horizontal="left" vertical="center" shrinkToFit="1"/>
      <protection locked="0"/>
    </xf>
    <xf numFmtId="0" fontId="10" fillId="2" borderId="4" xfId="0" applyFont="1" applyFill="1" applyBorder="1" applyAlignment="1" applyProtection="1">
      <alignment horizontal="left" vertical="center" indent="1" shrinkToFit="1"/>
      <protection locked="0"/>
    </xf>
    <xf numFmtId="0" fontId="10" fillId="2" borderId="0" xfId="0" applyFont="1" applyFill="1" applyAlignment="1" applyProtection="1">
      <alignment horizontal="left" vertical="center" indent="1" shrinkToFit="1"/>
      <protection locked="0"/>
    </xf>
    <xf numFmtId="0" fontId="10" fillId="2" borderId="5" xfId="0" applyFont="1" applyFill="1" applyBorder="1" applyAlignment="1" applyProtection="1">
      <alignment horizontal="left" vertical="center" indent="1" shrinkToFit="1"/>
      <protection locked="0"/>
    </xf>
    <xf numFmtId="0" fontId="26" fillId="2" borderId="6" xfId="0" applyFont="1" applyFill="1" applyBorder="1" applyAlignment="1" applyProtection="1">
      <alignment horizontal="left" vertical="center" indent="1" shrinkToFit="1"/>
      <protection locked="0"/>
    </xf>
    <xf numFmtId="0" fontId="10" fillId="2" borderId="7" xfId="0" applyFont="1" applyFill="1" applyBorder="1" applyAlignment="1" applyProtection="1">
      <alignment horizontal="left" vertical="center" indent="1" shrinkToFit="1"/>
      <protection locked="0"/>
    </xf>
    <xf numFmtId="0" fontId="10" fillId="2" borderId="8" xfId="0" applyFont="1" applyFill="1" applyBorder="1" applyAlignment="1" applyProtection="1">
      <alignment horizontal="left" vertical="center" indent="1" shrinkToFit="1"/>
      <protection locked="0"/>
    </xf>
    <xf numFmtId="0" fontId="2" fillId="0" borderId="0" xfId="0" applyFont="1" applyAlignment="1">
      <alignment horizontal="left" vertical="center" shrinkToFit="1"/>
    </xf>
    <xf numFmtId="0" fontId="4" fillId="0" borderId="0" xfId="0" applyFont="1" applyAlignment="1">
      <alignment horizontal="right" vertical="center" shrinkToFit="1"/>
    </xf>
    <xf numFmtId="0" fontId="8" fillId="0" borderId="0" xfId="0" applyFont="1" applyAlignment="1">
      <alignment horizontal="center" vertical="center" shrinkToFit="1"/>
    </xf>
    <xf numFmtId="0" fontId="2" fillId="0" borderId="2" xfId="0" applyFont="1" applyBorder="1" applyAlignment="1">
      <alignment horizontal="center" vertical="top" shrinkToFit="1"/>
    </xf>
    <xf numFmtId="0" fontId="2" fillId="0" borderId="3" xfId="0" applyFont="1" applyBorder="1" applyAlignment="1">
      <alignment horizontal="center" vertical="top" shrinkToFit="1"/>
    </xf>
    <xf numFmtId="0" fontId="2" fillId="0" borderId="0" xfId="0" applyFont="1" applyAlignment="1">
      <alignment horizontal="center" vertical="top" shrinkToFit="1"/>
    </xf>
    <xf numFmtId="0" fontId="2" fillId="0" borderId="5" xfId="0" applyFont="1" applyBorder="1" applyAlignment="1">
      <alignment horizontal="center" vertical="top" shrinkToFit="1"/>
    </xf>
    <xf numFmtId="176" fontId="11" fillId="0" borderId="4" xfId="0" applyNumberFormat="1" applyFont="1" applyBorder="1" applyAlignment="1" applyProtection="1">
      <alignment horizontal="center" vertical="center" wrapText="1" shrinkToFit="1"/>
      <protection locked="0"/>
    </xf>
    <xf numFmtId="176" fontId="11" fillId="0" borderId="0" xfId="0" applyNumberFormat="1" applyFont="1" applyAlignment="1" applyProtection="1">
      <alignment horizontal="center" vertical="center" wrapText="1" shrinkToFit="1"/>
      <protection locked="0"/>
    </xf>
    <xf numFmtId="176" fontId="11" fillId="0" borderId="5" xfId="0" applyNumberFormat="1" applyFont="1" applyBorder="1" applyAlignment="1" applyProtection="1">
      <alignment horizontal="center" vertical="center" wrapText="1" shrinkToFit="1"/>
      <protection locked="0"/>
    </xf>
    <xf numFmtId="176" fontId="11" fillId="0" borderId="6" xfId="0" applyNumberFormat="1" applyFont="1" applyBorder="1" applyAlignment="1" applyProtection="1">
      <alignment horizontal="center" vertical="center" wrapText="1" shrinkToFit="1"/>
      <protection locked="0"/>
    </xf>
    <xf numFmtId="176" fontId="11" fillId="0" borderId="7" xfId="0" applyNumberFormat="1" applyFont="1" applyBorder="1" applyAlignment="1" applyProtection="1">
      <alignment horizontal="center" vertical="center" wrapText="1" shrinkToFit="1"/>
      <protection locked="0"/>
    </xf>
    <xf numFmtId="176" fontId="11" fillId="0" borderId="8" xfId="0" applyNumberFormat="1" applyFont="1" applyBorder="1" applyAlignment="1" applyProtection="1">
      <alignment horizontal="center" vertical="center" wrapText="1" shrinkToFit="1"/>
      <protection locked="0"/>
    </xf>
    <xf numFmtId="0" fontId="10" fillId="2" borderId="0" xfId="0" applyFont="1" applyFill="1" applyAlignment="1" applyProtection="1">
      <alignment horizontal="center" vertical="center" shrinkToFit="1"/>
      <protection locked="0"/>
    </xf>
    <xf numFmtId="0" fontId="2" fillId="0" borderId="0" xfId="0" applyFont="1" applyAlignment="1">
      <alignment horizontal="left" vertical="center" wrapText="1" shrinkToFit="1"/>
    </xf>
    <xf numFmtId="0" fontId="2" fillId="0" borderId="0" xfId="0" applyFont="1" applyAlignment="1">
      <alignment horizontal="right" vertical="center" wrapText="1" shrinkToFit="1"/>
    </xf>
    <xf numFmtId="0" fontId="26" fillId="2" borderId="0" xfId="0" applyFont="1" applyFill="1" applyAlignment="1" applyProtection="1">
      <alignment horizontal="left" vertical="top" wrapText="1" shrinkToFit="1"/>
      <protection locked="0"/>
    </xf>
    <xf numFmtId="0" fontId="10" fillId="2" borderId="0" xfId="0" applyFont="1" applyFill="1" applyAlignment="1" applyProtection="1">
      <alignment horizontal="left" vertical="top" shrinkToFit="1"/>
      <protection locked="0"/>
    </xf>
    <xf numFmtId="0" fontId="26" fillId="2" borderId="0" xfId="0" applyFont="1" applyFill="1" applyAlignment="1" applyProtection="1">
      <alignment horizontal="left" vertical="top" shrinkToFit="1"/>
      <protection locked="0"/>
    </xf>
    <xf numFmtId="0" fontId="10" fillId="2" borderId="7" xfId="0" applyFont="1" applyFill="1" applyBorder="1" applyAlignment="1" applyProtection="1">
      <alignment horizontal="left" vertical="top" shrinkToFit="1"/>
      <protection locked="0"/>
    </xf>
    <xf numFmtId="0" fontId="2" fillId="0" borderId="0" xfId="0" applyFont="1" applyAlignment="1">
      <alignment horizontal="right" vertical="center" shrinkToFit="1"/>
    </xf>
    <xf numFmtId="0" fontId="2" fillId="0" borderId="5" xfId="0" applyFont="1" applyBorder="1" applyAlignment="1">
      <alignment horizontal="right" vertical="center" shrinkToFit="1"/>
    </xf>
  </cellXfs>
  <cellStyles count="2">
    <cellStyle name="桁区切り" xfId="1" builtinId="6"/>
    <cellStyle name="標準" xfId="0" builtinId="0"/>
  </cellStyles>
  <dxfs count="7">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patternType="none">
          <bgColor auto="1"/>
        </patternFill>
      </fill>
    </dxf>
    <dxf>
      <font>
        <color theme="0"/>
      </font>
      <fill>
        <patternFill patternType="none">
          <bgColor auto="1"/>
        </patternFill>
      </fill>
    </dxf>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28575</xdr:colOff>
      <xdr:row>5</xdr:row>
      <xdr:rowOff>133350</xdr:rowOff>
    </xdr:from>
    <xdr:to>
      <xdr:col>3</xdr:col>
      <xdr:colOff>295275</xdr:colOff>
      <xdr:row>12</xdr:row>
      <xdr:rowOff>209550</xdr:rowOff>
    </xdr:to>
    <xdr:sp macro="" textlink="">
      <xdr:nvSpPr>
        <xdr:cNvPr id="2" name="正方形/長方形 1">
          <a:extLst>
            <a:ext uri="{FF2B5EF4-FFF2-40B4-BE49-F238E27FC236}">
              <a16:creationId xmlns:a16="http://schemas.microsoft.com/office/drawing/2014/main" id="{5C7E38AB-8F36-4EE1-81AC-7DC07565601B}"/>
            </a:ext>
          </a:extLst>
        </xdr:cNvPr>
        <xdr:cNvSpPr/>
      </xdr:nvSpPr>
      <xdr:spPr>
        <a:xfrm>
          <a:off x="1019175" y="1276350"/>
          <a:ext cx="5591175" cy="16764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t>○　隣のシート「様式第八」に入力ください</a:t>
          </a:r>
          <a:endParaRPr kumimoji="1" lang="en-US" altLang="ja-JP" sz="2000" b="1"/>
        </a:p>
        <a:p>
          <a:pPr algn="l"/>
          <a:r>
            <a:rPr kumimoji="1" lang="ja-JP" altLang="en-US" sz="2000" b="1"/>
            <a:t>○　このページは使用しないでください</a:t>
          </a:r>
          <a:endParaRPr kumimoji="1" lang="en-US" altLang="ja-JP" sz="2000" b="1"/>
        </a:p>
        <a:p>
          <a:pPr algn="l"/>
          <a:r>
            <a:rPr kumimoji="1" lang="ja-JP" altLang="en-US" sz="2000" b="1"/>
            <a:t>○　削除もしないようにお願いします</a:t>
          </a:r>
          <a:endParaRPr kumimoji="1" lang="en-US" altLang="ja-JP" sz="20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45720</xdr:colOff>
      <xdr:row>17</xdr:row>
      <xdr:rowOff>62230</xdr:rowOff>
    </xdr:from>
    <xdr:to>
      <xdr:col>27</xdr:col>
      <xdr:colOff>173355</xdr:colOff>
      <xdr:row>18</xdr:row>
      <xdr:rowOff>146050</xdr:rowOff>
    </xdr:to>
    <xdr:grpSp>
      <xdr:nvGrpSpPr>
        <xdr:cNvPr id="2" name="グループ 141">
          <a:extLst>
            <a:ext uri="{FF2B5EF4-FFF2-40B4-BE49-F238E27FC236}">
              <a16:creationId xmlns:a16="http://schemas.microsoft.com/office/drawing/2014/main" id="{C1D45DCD-35BD-460D-8A03-C213056885F3}"/>
            </a:ext>
          </a:extLst>
        </xdr:cNvPr>
        <xdr:cNvGrpSpPr/>
      </xdr:nvGrpSpPr>
      <xdr:grpSpPr>
        <a:xfrm>
          <a:off x="1763395" y="3103880"/>
          <a:ext cx="4496435" cy="277495"/>
          <a:chOff x="1769256" y="2819692"/>
          <a:chExt cx="4560641" cy="282194"/>
        </a:xfrm>
      </xdr:grpSpPr>
      <xdr:sp macro="" textlink="">
        <xdr:nvSpPr>
          <xdr:cNvPr id="3" name="図形 3">
            <a:extLst>
              <a:ext uri="{FF2B5EF4-FFF2-40B4-BE49-F238E27FC236}">
                <a16:creationId xmlns:a16="http://schemas.microsoft.com/office/drawing/2014/main" id="{DFE0D4DE-7633-4F3A-B1A3-E3477A2A6C78}"/>
              </a:ext>
            </a:extLst>
          </xdr:cNvPr>
          <xdr:cNvSpPr/>
        </xdr:nvSpPr>
        <xdr:spPr>
          <a:xfrm>
            <a:off x="1769256" y="2819692"/>
            <a:ext cx="36725" cy="275178"/>
          </a:xfrm>
          <a:prstGeom prst="lef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sp macro="" textlink="">
        <xdr:nvSpPr>
          <xdr:cNvPr id="4" name="図形 4">
            <a:extLst>
              <a:ext uri="{FF2B5EF4-FFF2-40B4-BE49-F238E27FC236}">
                <a16:creationId xmlns:a16="http://schemas.microsoft.com/office/drawing/2014/main" id="{E0A3372E-757F-473A-B0A7-9EFF0BA4498C}"/>
              </a:ext>
            </a:extLst>
          </xdr:cNvPr>
          <xdr:cNvSpPr/>
        </xdr:nvSpPr>
        <xdr:spPr>
          <a:xfrm>
            <a:off x="6293171" y="2825149"/>
            <a:ext cx="36726" cy="276737"/>
          </a:xfrm>
          <a:prstGeom prst="righ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grpSp>
    <xdr:clientData/>
  </xdr:twoCellAnchor>
  <xdr:twoCellAnchor>
    <xdr:from>
      <xdr:col>28</xdr:col>
      <xdr:colOff>137795</xdr:colOff>
      <xdr:row>0</xdr:row>
      <xdr:rowOff>41275</xdr:rowOff>
    </xdr:from>
    <xdr:to>
      <xdr:col>30</xdr:col>
      <xdr:colOff>396240</xdr:colOff>
      <xdr:row>1</xdr:row>
      <xdr:rowOff>31750</xdr:rowOff>
    </xdr:to>
    <xdr:grpSp>
      <xdr:nvGrpSpPr>
        <xdr:cNvPr id="5" name="グループ 28">
          <a:extLst>
            <a:ext uri="{FF2B5EF4-FFF2-40B4-BE49-F238E27FC236}">
              <a16:creationId xmlns:a16="http://schemas.microsoft.com/office/drawing/2014/main" id="{BD5C2887-7F06-49E2-BC65-2A88D1C63BD9}"/>
            </a:ext>
          </a:extLst>
        </xdr:cNvPr>
        <xdr:cNvGrpSpPr/>
      </xdr:nvGrpSpPr>
      <xdr:grpSpPr>
        <a:xfrm>
          <a:off x="6456045" y="44450"/>
          <a:ext cx="1204595" cy="174625"/>
          <a:chOff x="6427062" y="6698"/>
          <a:chExt cx="1188270" cy="144002"/>
        </a:xfrm>
      </xdr:grpSpPr>
      <xdr:sp macro="" textlink="">
        <xdr:nvSpPr>
          <xdr:cNvPr id="6" name="四角形 26">
            <a:extLst>
              <a:ext uri="{FF2B5EF4-FFF2-40B4-BE49-F238E27FC236}">
                <a16:creationId xmlns:a16="http://schemas.microsoft.com/office/drawing/2014/main" id="{A25F4E24-8E64-4009-9BEB-D090E0BF2E31}"/>
              </a:ext>
            </a:extLst>
          </xdr:cNvPr>
          <xdr:cNvSpPr/>
        </xdr:nvSpPr>
        <xdr:spPr>
          <a:xfrm>
            <a:off x="6427062" y="6698"/>
            <a:ext cx="1188270" cy="144002"/>
          </a:xfrm>
          <a:prstGeom prst="rect">
            <a:avLst/>
          </a:prstGeom>
          <a:solidFill>
            <a:schemeClr val="bg1"/>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r"/>
            <a:r>
              <a:rPr kumimoji="1" lang="ja-JP" altLang="en-US" sz="1000">
                <a:solidFill>
                  <a:schemeClr val="tx1"/>
                </a:solidFill>
                <a:latin typeface="ＭＳ ゴシック"/>
                <a:ea typeface="ＭＳ ゴシック"/>
              </a:rPr>
              <a:t>：入力箇所</a:t>
            </a:r>
          </a:p>
          <a:p>
            <a:pPr algn="ctr"/>
            <a:endParaRPr kumimoji="1" lang="ja-JP" altLang="en-US" sz="1000">
              <a:solidFill>
                <a:schemeClr val="tx1"/>
              </a:solidFill>
              <a:latin typeface="ＭＳ ゴシック"/>
              <a:ea typeface="ＭＳ ゴシック"/>
            </a:endParaRPr>
          </a:p>
        </xdr:txBody>
      </xdr:sp>
      <xdr:sp macro="" textlink="">
        <xdr:nvSpPr>
          <xdr:cNvPr id="7" name="四角形 27">
            <a:extLst>
              <a:ext uri="{FF2B5EF4-FFF2-40B4-BE49-F238E27FC236}">
                <a16:creationId xmlns:a16="http://schemas.microsoft.com/office/drawing/2014/main" id="{D4497BF8-B4FC-4610-8840-BA46E932BAB5}"/>
              </a:ext>
            </a:extLst>
          </xdr:cNvPr>
          <xdr:cNvSpPr/>
        </xdr:nvSpPr>
        <xdr:spPr>
          <a:xfrm>
            <a:off x="6477353" y="26121"/>
            <a:ext cx="468330" cy="107834"/>
          </a:xfrm>
          <a:prstGeom prst="rect">
            <a:avLst/>
          </a:prstGeom>
          <a:solidFill>
            <a:schemeClr val="accent4">
              <a:lumMod val="20000"/>
              <a:lumOff val="80000"/>
            </a:schemeClr>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anchor="ctr"/>
          <a:lstStyle/>
          <a:p>
            <a:pPr algn="ctr"/>
            <a:r>
              <a:rPr kumimoji="1" lang="ja-JP" altLang="en-US" sz="1000">
                <a:solidFill>
                  <a:srgbClr val="0070C0"/>
                </a:solidFill>
                <a:latin typeface="AR丸ゴシック体M"/>
                <a:ea typeface="AR丸ゴシック体M"/>
              </a:rPr>
              <a:t>着色部分</a:t>
            </a:r>
            <a:endParaRPr kumimoji="1" lang="ja-JP" altLang="en-US" sz="1000">
              <a:solidFill>
                <a:schemeClr val="tx1"/>
              </a:solidFill>
              <a:latin typeface="ＭＳ ゴシック"/>
              <a:ea typeface="ＭＳ ゴシック"/>
            </a:endParaRPr>
          </a:p>
          <a:p>
            <a:pPr algn="ctr"/>
            <a:endParaRPr kumimoji="1" lang="ja-JP" altLang="en-US" sz="1000">
              <a:solidFill>
                <a:schemeClr val="tx1"/>
              </a:solidFill>
              <a:latin typeface="ＭＳ ゴシック"/>
              <a:ea typeface="ＭＳ ゴシック"/>
            </a:endParaRPr>
          </a:p>
        </xdr:txBody>
      </xdr:sp>
    </xdr:grpSp>
    <xdr:clientData/>
  </xdr:twoCellAnchor>
  <xdr:twoCellAnchor>
    <xdr:from>
      <xdr:col>8</xdr:col>
      <xdr:colOff>45720</xdr:colOff>
      <xdr:row>17</xdr:row>
      <xdr:rowOff>62230</xdr:rowOff>
    </xdr:from>
    <xdr:to>
      <xdr:col>27</xdr:col>
      <xdr:colOff>173355</xdr:colOff>
      <xdr:row>18</xdr:row>
      <xdr:rowOff>146050</xdr:rowOff>
    </xdr:to>
    <xdr:grpSp>
      <xdr:nvGrpSpPr>
        <xdr:cNvPr id="8" name="グループ 159">
          <a:extLst>
            <a:ext uri="{FF2B5EF4-FFF2-40B4-BE49-F238E27FC236}">
              <a16:creationId xmlns:a16="http://schemas.microsoft.com/office/drawing/2014/main" id="{BB557423-C1BA-4D63-88AD-8146A930EB24}"/>
            </a:ext>
          </a:extLst>
        </xdr:cNvPr>
        <xdr:cNvGrpSpPr/>
      </xdr:nvGrpSpPr>
      <xdr:grpSpPr>
        <a:xfrm>
          <a:off x="1763395" y="3103880"/>
          <a:ext cx="4496435" cy="277495"/>
          <a:chOff x="1769256" y="2819692"/>
          <a:chExt cx="4560641" cy="282194"/>
        </a:xfrm>
      </xdr:grpSpPr>
      <xdr:sp macro="" textlink="">
        <xdr:nvSpPr>
          <xdr:cNvPr id="9" name="図形 160">
            <a:extLst>
              <a:ext uri="{FF2B5EF4-FFF2-40B4-BE49-F238E27FC236}">
                <a16:creationId xmlns:a16="http://schemas.microsoft.com/office/drawing/2014/main" id="{0A89DE07-F99A-4049-A8F7-A987808C159F}"/>
              </a:ext>
            </a:extLst>
          </xdr:cNvPr>
          <xdr:cNvSpPr/>
        </xdr:nvSpPr>
        <xdr:spPr>
          <a:xfrm>
            <a:off x="1769256" y="2819692"/>
            <a:ext cx="36725" cy="275178"/>
          </a:xfrm>
          <a:prstGeom prst="lef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sp macro="" textlink="">
        <xdr:nvSpPr>
          <xdr:cNvPr id="10" name="図形 161">
            <a:extLst>
              <a:ext uri="{FF2B5EF4-FFF2-40B4-BE49-F238E27FC236}">
                <a16:creationId xmlns:a16="http://schemas.microsoft.com/office/drawing/2014/main" id="{A2E14936-E10F-43DB-8E0C-58E96E766859}"/>
              </a:ext>
            </a:extLst>
          </xdr:cNvPr>
          <xdr:cNvSpPr/>
        </xdr:nvSpPr>
        <xdr:spPr>
          <a:xfrm>
            <a:off x="6293171" y="2825149"/>
            <a:ext cx="36726" cy="276737"/>
          </a:xfrm>
          <a:prstGeom prst="righ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grpSp>
    <xdr:clientData/>
  </xdr:twoCellAnchor>
  <xdr:twoCellAnchor>
    <xdr:from>
      <xdr:col>8</xdr:col>
      <xdr:colOff>48895</xdr:colOff>
      <xdr:row>17</xdr:row>
      <xdr:rowOff>65405</xdr:rowOff>
    </xdr:from>
    <xdr:to>
      <xdr:col>27</xdr:col>
      <xdr:colOff>173355</xdr:colOff>
      <xdr:row>18</xdr:row>
      <xdr:rowOff>142875</xdr:rowOff>
    </xdr:to>
    <xdr:grpSp>
      <xdr:nvGrpSpPr>
        <xdr:cNvPr id="11" name="グループ 141">
          <a:extLst>
            <a:ext uri="{FF2B5EF4-FFF2-40B4-BE49-F238E27FC236}">
              <a16:creationId xmlns:a16="http://schemas.microsoft.com/office/drawing/2014/main" id="{B6005B98-8BDE-4547-BC71-1DEC63CB641B}"/>
            </a:ext>
          </a:extLst>
        </xdr:cNvPr>
        <xdr:cNvGrpSpPr/>
      </xdr:nvGrpSpPr>
      <xdr:grpSpPr>
        <a:xfrm>
          <a:off x="1760220" y="3107055"/>
          <a:ext cx="4499610" cy="271145"/>
          <a:chOff x="1769256" y="2819692"/>
          <a:chExt cx="4560641" cy="282194"/>
        </a:xfrm>
      </xdr:grpSpPr>
      <xdr:sp macro="" textlink="">
        <xdr:nvSpPr>
          <xdr:cNvPr id="12" name="図形 3">
            <a:extLst>
              <a:ext uri="{FF2B5EF4-FFF2-40B4-BE49-F238E27FC236}">
                <a16:creationId xmlns:a16="http://schemas.microsoft.com/office/drawing/2014/main" id="{1E482835-7234-AAF7-1B1A-6EB4CDFE2557}"/>
              </a:ext>
            </a:extLst>
          </xdr:cNvPr>
          <xdr:cNvSpPr/>
        </xdr:nvSpPr>
        <xdr:spPr>
          <a:xfrm>
            <a:off x="1769256" y="2819692"/>
            <a:ext cx="36725" cy="275178"/>
          </a:xfrm>
          <a:prstGeom prst="lef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sp macro="" textlink="">
        <xdr:nvSpPr>
          <xdr:cNvPr id="13" name="図形 4">
            <a:extLst>
              <a:ext uri="{FF2B5EF4-FFF2-40B4-BE49-F238E27FC236}">
                <a16:creationId xmlns:a16="http://schemas.microsoft.com/office/drawing/2014/main" id="{51B4A38C-663F-AE92-676D-6BD4DA0E6308}"/>
              </a:ext>
            </a:extLst>
          </xdr:cNvPr>
          <xdr:cNvSpPr/>
        </xdr:nvSpPr>
        <xdr:spPr>
          <a:xfrm>
            <a:off x="6293171" y="2825149"/>
            <a:ext cx="36726" cy="276737"/>
          </a:xfrm>
          <a:prstGeom prst="righ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grpSp>
    <xdr:clientData/>
  </xdr:twoCellAnchor>
  <xdr:twoCellAnchor>
    <xdr:from>
      <xdr:col>8</xdr:col>
      <xdr:colOff>45720</xdr:colOff>
      <xdr:row>17</xdr:row>
      <xdr:rowOff>62230</xdr:rowOff>
    </xdr:from>
    <xdr:to>
      <xdr:col>27</xdr:col>
      <xdr:colOff>173355</xdr:colOff>
      <xdr:row>18</xdr:row>
      <xdr:rowOff>146050</xdr:rowOff>
    </xdr:to>
    <xdr:grpSp>
      <xdr:nvGrpSpPr>
        <xdr:cNvPr id="14" name="グループ 141">
          <a:extLst>
            <a:ext uri="{FF2B5EF4-FFF2-40B4-BE49-F238E27FC236}">
              <a16:creationId xmlns:a16="http://schemas.microsoft.com/office/drawing/2014/main" id="{3FDAA04D-89FB-4699-8F3C-5A9D3F8F772C}"/>
            </a:ext>
          </a:extLst>
        </xdr:cNvPr>
        <xdr:cNvGrpSpPr/>
      </xdr:nvGrpSpPr>
      <xdr:grpSpPr>
        <a:xfrm>
          <a:off x="1763395" y="3103880"/>
          <a:ext cx="4496435" cy="277495"/>
          <a:chOff x="1769256" y="2819692"/>
          <a:chExt cx="4560641" cy="282194"/>
        </a:xfrm>
      </xdr:grpSpPr>
      <xdr:sp macro="" textlink="">
        <xdr:nvSpPr>
          <xdr:cNvPr id="15" name="図形 3">
            <a:extLst>
              <a:ext uri="{FF2B5EF4-FFF2-40B4-BE49-F238E27FC236}">
                <a16:creationId xmlns:a16="http://schemas.microsoft.com/office/drawing/2014/main" id="{08924421-8864-DD09-50B8-B4C9C02D19A6}"/>
              </a:ext>
            </a:extLst>
          </xdr:cNvPr>
          <xdr:cNvSpPr/>
        </xdr:nvSpPr>
        <xdr:spPr>
          <a:xfrm>
            <a:off x="1769256" y="2819692"/>
            <a:ext cx="36725" cy="275178"/>
          </a:xfrm>
          <a:prstGeom prst="lef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sp macro="" textlink="">
        <xdr:nvSpPr>
          <xdr:cNvPr id="16" name="図形 4">
            <a:extLst>
              <a:ext uri="{FF2B5EF4-FFF2-40B4-BE49-F238E27FC236}">
                <a16:creationId xmlns:a16="http://schemas.microsoft.com/office/drawing/2014/main" id="{318AC67D-C8A5-A28C-2FCD-D877F5A6524D}"/>
              </a:ext>
            </a:extLst>
          </xdr:cNvPr>
          <xdr:cNvSpPr/>
        </xdr:nvSpPr>
        <xdr:spPr>
          <a:xfrm>
            <a:off x="6293171" y="2825149"/>
            <a:ext cx="36726" cy="276737"/>
          </a:xfrm>
          <a:prstGeom prst="righ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grpSp>
    <xdr:clientData/>
  </xdr:twoCellAnchor>
  <xdr:twoCellAnchor>
    <xdr:from>
      <xdr:col>8</xdr:col>
      <xdr:colOff>45720</xdr:colOff>
      <xdr:row>17</xdr:row>
      <xdr:rowOff>62230</xdr:rowOff>
    </xdr:from>
    <xdr:to>
      <xdr:col>27</xdr:col>
      <xdr:colOff>173355</xdr:colOff>
      <xdr:row>18</xdr:row>
      <xdr:rowOff>146050</xdr:rowOff>
    </xdr:to>
    <xdr:grpSp>
      <xdr:nvGrpSpPr>
        <xdr:cNvPr id="17" name="グループ 159">
          <a:extLst>
            <a:ext uri="{FF2B5EF4-FFF2-40B4-BE49-F238E27FC236}">
              <a16:creationId xmlns:a16="http://schemas.microsoft.com/office/drawing/2014/main" id="{A52DCCFB-0789-4230-8BB8-89815F73C3BC}"/>
            </a:ext>
          </a:extLst>
        </xdr:cNvPr>
        <xdr:cNvGrpSpPr/>
      </xdr:nvGrpSpPr>
      <xdr:grpSpPr>
        <a:xfrm>
          <a:off x="1763395" y="3103880"/>
          <a:ext cx="4496435" cy="277495"/>
          <a:chOff x="1769256" y="2819692"/>
          <a:chExt cx="4560641" cy="282194"/>
        </a:xfrm>
      </xdr:grpSpPr>
      <xdr:sp macro="" textlink="">
        <xdr:nvSpPr>
          <xdr:cNvPr id="18" name="図形 160">
            <a:extLst>
              <a:ext uri="{FF2B5EF4-FFF2-40B4-BE49-F238E27FC236}">
                <a16:creationId xmlns:a16="http://schemas.microsoft.com/office/drawing/2014/main" id="{50A452FF-BF37-1F7E-5AC0-AFD6E7948CB9}"/>
              </a:ext>
            </a:extLst>
          </xdr:cNvPr>
          <xdr:cNvSpPr/>
        </xdr:nvSpPr>
        <xdr:spPr>
          <a:xfrm>
            <a:off x="1769256" y="2819692"/>
            <a:ext cx="36725" cy="275178"/>
          </a:xfrm>
          <a:prstGeom prst="lef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sp macro="" textlink="">
        <xdr:nvSpPr>
          <xdr:cNvPr id="19" name="図形 161">
            <a:extLst>
              <a:ext uri="{FF2B5EF4-FFF2-40B4-BE49-F238E27FC236}">
                <a16:creationId xmlns:a16="http://schemas.microsoft.com/office/drawing/2014/main" id="{3BB2F4A0-D42C-4206-F1EF-E32E7429723C}"/>
              </a:ext>
            </a:extLst>
          </xdr:cNvPr>
          <xdr:cNvSpPr/>
        </xdr:nvSpPr>
        <xdr:spPr>
          <a:xfrm>
            <a:off x="6293171" y="2825149"/>
            <a:ext cx="36726" cy="276737"/>
          </a:xfrm>
          <a:prstGeom prst="righ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grpSp>
    <xdr:clientData/>
  </xdr:twoCellAnchor>
  <xdr:twoCellAnchor>
    <xdr:from>
      <xdr:col>8</xdr:col>
      <xdr:colOff>48895</xdr:colOff>
      <xdr:row>17</xdr:row>
      <xdr:rowOff>65405</xdr:rowOff>
    </xdr:from>
    <xdr:to>
      <xdr:col>27</xdr:col>
      <xdr:colOff>173355</xdr:colOff>
      <xdr:row>18</xdr:row>
      <xdr:rowOff>142875</xdr:rowOff>
    </xdr:to>
    <xdr:grpSp>
      <xdr:nvGrpSpPr>
        <xdr:cNvPr id="20" name="グループ 141">
          <a:extLst>
            <a:ext uri="{FF2B5EF4-FFF2-40B4-BE49-F238E27FC236}">
              <a16:creationId xmlns:a16="http://schemas.microsoft.com/office/drawing/2014/main" id="{F0B422D3-0929-4C84-977E-EA104CC2A180}"/>
            </a:ext>
          </a:extLst>
        </xdr:cNvPr>
        <xdr:cNvGrpSpPr/>
      </xdr:nvGrpSpPr>
      <xdr:grpSpPr>
        <a:xfrm>
          <a:off x="1760220" y="3107055"/>
          <a:ext cx="4499610" cy="271145"/>
          <a:chOff x="1769256" y="2819692"/>
          <a:chExt cx="4560641" cy="282194"/>
        </a:xfrm>
      </xdr:grpSpPr>
      <xdr:sp macro="" textlink="">
        <xdr:nvSpPr>
          <xdr:cNvPr id="21" name="図形 3">
            <a:extLst>
              <a:ext uri="{FF2B5EF4-FFF2-40B4-BE49-F238E27FC236}">
                <a16:creationId xmlns:a16="http://schemas.microsoft.com/office/drawing/2014/main" id="{712655FA-4E98-849A-4A02-D99D6DEF67AC}"/>
              </a:ext>
            </a:extLst>
          </xdr:cNvPr>
          <xdr:cNvSpPr/>
        </xdr:nvSpPr>
        <xdr:spPr>
          <a:xfrm>
            <a:off x="1769256" y="2819692"/>
            <a:ext cx="36725" cy="275178"/>
          </a:xfrm>
          <a:prstGeom prst="lef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sp macro="" textlink="">
        <xdr:nvSpPr>
          <xdr:cNvPr id="22" name="図形 4">
            <a:extLst>
              <a:ext uri="{FF2B5EF4-FFF2-40B4-BE49-F238E27FC236}">
                <a16:creationId xmlns:a16="http://schemas.microsoft.com/office/drawing/2014/main" id="{9C161316-2753-CCE4-EA9B-9F35422DF2C2}"/>
              </a:ext>
            </a:extLst>
          </xdr:cNvPr>
          <xdr:cNvSpPr/>
        </xdr:nvSpPr>
        <xdr:spPr>
          <a:xfrm>
            <a:off x="6293171" y="2825149"/>
            <a:ext cx="36726" cy="276737"/>
          </a:xfrm>
          <a:prstGeom prst="righ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grp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FB0F6-39C9-4DA9-84DC-C39C3549402C}">
  <sheetPr>
    <tabColor theme="0" tint="-0.499984740745262"/>
  </sheetPr>
  <dimension ref="A1:BQ20"/>
  <sheetViews>
    <sheetView workbookViewId="0">
      <selection activeCell="A5" sqref="A5"/>
    </sheetView>
  </sheetViews>
  <sheetFormatPr defaultRowHeight="18"/>
  <cols>
    <col min="1" max="1" width="13" bestFit="1" customWidth="1"/>
    <col min="2" max="2" width="46.33203125" bestFit="1" customWidth="1"/>
    <col min="3" max="3" width="23.5" bestFit="1" customWidth="1"/>
    <col min="4" max="4" width="11" bestFit="1" customWidth="1"/>
    <col min="5" max="5" width="15.08203125" bestFit="1" customWidth="1"/>
    <col min="6" max="6" width="27.58203125" bestFit="1" customWidth="1"/>
    <col min="7" max="7" width="23.5" bestFit="1" customWidth="1"/>
    <col min="8" max="8" width="11" bestFit="1" customWidth="1"/>
    <col min="9" max="9" width="27.58203125" bestFit="1" customWidth="1"/>
    <col min="10" max="11" width="25.5" bestFit="1" customWidth="1"/>
    <col min="12" max="12" width="23.5" bestFit="1" customWidth="1"/>
    <col min="13" max="13" width="22.33203125" bestFit="1" customWidth="1"/>
    <col min="14" max="14" width="52.58203125" bestFit="1" customWidth="1"/>
    <col min="15" max="15" width="21.33203125" bestFit="1" customWidth="1"/>
    <col min="16" max="16" width="15.08203125" bestFit="1" customWidth="1"/>
    <col min="17" max="17" width="31.75" bestFit="1" customWidth="1"/>
    <col min="18" max="18" width="21.33203125" bestFit="1" customWidth="1"/>
    <col min="19" max="20" width="19.25" bestFit="1" customWidth="1"/>
    <col min="21" max="21" width="11" bestFit="1" customWidth="1"/>
    <col min="22" max="22" width="30.08203125" bestFit="1" customWidth="1"/>
    <col min="23" max="23" width="34.9140625" customWidth="1"/>
    <col min="24" max="24" width="29.58203125" bestFit="1" customWidth="1"/>
    <col min="25" max="25" width="32.83203125" bestFit="1" customWidth="1"/>
    <col min="26" max="26" width="30.75" bestFit="1" customWidth="1"/>
    <col min="27" max="27" width="47.75" customWidth="1"/>
    <col min="28" max="28" width="80.75" bestFit="1" customWidth="1"/>
    <col min="29" max="29" width="64.08203125" bestFit="1" customWidth="1"/>
    <col min="30" max="30" width="13" bestFit="1" customWidth="1"/>
    <col min="31" max="31" width="17.25" bestFit="1" customWidth="1"/>
    <col min="32" max="32" width="13" bestFit="1" customWidth="1"/>
    <col min="33" max="33" width="17.25" bestFit="1" customWidth="1"/>
    <col min="34" max="34" width="13" bestFit="1" customWidth="1"/>
    <col min="35" max="35" width="17.25" bestFit="1" customWidth="1"/>
    <col min="36" max="36" width="52.58203125" bestFit="1" customWidth="1"/>
    <col min="37" max="37" width="55.75" bestFit="1" customWidth="1"/>
    <col min="38" max="38" width="35" bestFit="1" customWidth="1"/>
    <col min="39" max="39" width="25.5" bestFit="1" customWidth="1"/>
    <col min="40" max="41" width="38" bestFit="1" customWidth="1"/>
    <col min="42" max="42" width="16.25" bestFit="1" customWidth="1"/>
    <col min="43" max="43" width="26.08203125" bestFit="1" customWidth="1"/>
    <col min="44" max="44" width="18.25" bestFit="1" customWidth="1"/>
    <col min="45" max="45" width="28.08203125" bestFit="1" customWidth="1"/>
    <col min="46" max="46" width="22.4140625" customWidth="1"/>
    <col min="47" max="47" width="15.33203125" customWidth="1"/>
  </cols>
  <sheetData>
    <row r="1" spans="1:69">
      <c r="A1" t="s">
        <v>197</v>
      </c>
      <c r="B1" t="s">
        <v>198</v>
      </c>
      <c r="C1" t="s">
        <v>244</v>
      </c>
      <c r="D1" t="s">
        <v>199</v>
      </c>
      <c r="E1" t="s">
        <v>87</v>
      </c>
      <c r="F1" t="s">
        <v>200</v>
      </c>
      <c r="G1" t="s">
        <v>201</v>
      </c>
      <c r="H1" t="s">
        <v>202</v>
      </c>
      <c r="I1" t="s">
        <v>203</v>
      </c>
      <c r="J1" t="s">
        <v>204</v>
      </c>
      <c r="K1" t="s">
        <v>205</v>
      </c>
      <c r="L1" t="s">
        <v>206</v>
      </c>
      <c r="M1" t="s">
        <v>207</v>
      </c>
      <c r="N1" t="s">
        <v>246</v>
      </c>
      <c r="O1" t="s">
        <v>208</v>
      </c>
      <c r="P1" t="s">
        <v>209</v>
      </c>
      <c r="Q1" t="s">
        <v>210</v>
      </c>
      <c r="R1" t="s">
        <v>16</v>
      </c>
      <c r="S1" t="s">
        <v>224</v>
      </c>
      <c r="T1" t="s">
        <v>223</v>
      </c>
      <c r="U1" t="s">
        <v>22</v>
      </c>
      <c r="V1" t="s">
        <v>225</v>
      </c>
      <c r="W1" t="s">
        <v>257</v>
      </c>
      <c r="X1" t="s">
        <v>236</v>
      </c>
      <c r="Y1" t="s">
        <v>226</v>
      </c>
      <c r="Z1" t="s">
        <v>227</v>
      </c>
      <c r="AA1" t="s">
        <v>228</v>
      </c>
      <c r="AB1" t="s">
        <v>229</v>
      </c>
      <c r="AC1" t="s">
        <v>230</v>
      </c>
      <c r="AD1" t="s">
        <v>211</v>
      </c>
      <c r="AE1" t="s">
        <v>212</v>
      </c>
      <c r="AF1" t="s">
        <v>213</v>
      </c>
      <c r="AG1" t="s">
        <v>214</v>
      </c>
      <c r="AH1" t="s">
        <v>215</v>
      </c>
      <c r="AI1" t="s">
        <v>216</v>
      </c>
      <c r="AJ1" t="s">
        <v>235</v>
      </c>
      <c r="AK1" t="s">
        <v>231</v>
      </c>
      <c r="AL1" t="s">
        <v>232</v>
      </c>
      <c r="AM1" t="s">
        <v>233</v>
      </c>
      <c r="AN1" t="s">
        <v>258</v>
      </c>
      <c r="AO1" t="s">
        <v>259</v>
      </c>
      <c r="AP1" t="s">
        <v>234</v>
      </c>
      <c r="AQ1" t="s">
        <v>260</v>
      </c>
      <c r="AR1" t="s">
        <v>247</v>
      </c>
      <c r="AS1" t="s">
        <v>245</v>
      </c>
    </row>
    <row r="2" spans="1:69">
      <c r="B2" t="str">
        <f>様式第八!C90</f>
        <v>様式第八　土石の堆積に関する工事の変更許可申請書</v>
      </c>
      <c r="C2">
        <f>様式第八!C92</f>
        <v>0</v>
      </c>
      <c r="D2" t="e">
        <f>様式第八!E88</f>
        <v>#VALUE!</v>
      </c>
      <c r="E2" t="str">
        <f>様式第八!M12</f>
        <v>（法人の場合は法人名を記載）</v>
      </c>
      <c r="F2" t="str">
        <f>様式第八!M14</f>
        <v>（役職・氏名を記載）</v>
      </c>
      <c r="G2" t="str">
        <f>様式第八!I16</f>
        <v>(住所を記載)</v>
      </c>
      <c r="H2" t="str">
        <f>様式第八!I17</f>
        <v>（氏名又は法人名を記載）</v>
      </c>
      <c r="I2" t="str">
        <f>様式第八!U17</f>
        <v>（法人の場合に記載）</v>
      </c>
      <c r="J2" t="str">
        <f>IF(様式第八!I18=0,"",様式第八!I18)</f>
        <v>（住所を記載）</v>
      </c>
      <c r="K2" t="str">
        <f>IF(様式第八!I19=0,"",様式第八!I19)</f>
        <v>（氏名を記載）</v>
      </c>
      <c r="L2" t="str">
        <f>様式第八!I20</f>
        <v>（住所を記載）</v>
      </c>
      <c r="M2" t="str">
        <f>様式第八!I21</f>
        <v>（所属・氏名を記載）</v>
      </c>
      <c r="N2" t="str">
        <f>IF(様式第八!AB21=0,"",様式第八!AB21)</f>
        <v/>
      </c>
      <c r="O2" t="str">
        <f>様式第八!I22</f>
        <v>（住所を記載）</v>
      </c>
      <c r="P2" t="str">
        <f>様式第八!I23</f>
        <v>（所属・氏名を記載）</v>
      </c>
      <c r="Q2" t="str">
        <f>様式第八!U23</f>
        <v>（法人の場合に記載）</v>
      </c>
      <c r="R2" t="str">
        <f>IF(様式第八!I24=0,"",様式第八!I24)</f>
        <v/>
      </c>
      <c r="S2" t="str">
        <f>様式第八!C94</f>
        <v>.</v>
      </c>
      <c r="T2" t="str">
        <f>様式第八!C96</f>
        <v>.</v>
      </c>
      <c r="U2">
        <f>様式第八!N29</f>
        <v>1</v>
      </c>
      <c r="V2" t="str">
        <f>IF(様式第八!I30=0,"",様式第八!I30)</f>
        <v/>
      </c>
      <c r="W2" t="str">
        <f>IF(様式第八!T30=0,"",様式第八!T30)</f>
        <v/>
      </c>
      <c r="X2">
        <f>様式第八!M31</f>
        <v>0</v>
      </c>
      <c r="Y2">
        <f>様式第八!M33</f>
        <v>0</v>
      </c>
      <c r="Z2">
        <f>様式第八!M35</f>
        <v>0</v>
      </c>
      <c r="AA2" t="str">
        <f>IF(様式第八!M37=0,"",様式第八!M37)</f>
        <v>／１０</v>
      </c>
      <c r="AB2" t="str">
        <f>IF(様式第八!I39=0,"",様式第八!I39)</f>
        <v/>
      </c>
      <c r="AC2" t="str">
        <f>IF(様式第八!I43=0,"",様式第八!I43)</f>
        <v/>
      </c>
      <c r="AD2" t="str">
        <f>様式第八!I47</f>
        <v/>
      </c>
      <c r="AE2">
        <f>様式第八!M47</f>
        <v>0</v>
      </c>
      <c r="AF2" t="str">
        <f>様式第八!I48</f>
        <v/>
      </c>
      <c r="AG2">
        <f>様式第八!M48</f>
        <v>0</v>
      </c>
      <c r="AH2" t="str">
        <f>様式第八!I49</f>
        <v/>
      </c>
      <c r="AI2">
        <f>様式第八!M49</f>
        <v>0</v>
      </c>
      <c r="AJ2" t="str">
        <f>IF(様式第八!I50=0,"",様式第八!I50)</f>
        <v/>
      </c>
      <c r="AK2" t="str">
        <f>IF(様式第八!I52=0,"",様式第八!I52)</f>
        <v/>
      </c>
      <c r="AL2" t="str">
        <f>IF(様式第八!I55=0,"",様式第八!I55)</f>
        <v/>
      </c>
      <c r="AM2" t="str">
        <f>IF(様式第八!I57=0,"",様式第八!I57)</f>
        <v/>
      </c>
      <c r="AN2" t="e">
        <f>様式第八!E98</f>
        <v>#VALUE!</v>
      </c>
      <c r="AO2" t="e">
        <f>様式第八!E100</f>
        <v>#VALUE!</v>
      </c>
      <c r="AP2" t="str">
        <f>IF(様式第八!I60=0,"",様式第八!I60)</f>
        <v/>
      </c>
      <c r="AQ2" t="str">
        <f>IF(様式第八!I61=0,"",様式第八!I61)</f>
        <v/>
      </c>
      <c r="AR2" t="str">
        <f>IF(様式第八!I62=0,"",様式第八!I62)</f>
        <v/>
      </c>
      <c r="AS2" t="str">
        <f>IF(様式第八!I63=0,"",様式第八!I63)</f>
        <v/>
      </c>
      <c r="BI2" s="1"/>
      <c r="BM2" s="1"/>
      <c r="BQ2" s="1"/>
    </row>
    <row r="5" spans="1:69" s="2" customFormat="1"/>
    <row r="6" spans="1:69" s="2" customFormat="1"/>
    <row r="7" spans="1:69" s="2" customFormat="1"/>
    <row r="8" spans="1:69" s="2" customFormat="1"/>
    <row r="9" spans="1:69" s="2" customFormat="1"/>
    <row r="10" spans="1:69" s="2" customFormat="1"/>
    <row r="11" spans="1:69" s="2" customFormat="1"/>
    <row r="12" spans="1:69" s="2" customFormat="1"/>
    <row r="13" spans="1:69" s="2" customFormat="1"/>
    <row r="14" spans="1:69" s="2" customFormat="1"/>
    <row r="15" spans="1:69" s="2" customFormat="1"/>
    <row r="16" spans="1:69" s="2" customFormat="1"/>
    <row r="17" s="2" customFormat="1"/>
    <row r="18" s="2" customFormat="1"/>
    <row r="19" s="2" customFormat="1"/>
    <row r="20" s="2" customFormat="1"/>
  </sheetData>
  <sheetProtection algorithmName="SHA-512" hashValue="Udif/KiJVMYEW6upP1FthmjVtQ19AoNWmBqqmsMb20cXJobHpXvWwFNOeCrmYeeYPrTq+x5hbLexlDBC5r5OFg==" saltValue="gFP+Vpm/mj0u5DB8pdPM2A==" spinCount="100000" sheet="1" objects="1" scenarios="1" selectLockedCells="1"/>
  <phoneticPr fontId="3"/>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B8AC6-5E37-4ED9-B0E2-3717D9E35D1B}">
  <sheetPr>
    <tabColor rgb="FFFFFF00"/>
  </sheetPr>
  <dimension ref="A1:BS195"/>
  <sheetViews>
    <sheetView tabSelected="1" view="pageBreakPreview" zoomScaleNormal="100" zoomScaleSheetLayoutView="100" workbookViewId="0">
      <selection activeCell="X6" sqref="X6:AB15"/>
    </sheetView>
  </sheetViews>
  <sheetFormatPr defaultColWidth="0.25" defaultRowHeight="13"/>
  <cols>
    <col min="1" max="2" width="1.83203125" style="4" customWidth="1"/>
    <col min="3" max="8" width="3.08203125" style="4" customWidth="1"/>
    <col min="9" max="17" width="3" style="4" customWidth="1"/>
    <col min="18" max="20" width="3.08203125" style="4" customWidth="1"/>
    <col min="21" max="28" width="3" style="4" customWidth="1"/>
    <col min="29" max="31" width="6.25" style="4" customWidth="1"/>
    <col min="32" max="32" width="6.5" style="4" customWidth="1"/>
    <col min="33" max="36" width="0.25" style="7"/>
    <col min="37" max="37" width="0.25" style="7" customWidth="1"/>
    <col min="38" max="16384" width="0.25" style="7"/>
  </cols>
  <sheetData>
    <row r="1" spans="1:58" ht="15" customHeight="1">
      <c r="A1" s="186" t="s">
        <v>238</v>
      </c>
      <c r="B1" s="186"/>
      <c r="C1" s="186"/>
      <c r="D1" s="186"/>
      <c r="M1" s="187"/>
      <c r="N1" s="187"/>
      <c r="O1" s="187"/>
      <c r="P1" s="187"/>
      <c r="Q1" s="187"/>
      <c r="R1" s="187"/>
      <c r="S1" s="187"/>
      <c r="T1" s="187"/>
      <c r="U1" s="187"/>
      <c r="V1" s="187"/>
      <c r="W1" s="187"/>
      <c r="X1" s="187"/>
      <c r="Y1" s="187"/>
      <c r="Z1" s="187"/>
      <c r="AA1" s="187"/>
      <c r="AB1" s="187"/>
      <c r="AC1" s="5"/>
      <c r="AD1" s="5"/>
      <c r="AE1" s="5"/>
      <c r="AF1" s="5"/>
      <c r="AG1" s="6"/>
      <c r="AH1" s="6"/>
      <c r="AI1" s="7" t="e">
        <f>IF(#REF!&gt;0,"※","")</f>
        <v>#REF!</v>
      </c>
      <c r="AK1" s="7" t="s">
        <v>6</v>
      </c>
      <c r="AL1" s="7" t="s">
        <v>6</v>
      </c>
      <c r="AN1" s="7" t="s">
        <v>7</v>
      </c>
      <c r="AO1" s="7" t="s">
        <v>8</v>
      </c>
      <c r="AP1" s="7" t="s">
        <v>9</v>
      </c>
    </row>
    <row r="2" spans="1:58" ht="6" customHeight="1"/>
    <row r="3" spans="1:58" ht="18" customHeight="1">
      <c r="A3" s="188" t="s">
        <v>239</v>
      </c>
      <c r="B3" s="188"/>
      <c r="C3" s="188"/>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8"/>
      <c r="AD3" s="9"/>
      <c r="AE3" s="9"/>
      <c r="AF3" s="9"/>
      <c r="AH3" s="10"/>
    </row>
    <row r="4" spans="1:58" ht="6" customHeight="1">
      <c r="A4" s="11"/>
      <c r="B4" s="12"/>
      <c r="C4" s="12"/>
      <c r="D4" s="12"/>
      <c r="E4" s="12"/>
      <c r="F4" s="12"/>
      <c r="G4" s="12"/>
      <c r="H4" s="12"/>
      <c r="I4" s="12"/>
      <c r="J4" s="12"/>
      <c r="K4" s="12"/>
      <c r="L4" s="12"/>
      <c r="M4" s="12"/>
      <c r="N4" s="12"/>
      <c r="O4" s="12"/>
      <c r="P4" s="12"/>
      <c r="Q4" s="12"/>
      <c r="R4" s="12"/>
      <c r="S4" s="12"/>
      <c r="T4" s="12"/>
      <c r="U4" s="12"/>
      <c r="V4" s="12"/>
      <c r="W4" s="12"/>
      <c r="X4" s="122" t="s">
        <v>0</v>
      </c>
      <c r="Y4" s="189"/>
      <c r="Z4" s="189"/>
      <c r="AA4" s="189"/>
      <c r="AB4" s="190"/>
      <c r="AC4" s="14"/>
      <c r="AD4" s="9"/>
      <c r="AE4" s="9"/>
      <c r="AF4" s="9"/>
      <c r="AH4" s="15"/>
    </row>
    <row r="5" spans="1:58" ht="13.5" customHeight="1">
      <c r="A5" s="16"/>
      <c r="B5" s="186" t="s">
        <v>263</v>
      </c>
      <c r="C5" s="186"/>
      <c r="D5" s="186"/>
      <c r="E5" s="186"/>
      <c r="F5" s="186"/>
      <c r="G5" s="186"/>
      <c r="H5" s="186"/>
      <c r="I5" s="186"/>
      <c r="J5" s="186"/>
      <c r="K5" s="186"/>
      <c r="L5" s="199"/>
      <c r="M5" s="199"/>
      <c r="N5" s="199"/>
      <c r="O5" s="199"/>
      <c r="P5" s="199"/>
      <c r="Q5" s="199"/>
      <c r="R5" s="199"/>
      <c r="S5" s="206" t="s">
        <v>262</v>
      </c>
      <c r="T5" s="206"/>
      <c r="U5" s="206"/>
      <c r="V5" s="206"/>
      <c r="W5" s="207"/>
      <c r="X5" s="123"/>
      <c r="Y5" s="191"/>
      <c r="Z5" s="191"/>
      <c r="AA5" s="191"/>
      <c r="AB5" s="192"/>
      <c r="AC5" s="14"/>
      <c r="AD5" s="17"/>
      <c r="AE5" s="17"/>
      <c r="AF5" s="17"/>
      <c r="AG5" s="18"/>
      <c r="AH5" s="15"/>
      <c r="AI5" s="7" t="str">
        <f>MID(M5,2,2)</f>
        <v/>
      </c>
      <c r="AK5" s="7" t="s">
        <v>240</v>
      </c>
      <c r="AR5" s="18"/>
      <c r="AS5" s="18"/>
      <c r="AT5" s="18"/>
      <c r="AU5" s="18"/>
      <c r="AV5" s="18"/>
      <c r="AW5" s="18"/>
      <c r="AX5" s="18"/>
      <c r="AY5" s="18"/>
      <c r="AZ5" s="18"/>
      <c r="BA5" s="18"/>
      <c r="BB5" s="18"/>
      <c r="BC5" s="18"/>
      <c r="BD5" s="18"/>
      <c r="BE5" s="18"/>
      <c r="BF5" s="18"/>
    </row>
    <row r="6" spans="1:58" ht="13.5" customHeight="1">
      <c r="A6" s="16"/>
      <c r="B6" s="186" t="s">
        <v>261</v>
      </c>
      <c r="C6" s="186"/>
      <c r="D6" s="186"/>
      <c r="E6" s="186"/>
      <c r="F6" s="186"/>
      <c r="G6" s="186"/>
      <c r="H6" s="186"/>
      <c r="I6" s="186"/>
      <c r="J6" s="186"/>
      <c r="K6" s="186"/>
      <c r="X6" s="193"/>
      <c r="Y6" s="194"/>
      <c r="Z6" s="194"/>
      <c r="AA6" s="194"/>
      <c r="AB6" s="195"/>
      <c r="AC6" s="19"/>
      <c r="AD6" s="17"/>
      <c r="AE6" s="17"/>
      <c r="AF6" s="17"/>
      <c r="AG6" s="18"/>
      <c r="AH6" s="20"/>
      <c r="AK6" s="7" t="s">
        <v>241</v>
      </c>
      <c r="AR6" s="18"/>
      <c r="AS6" s="18"/>
      <c r="AT6" s="18"/>
      <c r="AU6" s="18"/>
      <c r="AV6" s="18"/>
      <c r="AW6" s="18"/>
      <c r="AX6" s="18"/>
      <c r="AY6" s="18"/>
      <c r="AZ6" s="18"/>
      <c r="BA6" s="18"/>
      <c r="BB6" s="18"/>
      <c r="BC6" s="18"/>
      <c r="BD6" s="18"/>
      <c r="BE6" s="18"/>
      <c r="BF6" s="18"/>
    </row>
    <row r="7" spans="1:58" ht="7.5" customHeight="1">
      <c r="A7" s="16"/>
      <c r="X7" s="193"/>
      <c r="Y7" s="194"/>
      <c r="Z7" s="194"/>
      <c r="AA7" s="194"/>
      <c r="AB7" s="195"/>
      <c r="AC7" s="19"/>
      <c r="AD7" s="9"/>
      <c r="AE7" s="9"/>
      <c r="AF7" s="9"/>
      <c r="AH7" s="20"/>
      <c r="AK7" s="21" t="s">
        <v>264</v>
      </c>
    </row>
    <row r="8" spans="1:58" ht="13.5" customHeight="1">
      <c r="A8" s="16"/>
      <c r="B8" s="135" t="s">
        <v>1</v>
      </c>
      <c r="C8" s="135"/>
      <c r="D8" s="199"/>
      <c r="E8" s="199"/>
      <c r="F8" s="4" t="s">
        <v>2</v>
      </c>
      <c r="G8" s="199"/>
      <c r="H8" s="199"/>
      <c r="I8" s="4" t="s">
        <v>3</v>
      </c>
      <c r="J8" s="199"/>
      <c r="K8" s="199"/>
      <c r="L8" s="4" t="s">
        <v>4</v>
      </c>
      <c r="X8" s="193"/>
      <c r="Y8" s="194"/>
      <c r="Z8" s="194"/>
      <c r="AA8" s="194"/>
      <c r="AB8" s="195"/>
      <c r="AC8" s="19"/>
      <c r="AD8" s="17"/>
      <c r="AE8" s="17"/>
      <c r="AF8" s="17"/>
      <c r="AH8" s="20"/>
      <c r="AI8" s="21">
        <f>+DATE(D8+2018,G8,J8)</f>
        <v>43069</v>
      </c>
    </row>
    <row r="9" spans="1:58" ht="7.5" customHeight="1">
      <c r="A9" s="16"/>
      <c r="X9" s="193"/>
      <c r="Y9" s="194"/>
      <c r="Z9" s="194"/>
      <c r="AA9" s="194"/>
      <c r="AB9" s="195"/>
      <c r="AC9" s="19"/>
      <c r="AD9" s="9"/>
      <c r="AE9" s="9"/>
      <c r="AF9" s="9"/>
      <c r="AH9" s="20"/>
      <c r="AI9" s="23"/>
      <c r="AJ9" s="21"/>
    </row>
    <row r="10" spans="1:58" ht="36.5" customHeight="1">
      <c r="A10" s="16"/>
      <c r="B10" s="200" t="s">
        <v>265</v>
      </c>
      <c r="C10" s="186"/>
      <c r="D10" s="186"/>
      <c r="E10" s="186"/>
      <c r="F10" s="186"/>
      <c r="G10" s="186"/>
      <c r="H10" s="186"/>
      <c r="I10" s="186"/>
      <c r="J10" s="186"/>
      <c r="K10" s="186"/>
      <c r="L10" s="186"/>
      <c r="M10" s="186"/>
      <c r="X10" s="193"/>
      <c r="Y10" s="194"/>
      <c r="Z10" s="194"/>
      <c r="AA10" s="194"/>
      <c r="AB10" s="195"/>
      <c r="AC10" s="19"/>
      <c r="AD10" s="9"/>
      <c r="AE10" s="9"/>
      <c r="AF10" s="9"/>
      <c r="AH10" s="20"/>
      <c r="AI10" s="23"/>
      <c r="AJ10" s="21"/>
    </row>
    <row r="11" spans="1:58" ht="7.5" customHeight="1">
      <c r="A11" s="16"/>
      <c r="X11" s="193"/>
      <c r="Y11" s="194"/>
      <c r="Z11" s="194"/>
      <c r="AA11" s="194"/>
      <c r="AB11" s="195"/>
      <c r="AC11" s="19"/>
      <c r="AD11" s="9"/>
      <c r="AE11" s="9"/>
      <c r="AF11" s="9"/>
      <c r="AH11" s="20"/>
    </row>
    <row r="12" spans="1:58" ht="15.75" customHeight="1">
      <c r="A12" s="16"/>
      <c r="G12" s="201" t="s">
        <v>5</v>
      </c>
      <c r="H12" s="201"/>
      <c r="I12" s="201"/>
      <c r="J12" s="201"/>
      <c r="K12" s="201"/>
      <c r="L12" s="201"/>
      <c r="M12" s="202" t="s">
        <v>248</v>
      </c>
      <c r="N12" s="203"/>
      <c r="O12" s="203"/>
      <c r="P12" s="203"/>
      <c r="Q12" s="203"/>
      <c r="R12" s="203"/>
      <c r="S12" s="203"/>
      <c r="T12" s="203"/>
      <c r="U12" s="203"/>
      <c r="V12" s="203"/>
      <c r="W12" s="203"/>
      <c r="X12" s="193"/>
      <c r="Y12" s="194"/>
      <c r="Z12" s="194"/>
      <c r="AA12" s="194"/>
      <c r="AB12" s="195"/>
      <c r="AC12" s="19"/>
      <c r="AD12" s="17"/>
      <c r="AE12" s="17"/>
      <c r="AF12" s="17"/>
      <c r="AH12" s="20"/>
    </row>
    <row r="13" spans="1:58" ht="15.75" customHeight="1">
      <c r="A13" s="16"/>
      <c r="M13" s="203"/>
      <c r="N13" s="203"/>
      <c r="O13" s="203"/>
      <c r="P13" s="203"/>
      <c r="Q13" s="203"/>
      <c r="R13" s="203"/>
      <c r="S13" s="203"/>
      <c r="T13" s="203"/>
      <c r="U13" s="203"/>
      <c r="V13" s="203"/>
      <c r="W13" s="203"/>
      <c r="X13" s="193"/>
      <c r="Y13" s="194"/>
      <c r="Z13" s="194"/>
      <c r="AA13" s="194"/>
      <c r="AB13" s="195"/>
      <c r="AC13" s="19"/>
      <c r="AD13" s="9"/>
      <c r="AE13" s="9"/>
      <c r="AF13" s="9"/>
      <c r="AH13" s="20"/>
    </row>
    <row r="14" spans="1:58" ht="15.75" customHeight="1">
      <c r="A14" s="16"/>
      <c r="M14" s="204" t="s">
        <v>249</v>
      </c>
      <c r="N14" s="203"/>
      <c r="O14" s="203"/>
      <c r="P14" s="203"/>
      <c r="Q14" s="203"/>
      <c r="R14" s="203"/>
      <c r="S14" s="203"/>
      <c r="T14" s="203"/>
      <c r="U14" s="203"/>
      <c r="V14" s="203"/>
      <c r="W14" s="203"/>
      <c r="X14" s="193"/>
      <c r="Y14" s="194"/>
      <c r="Z14" s="194"/>
      <c r="AA14" s="194"/>
      <c r="AB14" s="195"/>
      <c r="AC14" s="19"/>
      <c r="AD14" s="9"/>
      <c r="AE14" s="9"/>
      <c r="AF14" s="9"/>
      <c r="AH14" s="20"/>
    </row>
    <row r="15" spans="1:58" ht="15.75" customHeight="1">
      <c r="A15" s="24"/>
      <c r="B15" s="25"/>
      <c r="C15" s="25"/>
      <c r="D15" s="25"/>
      <c r="E15" s="25"/>
      <c r="F15" s="25"/>
      <c r="G15" s="25"/>
      <c r="H15" s="25"/>
      <c r="I15" s="25"/>
      <c r="J15" s="25"/>
      <c r="K15" s="25"/>
      <c r="L15" s="25"/>
      <c r="M15" s="205"/>
      <c r="N15" s="205"/>
      <c r="O15" s="205"/>
      <c r="P15" s="205"/>
      <c r="Q15" s="205"/>
      <c r="R15" s="205"/>
      <c r="S15" s="205"/>
      <c r="T15" s="205"/>
      <c r="U15" s="205"/>
      <c r="V15" s="205"/>
      <c r="W15" s="205"/>
      <c r="X15" s="196"/>
      <c r="Y15" s="197"/>
      <c r="Z15" s="197"/>
      <c r="AA15" s="197"/>
      <c r="AB15" s="198"/>
      <c r="AC15" s="19"/>
      <c r="AD15" s="9"/>
      <c r="AE15" s="9"/>
      <c r="AF15" s="9"/>
      <c r="AH15" s="20"/>
    </row>
    <row r="16" spans="1:58" ht="15.75" customHeight="1">
      <c r="A16" s="90">
        <v>1</v>
      </c>
      <c r="B16" s="92"/>
      <c r="C16" s="90" t="s">
        <v>10</v>
      </c>
      <c r="D16" s="91"/>
      <c r="E16" s="91"/>
      <c r="F16" s="91"/>
      <c r="G16" s="91"/>
      <c r="H16" s="92"/>
      <c r="I16" s="179" t="s">
        <v>250</v>
      </c>
      <c r="J16" s="124"/>
      <c r="K16" s="124"/>
      <c r="L16" s="124"/>
      <c r="M16" s="124"/>
      <c r="N16" s="124"/>
      <c r="O16" s="124"/>
      <c r="P16" s="124"/>
      <c r="Q16" s="124"/>
      <c r="R16" s="124"/>
      <c r="S16" s="124"/>
      <c r="T16" s="124"/>
      <c r="U16" s="124"/>
      <c r="V16" s="124"/>
      <c r="W16" s="124"/>
      <c r="X16" s="124"/>
      <c r="Y16" s="124"/>
      <c r="Z16" s="124"/>
      <c r="AA16" s="124"/>
      <c r="AB16" s="125"/>
      <c r="AC16" s="26"/>
      <c r="AD16" s="17"/>
      <c r="AE16" s="17"/>
      <c r="AF16" s="17"/>
      <c r="AH16" s="27"/>
    </row>
    <row r="17" spans="1:38" ht="15.75" customHeight="1">
      <c r="A17" s="170"/>
      <c r="B17" s="136"/>
      <c r="C17" s="170"/>
      <c r="D17" s="135"/>
      <c r="E17" s="135"/>
      <c r="F17" s="135"/>
      <c r="G17" s="135"/>
      <c r="H17" s="136"/>
      <c r="I17" s="174" t="s">
        <v>251</v>
      </c>
      <c r="J17" s="126"/>
      <c r="K17" s="126"/>
      <c r="L17" s="126"/>
      <c r="M17" s="126"/>
      <c r="N17" s="126"/>
      <c r="O17" s="126"/>
      <c r="P17" s="126"/>
      <c r="Q17" s="126"/>
      <c r="R17" s="176" t="s">
        <v>11</v>
      </c>
      <c r="S17" s="177"/>
      <c r="T17" s="178"/>
      <c r="U17" s="126" t="s">
        <v>252</v>
      </c>
      <c r="V17" s="126"/>
      <c r="W17" s="126"/>
      <c r="X17" s="126"/>
      <c r="Y17" s="126"/>
      <c r="Z17" s="126"/>
      <c r="AA17" s="126"/>
      <c r="AB17" s="127"/>
      <c r="AC17" s="26"/>
      <c r="AD17" s="17"/>
      <c r="AE17" s="17"/>
      <c r="AF17" s="17"/>
      <c r="AH17" s="27"/>
    </row>
    <row r="18" spans="1:38" ht="15.75" customHeight="1">
      <c r="A18" s="170"/>
      <c r="B18" s="136"/>
      <c r="C18" s="170" t="s">
        <v>12</v>
      </c>
      <c r="D18" s="135"/>
      <c r="E18" s="135"/>
      <c r="F18" s="135"/>
      <c r="G18" s="135"/>
      <c r="H18" s="136"/>
      <c r="I18" s="180" t="s">
        <v>253</v>
      </c>
      <c r="J18" s="181"/>
      <c r="K18" s="181"/>
      <c r="L18" s="181"/>
      <c r="M18" s="181"/>
      <c r="N18" s="181"/>
      <c r="O18" s="181"/>
      <c r="P18" s="181"/>
      <c r="Q18" s="181"/>
      <c r="R18" s="181"/>
      <c r="S18" s="181"/>
      <c r="T18" s="181"/>
      <c r="U18" s="181"/>
      <c r="V18" s="181"/>
      <c r="W18" s="181"/>
      <c r="X18" s="181"/>
      <c r="Y18" s="181"/>
      <c r="Z18" s="181"/>
      <c r="AA18" s="181"/>
      <c r="AB18" s="182"/>
      <c r="AC18" s="28"/>
      <c r="AD18" s="9"/>
      <c r="AE18" s="9"/>
      <c r="AF18" s="9"/>
      <c r="AH18" s="29"/>
    </row>
    <row r="19" spans="1:38" ht="15.75" customHeight="1">
      <c r="A19" s="107"/>
      <c r="B19" s="128"/>
      <c r="C19" s="107"/>
      <c r="D19" s="108"/>
      <c r="E19" s="108"/>
      <c r="F19" s="108"/>
      <c r="G19" s="108"/>
      <c r="H19" s="128"/>
      <c r="I19" s="183" t="s">
        <v>254</v>
      </c>
      <c r="J19" s="184"/>
      <c r="K19" s="184"/>
      <c r="L19" s="184"/>
      <c r="M19" s="184"/>
      <c r="N19" s="184"/>
      <c r="O19" s="184"/>
      <c r="P19" s="184"/>
      <c r="Q19" s="184"/>
      <c r="R19" s="184"/>
      <c r="S19" s="184"/>
      <c r="T19" s="184"/>
      <c r="U19" s="184"/>
      <c r="V19" s="184"/>
      <c r="W19" s="184"/>
      <c r="X19" s="184"/>
      <c r="Y19" s="184"/>
      <c r="Z19" s="184"/>
      <c r="AA19" s="184"/>
      <c r="AB19" s="185"/>
      <c r="AC19" s="28"/>
      <c r="AD19" s="9"/>
      <c r="AE19" s="9"/>
      <c r="AF19" s="9"/>
      <c r="AH19" s="29"/>
    </row>
    <row r="20" spans="1:38" ht="15.75" customHeight="1">
      <c r="A20" s="90">
        <v>2</v>
      </c>
      <c r="B20" s="92"/>
      <c r="C20" s="90" t="s">
        <v>13</v>
      </c>
      <c r="D20" s="91"/>
      <c r="E20" s="91"/>
      <c r="F20" s="91"/>
      <c r="G20" s="91"/>
      <c r="H20" s="92"/>
      <c r="I20" s="173" t="s">
        <v>253</v>
      </c>
      <c r="J20" s="124"/>
      <c r="K20" s="124"/>
      <c r="L20" s="124"/>
      <c r="M20" s="124"/>
      <c r="N20" s="124"/>
      <c r="O20" s="124"/>
      <c r="P20" s="124"/>
      <c r="Q20" s="124"/>
      <c r="R20" s="124"/>
      <c r="S20" s="124"/>
      <c r="T20" s="124"/>
      <c r="U20" s="124"/>
      <c r="V20" s="124"/>
      <c r="W20" s="124"/>
      <c r="X20" s="124"/>
      <c r="Y20" s="124"/>
      <c r="Z20" s="124"/>
      <c r="AA20" s="124"/>
      <c r="AB20" s="125"/>
      <c r="AC20" s="26"/>
      <c r="AD20" s="17"/>
      <c r="AE20" s="17"/>
      <c r="AF20" s="17"/>
      <c r="AH20" s="27"/>
    </row>
    <row r="21" spans="1:38" ht="15.75" customHeight="1">
      <c r="A21" s="107"/>
      <c r="B21" s="128"/>
      <c r="C21" s="107"/>
      <c r="D21" s="108"/>
      <c r="E21" s="108"/>
      <c r="F21" s="108"/>
      <c r="G21" s="108"/>
      <c r="H21" s="128"/>
      <c r="I21" s="174" t="s">
        <v>255</v>
      </c>
      <c r="J21" s="126"/>
      <c r="K21" s="126"/>
      <c r="L21" s="126"/>
      <c r="M21" s="126"/>
      <c r="N21" s="126"/>
      <c r="O21" s="126"/>
      <c r="P21" s="126"/>
      <c r="Q21" s="126"/>
      <c r="R21" s="126"/>
      <c r="S21" s="126"/>
      <c r="T21" s="126"/>
      <c r="U21" s="126"/>
      <c r="V21" s="126"/>
      <c r="W21" s="126"/>
      <c r="X21" s="126"/>
      <c r="Y21" s="175"/>
      <c r="Z21" s="175"/>
      <c r="AA21" s="175"/>
      <c r="AB21" s="79"/>
      <c r="AC21" s="30"/>
      <c r="AD21" s="17"/>
      <c r="AE21" s="17"/>
      <c r="AF21" s="17"/>
      <c r="AH21" s="31"/>
      <c r="AL21" s="7" t="s">
        <v>14</v>
      </c>
    </row>
    <row r="22" spans="1:38" ht="15.75" customHeight="1">
      <c r="A22" s="90">
        <v>3</v>
      </c>
      <c r="B22" s="92"/>
      <c r="C22" s="90" t="s">
        <v>15</v>
      </c>
      <c r="D22" s="91"/>
      <c r="E22" s="91"/>
      <c r="F22" s="91"/>
      <c r="G22" s="91"/>
      <c r="H22" s="92"/>
      <c r="I22" s="173" t="s">
        <v>253</v>
      </c>
      <c r="J22" s="124"/>
      <c r="K22" s="124"/>
      <c r="L22" s="124"/>
      <c r="M22" s="124"/>
      <c r="N22" s="124"/>
      <c r="O22" s="124"/>
      <c r="P22" s="124"/>
      <c r="Q22" s="124"/>
      <c r="R22" s="124"/>
      <c r="S22" s="124"/>
      <c r="T22" s="124"/>
      <c r="U22" s="124"/>
      <c r="V22" s="124"/>
      <c r="W22" s="124"/>
      <c r="X22" s="124"/>
      <c r="Y22" s="124"/>
      <c r="Z22" s="124"/>
      <c r="AA22" s="124"/>
      <c r="AB22" s="125"/>
      <c r="AC22" s="26"/>
      <c r="AD22" s="17"/>
      <c r="AE22" s="17"/>
      <c r="AF22" s="17"/>
      <c r="AH22" s="27"/>
    </row>
    <row r="23" spans="1:38" ht="15.75" customHeight="1">
      <c r="A23" s="107"/>
      <c r="B23" s="128"/>
      <c r="C23" s="107"/>
      <c r="D23" s="108"/>
      <c r="E23" s="108"/>
      <c r="F23" s="108"/>
      <c r="G23" s="108"/>
      <c r="H23" s="128"/>
      <c r="I23" s="174" t="s">
        <v>256</v>
      </c>
      <c r="J23" s="126"/>
      <c r="K23" s="126"/>
      <c r="L23" s="126"/>
      <c r="M23" s="126"/>
      <c r="N23" s="126"/>
      <c r="O23" s="126"/>
      <c r="P23" s="126"/>
      <c r="Q23" s="126"/>
      <c r="R23" s="176" t="s">
        <v>11</v>
      </c>
      <c r="S23" s="177"/>
      <c r="T23" s="178"/>
      <c r="U23" s="126" t="s">
        <v>252</v>
      </c>
      <c r="V23" s="126"/>
      <c r="W23" s="126"/>
      <c r="X23" s="126"/>
      <c r="Y23" s="126"/>
      <c r="Z23" s="126"/>
      <c r="AA23" s="126"/>
      <c r="AB23" s="127"/>
      <c r="AC23" s="26"/>
      <c r="AD23" s="17"/>
      <c r="AE23" s="17"/>
      <c r="AF23" s="17"/>
      <c r="AH23" s="27"/>
    </row>
    <row r="24" spans="1:38" ht="15.75" customHeight="1">
      <c r="A24" s="90">
        <v>4</v>
      </c>
      <c r="B24" s="92"/>
      <c r="C24" s="90" t="s">
        <v>16</v>
      </c>
      <c r="D24" s="91"/>
      <c r="E24" s="91"/>
      <c r="F24" s="91"/>
      <c r="G24" s="91"/>
      <c r="H24" s="92"/>
      <c r="I24" s="171"/>
      <c r="J24" s="142"/>
      <c r="K24" s="142"/>
      <c r="L24" s="142"/>
      <c r="M24" s="142"/>
      <c r="N24" s="142"/>
      <c r="O24" s="142"/>
      <c r="P24" s="142"/>
      <c r="Q24" s="142"/>
      <c r="R24" s="142"/>
      <c r="S24" s="142"/>
      <c r="T24" s="142"/>
      <c r="U24" s="142"/>
      <c r="V24" s="142"/>
      <c r="W24" s="142"/>
      <c r="X24" s="142"/>
      <c r="Y24" s="142"/>
      <c r="Z24" s="142"/>
      <c r="AA24" s="142"/>
      <c r="AB24" s="143"/>
      <c r="AC24" s="32"/>
      <c r="AD24" s="17"/>
      <c r="AE24" s="17"/>
      <c r="AF24" s="17"/>
      <c r="AH24" s="33"/>
    </row>
    <row r="25" spans="1:38" ht="15.75" customHeight="1">
      <c r="A25" s="170"/>
      <c r="B25" s="136"/>
      <c r="C25" s="170"/>
      <c r="D25" s="135"/>
      <c r="E25" s="135"/>
      <c r="F25" s="135"/>
      <c r="G25" s="135"/>
      <c r="H25" s="136"/>
      <c r="I25" s="144"/>
      <c r="J25" s="145"/>
      <c r="K25" s="145"/>
      <c r="L25" s="145"/>
      <c r="M25" s="145"/>
      <c r="N25" s="145"/>
      <c r="O25" s="145"/>
      <c r="P25" s="145"/>
      <c r="Q25" s="145"/>
      <c r="R25" s="145"/>
      <c r="S25" s="145"/>
      <c r="T25" s="145"/>
      <c r="U25" s="145"/>
      <c r="V25" s="145"/>
      <c r="W25" s="145"/>
      <c r="X25" s="145"/>
      <c r="Y25" s="145"/>
      <c r="Z25" s="145"/>
      <c r="AA25" s="145"/>
      <c r="AB25" s="146"/>
      <c r="AC25" s="32"/>
      <c r="AD25" s="17"/>
      <c r="AE25" s="17"/>
      <c r="AF25" s="17"/>
      <c r="AH25" s="33"/>
    </row>
    <row r="26" spans="1:38" ht="15.75" customHeight="1">
      <c r="A26" s="170"/>
      <c r="B26" s="136"/>
      <c r="C26" s="170"/>
      <c r="D26" s="135"/>
      <c r="E26" s="135"/>
      <c r="F26" s="135"/>
      <c r="G26" s="135"/>
      <c r="H26" s="136"/>
      <c r="I26" s="144"/>
      <c r="J26" s="145"/>
      <c r="K26" s="145"/>
      <c r="L26" s="145"/>
      <c r="M26" s="145"/>
      <c r="N26" s="145"/>
      <c r="O26" s="145"/>
      <c r="P26" s="145"/>
      <c r="Q26" s="145"/>
      <c r="R26" s="145"/>
      <c r="S26" s="145"/>
      <c r="T26" s="145"/>
      <c r="U26" s="145"/>
      <c r="V26" s="145"/>
      <c r="W26" s="145"/>
      <c r="X26" s="145"/>
      <c r="Y26" s="145"/>
      <c r="Z26" s="145"/>
      <c r="AA26" s="145"/>
      <c r="AB26" s="146"/>
      <c r="AC26" s="32"/>
      <c r="AD26" s="17"/>
      <c r="AE26" s="17"/>
      <c r="AF26" s="17"/>
      <c r="AH26" s="33"/>
    </row>
    <row r="27" spans="1:38" ht="15.75" customHeight="1">
      <c r="A27" s="170"/>
      <c r="B27" s="136"/>
      <c r="C27" s="170"/>
      <c r="D27" s="135"/>
      <c r="E27" s="135"/>
      <c r="F27" s="135"/>
      <c r="G27" s="135"/>
      <c r="H27" s="136"/>
      <c r="I27" s="144"/>
      <c r="J27" s="145"/>
      <c r="K27" s="145"/>
      <c r="L27" s="145"/>
      <c r="M27" s="145"/>
      <c r="N27" s="145"/>
      <c r="O27" s="145"/>
      <c r="P27" s="145"/>
      <c r="Q27" s="145"/>
      <c r="R27" s="145"/>
      <c r="S27" s="145"/>
      <c r="T27" s="145"/>
      <c r="U27" s="145"/>
      <c r="V27" s="145"/>
      <c r="W27" s="145"/>
      <c r="X27" s="145"/>
      <c r="Y27" s="145"/>
      <c r="Z27" s="145"/>
      <c r="AA27" s="145"/>
      <c r="AB27" s="146"/>
      <c r="AC27" s="32"/>
      <c r="AD27" s="9"/>
      <c r="AE27" s="9"/>
      <c r="AF27" s="9"/>
      <c r="AH27" s="33"/>
    </row>
    <row r="28" spans="1:38" ht="15.75" customHeight="1">
      <c r="A28" s="107"/>
      <c r="B28" s="128"/>
      <c r="C28" s="107" t="s">
        <v>17</v>
      </c>
      <c r="D28" s="108"/>
      <c r="E28" s="108"/>
      <c r="F28" s="108"/>
      <c r="G28" s="108"/>
      <c r="H28" s="128"/>
      <c r="I28" s="107" t="s">
        <v>18</v>
      </c>
      <c r="J28" s="108"/>
      <c r="K28" s="108"/>
      <c r="L28" s="172"/>
      <c r="M28" s="172"/>
      <c r="N28" s="25" t="s">
        <v>19</v>
      </c>
      <c r="O28" s="164"/>
      <c r="P28" s="164"/>
      <c r="Q28" s="164"/>
      <c r="R28" s="108" t="s">
        <v>20</v>
      </c>
      <c r="S28" s="108"/>
      <c r="T28" s="108"/>
      <c r="U28" s="172"/>
      <c r="V28" s="172"/>
      <c r="W28" s="25" t="s">
        <v>19</v>
      </c>
      <c r="X28" s="164"/>
      <c r="Y28" s="164"/>
      <c r="Z28" s="164"/>
      <c r="AA28" s="165" t="s">
        <v>21</v>
      </c>
      <c r="AB28" s="166"/>
      <c r="AC28" s="3"/>
      <c r="AD28" s="17"/>
      <c r="AE28" s="17"/>
      <c r="AF28" s="17"/>
      <c r="AH28" s="34"/>
      <c r="AI28" s="7" t="str">
        <f>ASC(L28&amp;"."&amp;O28)</f>
        <v>.</v>
      </c>
      <c r="AJ28" s="7" t="str">
        <f>ASC(U28&amp;"."&amp;X28)</f>
        <v>.</v>
      </c>
      <c r="AL28" s="7" t="s">
        <v>133</v>
      </c>
    </row>
    <row r="29" spans="1:38" ht="30" customHeight="1">
      <c r="A29" s="104">
        <v>5</v>
      </c>
      <c r="B29" s="110"/>
      <c r="C29" s="104" t="s">
        <v>22</v>
      </c>
      <c r="D29" s="105"/>
      <c r="E29" s="105"/>
      <c r="F29" s="105"/>
      <c r="G29" s="105"/>
      <c r="H29" s="110"/>
      <c r="I29" s="104"/>
      <c r="J29" s="105"/>
      <c r="K29" s="105"/>
      <c r="L29" s="105"/>
      <c r="M29" s="105"/>
      <c r="N29" s="167">
        <v>1</v>
      </c>
      <c r="O29" s="167"/>
      <c r="P29" s="167"/>
      <c r="Q29" s="167"/>
      <c r="R29" s="167"/>
      <c r="S29" s="167"/>
      <c r="T29" s="167"/>
      <c r="U29" s="167"/>
      <c r="V29" s="167"/>
      <c r="W29" s="167"/>
      <c r="X29" s="168" t="s">
        <v>23</v>
      </c>
      <c r="Y29" s="168"/>
      <c r="Z29" s="168"/>
      <c r="AA29" s="168"/>
      <c r="AB29" s="169"/>
      <c r="AC29" s="36"/>
      <c r="AD29" s="17"/>
      <c r="AE29" s="17"/>
      <c r="AF29" s="17"/>
      <c r="AH29" s="37"/>
      <c r="AL29" s="7" t="s">
        <v>134</v>
      </c>
    </row>
    <row r="30" spans="1:38" ht="30" customHeight="1">
      <c r="A30" s="104">
        <v>6</v>
      </c>
      <c r="B30" s="110"/>
      <c r="C30" s="104" t="s">
        <v>135</v>
      </c>
      <c r="D30" s="105"/>
      <c r="E30" s="105"/>
      <c r="F30" s="105"/>
      <c r="G30" s="105"/>
      <c r="H30" s="110"/>
      <c r="I30" s="157"/>
      <c r="J30" s="158"/>
      <c r="K30" s="158"/>
      <c r="L30" s="158"/>
      <c r="M30" s="158"/>
      <c r="N30" s="158"/>
      <c r="O30" s="158"/>
      <c r="P30" s="158"/>
      <c r="Q30" s="159" t="str">
        <f>_xlfn.IFS(I30="工事に付随する土石の堆積","工事名・時期",I30="その他（上記に含まれないもの）","その他の内容",I30=I30,"")</f>
        <v/>
      </c>
      <c r="R30" s="159"/>
      <c r="S30" s="159"/>
      <c r="T30" s="160"/>
      <c r="U30" s="161"/>
      <c r="V30" s="161"/>
      <c r="W30" s="161"/>
      <c r="X30" s="161"/>
      <c r="Y30" s="161"/>
      <c r="Z30" s="161"/>
      <c r="AA30" s="161"/>
      <c r="AB30" s="161"/>
      <c r="AC30" s="38"/>
      <c r="AD30" s="17"/>
      <c r="AE30" s="17"/>
      <c r="AF30" s="17"/>
      <c r="AH30" s="39"/>
      <c r="AI30" s="7">
        <f>_xlfn.IFS(I30="工事に付随する土石の堆積","工事に付随する土石の堆積（"&amp;T30&amp;"）",I30="その他（上記に含まれないもの）","その他（"&amp;T30&amp;"）",AJ30=0,I30)</f>
        <v>0</v>
      </c>
      <c r="AJ30" s="7">
        <f>COUNTIF(I30,"工事に付随する土石の堆積")+COUNTIF(I30,"その他（上記に含まれないもの）")</f>
        <v>0</v>
      </c>
      <c r="AL30" s="7" t="s">
        <v>136</v>
      </c>
    </row>
    <row r="31" spans="1:38" ht="15.75" customHeight="1">
      <c r="A31" s="114" t="s">
        <v>137</v>
      </c>
      <c r="B31" s="114"/>
      <c r="C31" s="122" t="s">
        <v>24</v>
      </c>
      <c r="D31" s="91" t="s">
        <v>138</v>
      </c>
      <c r="E31" s="91"/>
      <c r="F31" s="91"/>
      <c r="G31" s="91"/>
      <c r="H31" s="92"/>
      <c r="I31" s="90"/>
      <c r="J31" s="91"/>
      <c r="K31" s="91"/>
      <c r="L31" s="91"/>
      <c r="M31" s="162"/>
      <c r="N31" s="162"/>
      <c r="O31" s="162"/>
      <c r="P31" s="162"/>
      <c r="Q31" s="162"/>
      <c r="R31" s="162"/>
      <c r="S31" s="162"/>
      <c r="T31" s="162"/>
      <c r="U31" s="162"/>
      <c r="V31" s="162"/>
      <c r="W31" s="162"/>
      <c r="X31" s="152" t="s">
        <v>25</v>
      </c>
      <c r="Y31" s="152"/>
      <c r="Z31" s="152"/>
      <c r="AA31" s="152"/>
      <c r="AB31" s="153"/>
      <c r="AC31" s="36"/>
      <c r="AD31" s="17"/>
      <c r="AE31" s="17"/>
      <c r="AF31" s="17"/>
      <c r="AH31" s="37"/>
      <c r="AL31" s="7" t="s">
        <v>139</v>
      </c>
    </row>
    <row r="32" spans="1:38" ht="15.75" customHeight="1">
      <c r="A32" s="114"/>
      <c r="B32" s="114"/>
      <c r="C32" s="123"/>
      <c r="D32" s="156" t="s">
        <v>140</v>
      </c>
      <c r="E32" s="108"/>
      <c r="F32" s="108"/>
      <c r="G32" s="108"/>
      <c r="H32" s="128"/>
      <c r="I32" s="107"/>
      <c r="J32" s="108"/>
      <c r="K32" s="108"/>
      <c r="L32" s="108"/>
      <c r="M32" s="163"/>
      <c r="N32" s="163"/>
      <c r="O32" s="163"/>
      <c r="P32" s="163"/>
      <c r="Q32" s="163"/>
      <c r="R32" s="163"/>
      <c r="S32" s="163"/>
      <c r="T32" s="163"/>
      <c r="U32" s="163"/>
      <c r="V32" s="163"/>
      <c r="W32" s="163"/>
      <c r="X32" s="154"/>
      <c r="Y32" s="154"/>
      <c r="Z32" s="154"/>
      <c r="AA32" s="154"/>
      <c r="AB32" s="155"/>
      <c r="AC32" s="36"/>
      <c r="AD32" s="17"/>
      <c r="AE32" s="17"/>
      <c r="AF32" s="17"/>
      <c r="AH32" s="37"/>
      <c r="AL32" s="7" t="s">
        <v>29</v>
      </c>
    </row>
    <row r="33" spans="1:38" ht="15.75" customHeight="1">
      <c r="A33" s="114"/>
      <c r="B33" s="114"/>
      <c r="C33" s="122" t="s">
        <v>26</v>
      </c>
      <c r="D33" s="91" t="s">
        <v>141</v>
      </c>
      <c r="E33" s="91"/>
      <c r="F33" s="91"/>
      <c r="G33" s="91"/>
      <c r="H33" s="92"/>
      <c r="I33" s="90"/>
      <c r="J33" s="91"/>
      <c r="K33" s="91"/>
      <c r="L33" s="91"/>
      <c r="M33" s="162"/>
      <c r="N33" s="162"/>
      <c r="O33" s="162"/>
      <c r="P33" s="162"/>
      <c r="Q33" s="162"/>
      <c r="R33" s="162"/>
      <c r="S33" s="162"/>
      <c r="T33" s="162"/>
      <c r="U33" s="162"/>
      <c r="V33" s="162"/>
      <c r="W33" s="162"/>
      <c r="X33" s="152" t="s">
        <v>27</v>
      </c>
      <c r="Y33" s="152"/>
      <c r="Z33" s="152"/>
      <c r="AA33" s="152"/>
      <c r="AB33" s="153"/>
      <c r="AC33" s="36"/>
      <c r="AD33" s="17"/>
      <c r="AE33" s="17"/>
      <c r="AF33" s="17"/>
      <c r="AH33" s="37"/>
    </row>
    <row r="34" spans="1:38" ht="15.75" customHeight="1">
      <c r="A34" s="114"/>
      <c r="B34" s="114"/>
      <c r="C34" s="132"/>
      <c r="D34" s="156" t="s">
        <v>22</v>
      </c>
      <c r="E34" s="108"/>
      <c r="F34" s="108"/>
      <c r="G34" s="108"/>
      <c r="H34" s="128"/>
      <c r="I34" s="107"/>
      <c r="J34" s="108"/>
      <c r="K34" s="108"/>
      <c r="L34" s="108"/>
      <c r="M34" s="163"/>
      <c r="N34" s="163"/>
      <c r="O34" s="163"/>
      <c r="P34" s="163"/>
      <c r="Q34" s="163"/>
      <c r="R34" s="163"/>
      <c r="S34" s="163"/>
      <c r="T34" s="163"/>
      <c r="U34" s="163"/>
      <c r="V34" s="163"/>
      <c r="W34" s="163"/>
      <c r="X34" s="154"/>
      <c r="Y34" s="154"/>
      <c r="Z34" s="154"/>
      <c r="AA34" s="154"/>
      <c r="AB34" s="155"/>
      <c r="AC34" s="36"/>
      <c r="AD34" s="9"/>
      <c r="AE34" s="9"/>
      <c r="AF34" s="9"/>
      <c r="AH34" s="37"/>
      <c r="AJ34" s="18" t="s">
        <v>32</v>
      </c>
      <c r="AL34" s="40"/>
    </row>
    <row r="35" spans="1:38" ht="15.75" customHeight="1">
      <c r="A35" s="114"/>
      <c r="B35" s="114"/>
      <c r="C35" s="122" t="s">
        <v>28</v>
      </c>
      <c r="D35" s="91" t="s">
        <v>138</v>
      </c>
      <c r="E35" s="91"/>
      <c r="F35" s="91"/>
      <c r="G35" s="91"/>
      <c r="H35" s="92"/>
      <c r="I35" s="90"/>
      <c r="J35" s="91"/>
      <c r="K35" s="91"/>
      <c r="L35" s="91"/>
      <c r="M35" s="162"/>
      <c r="N35" s="162"/>
      <c r="O35" s="162"/>
      <c r="P35" s="162"/>
      <c r="Q35" s="162"/>
      <c r="R35" s="162"/>
      <c r="S35" s="162"/>
      <c r="T35" s="162"/>
      <c r="U35" s="162"/>
      <c r="V35" s="162"/>
      <c r="W35" s="162"/>
      <c r="X35" s="152" t="s">
        <v>142</v>
      </c>
      <c r="Y35" s="152"/>
      <c r="Z35" s="152"/>
      <c r="AA35" s="152"/>
      <c r="AB35" s="153"/>
      <c r="AC35" s="36"/>
      <c r="AD35" s="17"/>
      <c r="AE35" s="17"/>
      <c r="AF35" s="17"/>
      <c r="AH35" s="37"/>
      <c r="AJ35" s="7" t="s">
        <v>33</v>
      </c>
      <c r="AK35" s="40"/>
      <c r="AL35" s="40">
        <v>11000</v>
      </c>
    </row>
    <row r="36" spans="1:38" ht="15.75" customHeight="1">
      <c r="A36" s="114"/>
      <c r="B36" s="114"/>
      <c r="C36" s="132"/>
      <c r="D36" s="156" t="s">
        <v>143</v>
      </c>
      <c r="E36" s="108"/>
      <c r="F36" s="108"/>
      <c r="G36" s="108"/>
      <c r="H36" s="128"/>
      <c r="I36" s="107"/>
      <c r="J36" s="108"/>
      <c r="K36" s="108"/>
      <c r="L36" s="108"/>
      <c r="M36" s="163"/>
      <c r="N36" s="163"/>
      <c r="O36" s="163"/>
      <c r="P36" s="163"/>
      <c r="Q36" s="163"/>
      <c r="R36" s="163"/>
      <c r="S36" s="163"/>
      <c r="T36" s="163"/>
      <c r="U36" s="163"/>
      <c r="V36" s="163"/>
      <c r="W36" s="163"/>
      <c r="X36" s="154"/>
      <c r="Y36" s="154"/>
      <c r="Z36" s="154"/>
      <c r="AA36" s="154"/>
      <c r="AB36" s="155"/>
      <c r="AC36" s="36"/>
      <c r="AD36" s="9"/>
      <c r="AE36" s="9"/>
      <c r="AF36" s="9"/>
      <c r="AH36" s="37"/>
      <c r="AJ36" s="7" t="s">
        <v>34</v>
      </c>
      <c r="AK36" s="40"/>
      <c r="AL36" s="40">
        <v>14000</v>
      </c>
    </row>
    <row r="37" spans="1:38" ht="15.75" customHeight="1">
      <c r="A37" s="114"/>
      <c r="B37" s="114"/>
      <c r="C37" s="122" t="s">
        <v>30</v>
      </c>
      <c r="D37" s="91" t="s">
        <v>141</v>
      </c>
      <c r="E37" s="91"/>
      <c r="F37" s="91"/>
      <c r="G37" s="91"/>
      <c r="H37" s="92"/>
      <c r="I37" s="90"/>
      <c r="J37" s="91"/>
      <c r="K37" s="91"/>
      <c r="L37" s="91"/>
      <c r="M37" s="150" t="s">
        <v>266</v>
      </c>
      <c r="N37" s="150"/>
      <c r="O37" s="150"/>
      <c r="P37" s="150"/>
      <c r="Q37" s="150"/>
      <c r="R37" s="150"/>
      <c r="S37" s="150"/>
      <c r="T37" s="150"/>
      <c r="U37" s="150"/>
      <c r="V37" s="150"/>
      <c r="W37" s="150"/>
      <c r="X37" s="152"/>
      <c r="Y37" s="152"/>
      <c r="Z37" s="152"/>
      <c r="AA37" s="152"/>
      <c r="AB37" s="153"/>
      <c r="AC37" s="36"/>
      <c r="AD37" s="17"/>
      <c r="AE37" s="17"/>
      <c r="AF37" s="17"/>
      <c r="AH37" s="37"/>
      <c r="AJ37" s="7" t="s">
        <v>35</v>
      </c>
      <c r="AK37" s="40"/>
      <c r="AL37" s="40">
        <v>16000</v>
      </c>
    </row>
    <row r="38" spans="1:38" ht="15.75" customHeight="1">
      <c r="A38" s="114"/>
      <c r="B38" s="114"/>
      <c r="C38" s="123"/>
      <c r="D38" s="156" t="s">
        <v>144</v>
      </c>
      <c r="E38" s="108"/>
      <c r="F38" s="108"/>
      <c r="G38" s="108"/>
      <c r="H38" s="128"/>
      <c r="I38" s="107"/>
      <c r="J38" s="108"/>
      <c r="K38" s="108"/>
      <c r="L38" s="108"/>
      <c r="M38" s="151"/>
      <c r="N38" s="151"/>
      <c r="O38" s="151"/>
      <c r="P38" s="151"/>
      <c r="Q38" s="151"/>
      <c r="R38" s="151"/>
      <c r="S38" s="151"/>
      <c r="T38" s="151"/>
      <c r="U38" s="151"/>
      <c r="V38" s="151"/>
      <c r="W38" s="151"/>
      <c r="X38" s="154"/>
      <c r="Y38" s="154"/>
      <c r="Z38" s="154"/>
      <c r="AA38" s="154"/>
      <c r="AB38" s="155"/>
      <c r="AC38" s="36"/>
      <c r="AD38" s="9"/>
      <c r="AE38" s="9"/>
      <c r="AF38" s="9"/>
      <c r="AH38" s="37"/>
      <c r="AJ38" s="7" t="s">
        <v>37</v>
      </c>
      <c r="AK38" s="40"/>
      <c r="AL38" s="40">
        <v>20000</v>
      </c>
    </row>
    <row r="39" spans="1:38" ht="15.75" customHeight="1">
      <c r="A39" s="114"/>
      <c r="B39" s="114"/>
      <c r="C39" s="122" t="s">
        <v>36</v>
      </c>
      <c r="D39" s="91" t="s">
        <v>145</v>
      </c>
      <c r="E39" s="91"/>
      <c r="F39" s="91"/>
      <c r="G39" s="91"/>
      <c r="H39" s="92"/>
      <c r="I39" s="141"/>
      <c r="J39" s="142"/>
      <c r="K39" s="142"/>
      <c r="L39" s="142"/>
      <c r="M39" s="142"/>
      <c r="N39" s="142"/>
      <c r="O39" s="142"/>
      <c r="P39" s="142"/>
      <c r="Q39" s="142"/>
      <c r="R39" s="142"/>
      <c r="S39" s="142"/>
      <c r="T39" s="142"/>
      <c r="U39" s="142"/>
      <c r="V39" s="142"/>
      <c r="W39" s="142"/>
      <c r="X39" s="142"/>
      <c r="Y39" s="142"/>
      <c r="Z39" s="142"/>
      <c r="AA39" s="142"/>
      <c r="AB39" s="143"/>
      <c r="AC39" s="32"/>
      <c r="AD39" s="17"/>
      <c r="AE39" s="17"/>
      <c r="AF39" s="17"/>
      <c r="AH39" s="33"/>
      <c r="AJ39" s="7" t="s">
        <v>38</v>
      </c>
      <c r="AK39" s="40"/>
      <c r="AL39" s="40">
        <v>29000</v>
      </c>
    </row>
    <row r="40" spans="1:38" ht="15.75" customHeight="1">
      <c r="A40" s="114"/>
      <c r="B40" s="114"/>
      <c r="C40" s="123"/>
      <c r="D40" s="135" t="s">
        <v>146</v>
      </c>
      <c r="E40" s="135"/>
      <c r="F40" s="135"/>
      <c r="G40" s="135"/>
      <c r="H40" s="136"/>
      <c r="I40" s="144"/>
      <c r="J40" s="145"/>
      <c r="K40" s="145"/>
      <c r="L40" s="145"/>
      <c r="M40" s="145"/>
      <c r="N40" s="145"/>
      <c r="O40" s="145"/>
      <c r="P40" s="145"/>
      <c r="Q40" s="145"/>
      <c r="R40" s="145"/>
      <c r="S40" s="145"/>
      <c r="T40" s="145"/>
      <c r="U40" s="145"/>
      <c r="V40" s="145"/>
      <c r="W40" s="145"/>
      <c r="X40" s="145"/>
      <c r="Y40" s="145"/>
      <c r="Z40" s="145"/>
      <c r="AA40" s="145"/>
      <c r="AB40" s="146"/>
      <c r="AC40" s="32"/>
      <c r="AD40" s="9"/>
      <c r="AE40" s="9"/>
      <c r="AF40" s="9"/>
      <c r="AH40" s="33"/>
      <c r="AJ40" s="7" t="s">
        <v>39</v>
      </c>
      <c r="AK40" s="40"/>
      <c r="AL40" s="40">
        <v>32000</v>
      </c>
    </row>
    <row r="41" spans="1:38" ht="15.75" customHeight="1">
      <c r="A41" s="114"/>
      <c r="B41" s="114"/>
      <c r="C41" s="123"/>
      <c r="D41" s="135" t="s">
        <v>147</v>
      </c>
      <c r="E41" s="135"/>
      <c r="F41" s="135"/>
      <c r="G41" s="135"/>
      <c r="H41" s="136"/>
      <c r="I41" s="144"/>
      <c r="J41" s="145"/>
      <c r="K41" s="145"/>
      <c r="L41" s="145"/>
      <c r="M41" s="145"/>
      <c r="N41" s="145"/>
      <c r="O41" s="145"/>
      <c r="P41" s="145"/>
      <c r="Q41" s="145"/>
      <c r="R41" s="145"/>
      <c r="S41" s="145"/>
      <c r="T41" s="145"/>
      <c r="U41" s="145"/>
      <c r="V41" s="145"/>
      <c r="W41" s="145"/>
      <c r="X41" s="145"/>
      <c r="Y41" s="145"/>
      <c r="Z41" s="145"/>
      <c r="AA41" s="145"/>
      <c r="AB41" s="146"/>
      <c r="AC41" s="32"/>
      <c r="AD41" s="9"/>
      <c r="AE41" s="9"/>
      <c r="AF41" s="9"/>
      <c r="AH41" s="33"/>
      <c r="AJ41" s="7" t="s">
        <v>40</v>
      </c>
      <c r="AK41" s="40"/>
      <c r="AL41" s="40">
        <v>39000</v>
      </c>
    </row>
    <row r="42" spans="1:38" ht="15.75" customHeight="1">
      <c r="A42" s="114"/>
      <c r="B42" s="114"/>
      <c r="C42" s="132"/>
      <c r="D42" s="108" t="s">
        <v>148</v>
      </c>
      <c r="E42" s="108"/>
      <c r="F42" s="108"/>
      <c r="G42" s="108"/>
      <c r="H42" s="128"/>
      <c r="I42" s="147"/>
      <c r="J42" s="148"/>
      <c r="K42" s="148"/>
      <c r="L42" s="148"/>
      <c r="M42" s="148"/>
      <c r="N42" s="148"/>
      <c r="O42" s="148"/>
      <c r="P42" s="148"/>
      <c r="Q42" s="148"/>
      <c r="R42" s="148"/>
      <c r="S42" s="148"/>
      <c r="T42" s="148"/>
      <c r="U42" s="148"/>
      <c r="V42" s="148"/>
      <c r="W42" s="148"/>
      <c r="X42" s="148"/>
      <c r="Y42" s="148"/>
      <c r="Z42" s="148"/>
      <c r="AA42" s="148"/>
      <c r="AB42" s="149"/>
      <c r="AC42" s="32"/>
      <c r="AD42" s="9"/>
      <c r="AE42" s="9"/>
      <c r="AF42" s="9"/>
      <c r="AH42" s="33"/>
      <c r="AJ42" s="7" t="s">
        <v>41</v>
      </c>
      <c r="AK42" s="40"/>
      <c r="AL42" s="40">
        <v>54000</v>
      </c>
    </row>
    <row r="43" spans="1:38" ht="15.75" customHeight="1">
      <c r="A43" s="114"/>
      <c r="B43" s="114"/>
      <c r="C43" s="122" t="s">
        <v>149</v>
      </c>
      <c r="D43" s="91" t="s">
        <v>150</v>
      </c>
      <c r="E43" s="91"/>
      <c r="F43" s="91"/>
      <c r="G43" s="91"/>
      <c r="H43" s="92"/>
      <c r="I43" s="141"/>
      <c r="J43" s="142"/>
      <c r="K43" s="142"/>
      <c r="L43" s="142"/>
      <c r="M43" s="142"/>
      <c r="N43" s="142"/>
      <c r="O43" s="142"/>
      <c r="P43" s="142"/>
      <c r="Q43" s="142"/>
      <c r="R43" s="142"/>
      <c r="S43" s="142"/>
      <c r="T43" s="142"/>
      <c r="U43" s="142"/>
      <c r="V43" s="142"/>
      <c r="W43" s="142"/>
      <c r="X43" s="142"/>
      <c r="Y43" s="142"/>
      <c r="Z43" s="142"/>
      <c r="AA43" s="142"/>
      <c r="AB43" s="143"/>
      <c r="AC43" s="32"/>
      <c r="AD43" s="17"/>
      <c r="AE43" s="17"/>
      <c r="AF43" s="17"/>
      <c r="AH43" s="33"/>
      <c r="AJ43" s="7" t="s">
        <v>42</v>
      </c>
      <c r="AK43" s="40"/>
      <c r="AL43" s="40">
        <v>74000</v>
      </c>
    </row>
    <row r="44" spans="1:38" ht="15.75" customHeight="1">
      <c r="A44" s="114"/>
      <c r="B44" s="114"/>
      <c r="C44" s="123"/>
      <c r="D44" s="135" t="s">
        <v>151</v>
      </c>
      <c r="E44" s="135"/>
      <c r="F44" s="135"/>
      <c r="G44" s="135"/>
      <c r="H44" s="136"/>
      <c r="I44" s="144"/>
      <c r="J44" s="145"/>
      <c r="K44" s="145"/>
      <c r="L44" s="145"/>
      <c r="M44" s="145"/>
      <c r="N44" s="145"/>
      <c r="O44" s="145"/>
      <c r="P44" s="145"/>
      <c r="Q44" s="145"/>
      <c r="R44" s="145"/>
      <c r="S44" s="145"/>
      <c r="T44" s="145"/>
      <c r="U44" s="145"/>
      <c r="V44" s="145"/>
      <c r="W44" s="145"/>
      <c r="X44" s="145"/>
      <c r="Y44" s="145"/>
      <c r="Z44" s="145"/>
      <c r="AA44" s="145"/>
      <c r="AB44" s="146"/>
      <c r="AC44" s="32"/>
      <c r="AD44" s="9"/>
      <c r="AE44" s="9"/>
      <c r="AF44" s="9"/>
      <c r="AH44" s="33"/>
      <c r="AJ44" s="7" t="s">
        <v>43</v>
      </c>
      <c r="AK44" s="40"/>
      <c r="AL44" s="40">
        <v>111000</v>
      </c>
    </row>
    <row r="45" spans="1:38" ht="15.75" customHeight="1">
      <c r="A45" s="114"/>
      <c r="B45" s="114"/>
      <c r="C45" s="132"/>
      <c r="D45" s="108" t="s">
        <v>152</v>
      </c>
      <c r="E45" s="108"/>
      <c r="F45" s="108"/>
      <c r="G45" s="108"/>
      <c r="H45" s="128"/>
      <c r="I45" s="147"/>
      <c r="J45" s="148"/>
      <c r="K45" s="148"/>
      <c r="L45" s="148"/>
      <c r="M45" s="148"/>
      <c r="N45" s="148"/>
      <c r="O45" s="148"/>
      <c r="P45" s="148"/>
      <c r="Q45" s="148"/>
      <c r="R45" s="148"/>
      <c r="S45" s="148"/>
      <c r="T45" s="148"/>
      <c r="U45" s="148"/>
      <c r="V45" s="148"/>
      <c r="W45" s="148"/>
      <c r="X45" s="148"/>
      <c r="Y45" s="148"/>
      <c r="Z45" s="148"/>
      <c r="AA45" s="148"/>
      <c r="AB45" s="149"/>
      <c r="AC45" s="32"/>
      <c r="AD45" s="9"/>
      <c r="AE45" s="9"/>
      <c r="AF45" s="9"/>
      <c r="AH45" s="33"/>
      <c r="AJ45" s="7" t="s">
        <v>44</v>
      </c>
      <c r="AK45" s="40"/>
      <c r="AL45" s="40">
        <v>136000</v>
      </c>
    </row>
    <row r="46" spans="1:38" ht="15" customHeight="1">
      <c r="A46" s="114"/>
      <c r="B46" s="114"/>
      <c r="C46" s="104" t="s">
        <v>45</v>
      </c>
      <c r="D46" s="105" t="s">
        <v>153</v>
      </c>
      <c r="E46" s="105"/>
      <c r="F46" s="105"/>
      <c r="G46" s="105"/>
      <c r="H46" s="110"/>
      <c r="I46" s="104" t="s">
        <v>31</v>
      </c>
      <c r="J46" s="105"/>
      <c r="K46" s="105"/>
      <c r="L46" s="110"/>
      <c r="M46" s="104" t="s">
        <v>154</v>
      </c>
      <c r="N46" s="105"/>
      <c r="O46" s="105"/>
      <c r="P46" s="105"/>
      <c r="Q46" s="105"/>
      <c r="R46" s="105"/>
      <c r="S46" s="105"/>
      <c r="T46" s="105"/>
      <c r="U46" s="105"/>
      <c r="V46" s="105"/>
      <c r="W46" s="105"/>
      <c r="X46" s="105"/>
      <c r="Y46" s="105"/>
      <c r="Z46" s="105"/>
      <c r="AA46" s="105"/>
      <c r="AB46" s="110"/>
      <c r="AC46" s="22"/>
      <c r="AD46" s="9"/>
      <c r="AE46" s="9"/>
      <c r="AF46" s="9"/>
      <c r="AH46" s="18"/>
      <c r="AI46" s="7" t="s">
        <v>155</v>
      </c>
      <c r="AJ46" s="41" t="s">
        <v>9</v>
      </c>
    </row>
    <row r="47" spans="1:38" ht="15" customHeight="1">
      <c r="A47" s="114"/>
      <c r="B47" s="114"/>
      <c r="C47" s="104"/>
      <c r="D47" s="105"/>
      <c r="E47" s="105"/>
      <c r="F47" s="105"/>
      <c r="G47" s="105"/>
      <c r="H47" s="110"/>
      <c r="I47" s="139" t="str">
        <f>IF(M47="","",COUNTA(M$47))</f>
        <v/>
      </c>
      <c r="J47" s="140"/>
      <c r="K47" s="140"/>
      <c r="L47" s="140"/>
      <c r="M47" s="137"/>
      <c r="N47" s="138"/>
      <c r="O47" s="138"/>
      <c r="P47" s="138"/>
      <c r="Q47" s="138"/>
      <c r="R47" s="138"/>
      <c r="S47" s="138"/>
      <c r="T47" s="138"/>
      <c r="U47" s="138"/>
      <c r="V47" s="138"/>
      <c r="W47" s="138"/>
      <c r="X47" s="138"/>
      <c r="Y47" s="138"/>
      <c r="Z47" s="138"/>
      <c r="AA47" s="91" t="s">
        <v>25</v>
      </c>
      <c r="AB47" s="92"/>
      <c r="AC47" s="22"/>
      <c r="AD47" s="17"/>
      <c r="AE47" s="17"/>
      <c r="AF47" s="17"/>
      <c r="AH47" s="18"/>
      <c r="AI47" s="7">
        <f>IF(M$31&gt;5,M$31*2,M$31)</f>
        <v>0</v>
      </c>
      <c r="AJ47" s="41" t="str">
        <f>IF(M47="","",M47-AI47)</f>
        <v/>
      </c>
    </row>
    <row r="48" spans="1:38" ht="15" customHeight="1">
      <c r="A48" s="114"/>
      <c r="B48" s="114"/>
      <c r="C48" s="104"/>
      <c r="D48" s="105"/>
      <c r="E48" s="105"/>
      <c r="F48" s="105"/>
      <c r="G48" s="105"/>
      <c r="H48" s="110"/>
      <c r="I48" s="139" t="str">
        <f>IF(M48="","",COUNTA(M$47:Z$48))</f>
        <v/>
      </c>
      <c r="J48" s="140"/>
      <c r="K48" s="140"/>
      <c r="L48" s="140"/>
      <c r="M48" s="137"/>
      <c r="N48" s="138"/>
      <c r="O48" s="138"/>
      <c r="P48" s="138"/>
      <c r="Q48" s="138"/>
      <c r="R48" s="138"/>
      <c r="S48" s="138"/>
      <c r="T48" s="138"/>
      <c r="U48" s="138"/>
      <c r="V48" s="138"/>
      <c r="W48" s="138"/>
      <c r="X48" s="138"/>
      <c r="Y48" s="138"/>
      <c r="Z48" s="138"/>
      <c r="AA48" s="91" t="s">
        <v>25</v>
      </c>
      <c r="AB48" s="92"/>
      <c r="AC48" s="22"/>
      <c r="AD48" s="9"/>
      <c r="AE48" s="9"/>
      <c r="AF48" s="9"/>
      <c r="AH48" s="18"/>
      <c r="AI48" s="7">
        <f>IF(M$31&gt;5,M$31*2,M$31)</f>
        <v>0</v>
      </c>
      <c r="AJ48" s="41" t="str">
        <f>IF(M48="","",M48-AI48)</f>
        <v/>
      </c>
    </row>
    <row r="49" spans="1:39" ht="15" customHeight="1">
      <c r="A49" s="114"/>
      <c r="B49" s="114"/>
      <c r="C49" s="104"/>
      <c r="D49" s="105"/>
      <c r="E49" s="105"/>
      <c r="F49" s="105"/>
      <c r="G49" s="105"/>
      <c r="H49" s="110"/>
      <c r="I49" s="139" t="str">
        <f>IF(M49="","",COUNTA(M$47:Z$49))</f>
        <v/>
      </c>
      <c r="J49" s="140"/>
      <c r="K49" s="140"/>
      <c r="L49" s="140"/>
      <c r="M49" s="137"/>
      <c r="N49" s="138"/>
      <c r="O49" s="138"/>
      <c r="P49" s="138"/>
      <c r="Q49" s="138"/>
      <c r="R49" s="138"/>
      <c r="S49" s="138"/>
      <c r="T49" s="138"/>
      <c r="U49" s="138"/>
      <c r="V49" s="138"/>
      <c r="W49" s="138"/>
      <c r="X49" s="138"/>
      <c r="Y49" s="138"/>
      <c r="Z49" s="138"/>
      <c r="AA49" s="91" t="s">
        <v>25</v>
      </c>
      <c r="AB49" s="92"/>
      <c r="AC49" s="22"/>
      <c r="AD49" s="9"/>
      <c r="AE49" s="9"/>
      <c r="AF49" s="9"/>
      <c r="AH49" s="18"/>
      <c r="AI49" s="7">
        <f>IF(M$31&gt;5,M$31*2,M$31)</f>
        <v>0</v>
      </c>
      <c r="AJ49" s="41" t="str">
        <f>IF(M49="","",M49-AI49)</f>
        <v/>
      </c>
    </row>
    <row r="50" spans="1:39" ht="15.75" customHeight="1">
      <c r="A50" s="114"/>
      <c r="B50" s="114"/>
      <c r="C50" s="122" t="s">
        <v>46</v>
      </c>
      <c r="D50" s="91" t="s">
        <v>156</v>
      </c>
      <c r="E50" s="91"/>
      <c r="F50" s="91"/>
      <c r="G50" s="91"/>
      <c r="H50" s="92"/>
      <c r="I50" s="124"/>
      <c r="J50" s="124"/>
      <c r="K50" s="124"/>
      <c r="L50" s="124"/>
      <c r="M50" s="124"/>
      <c r="N50" s="124"/>
      <c r="O50" s="124"/>
      <c r="P50" s="124"/>
      <c r="Q50" s="124"/>
      <c r="R50" s="124"/>
      <c r="S50" s="124"/>
      <c r="T50" s="124"/>
      <c r="U50" s="124"/>
      <c r="V50" s="124"/>
      <c r="W50" s="124"/>
      <c r="X50" s="124"/>
      <c r="Y50" s="124"/>
      <c r="Z50" s="124"/>
      <c r="AA50" s="124"/>
      <c r="AB50" s="125"/>
      <c r="AC50" s="26"/>
      <c r="AD50" s="17"/>
      <c r="AE50" s="17"/>
      <c r="AF50" s="17"/>
      <c r="AH50" s="27"/>
    </row>
    <row r="51" spans="1:39" ht="15.75" customHeight="1">
      <c r="A51" s="114"/>
      <c r="B51" s="114"/>
      <c r="C51" s="132"/>
      <c r="D51" s="108" t="s">
        <v>157</v>
      </c>
      <c r="E51" s="108"/>
      <c r="F51" s="108"/>
      <c r="G51" s="108"/>
      <c r="H51" s="128"/>
      <c r="I51" s="126"/>
      <c r="J51" s="126"/>
      <c r="K51" s="126"/>
      <c r="L51" s="126"/>
      <c r="M51" s="126"/>
      <c r="N51" s="126"/>
      <c r="O51" s="126"/>
      <c r="P51" s="126"/>
      <c r="Q51" s="126"/>
      <c r="R51" s="126"/>
      <c r="S51" s="126"/>
      <c r="T51" s="126"/>
      <c r="U51" s="126"/>
      <c r="V51" s="126"/>
      <c r="W51" s="126"/>
      <c r="X51" s="126"/>
      <c r="Y51" s="126"/>
      <c r="Z51" s="126"/>
      <c r="AA51" s="126"/>
      <c r="AB51" s="127"/>
      <c r="AC51" s="26"/>
      <c r="AD51" s="9"/>
      <c r="AE51" s="9"/>
      <c r="AF51" s="9"/>
      <c r="AH51" s="27"/>
    </row>
    <row r="52" spans="1:39" ht="15.75" customHeight="1">
      <c r="A52" s="114"/>
      <c r="B52" s="114"/>
      <c r="C52" s="122" t="s">
        <v>47</v>
      </c>
      <c r="D52" s="91" t="s">
        <v>158</v>
      </c>
      <c r="E52" s="91"/>
      <c r="F52" s="91"/>
      <c r="G52" s="91"/>
      <c r="H52" s="92"/>
      <c r="I52" s="124"/>
      <c r="J52" s="124"/>
      <c r="K52" s="124"/>
      <c r="L52" s="124"/>
      <c r="M52" s="124"/>
      <c r="N52" s="124"/>
      <c r="O52" s="124"/>
      <c r="P52" s="124"/>
      <c r="Q52" s="124"/>
      <c r="R52" s="124"/>
      <c r="S52" s="124"/>
      <c r="T52" s="124"/>
      <c r="U52" s="124"/>
      <c r="V52" s="124"/>
      <c r="W52" s="124"/>
      <c r="X52" s="124"/>
      <c r="Y52" s="124"/>
      <c r="Z52" s="124"/>
      <c r="AA52" s="124"/>
      <c r="AB52" s="125"/>
      <c r="AC52" s="26"/>
      <c r="AD52" s="17"/>
      <c r="AE52" s="17"/>
      <c r="AF52" s="17"/>
      <c r="AH52" s="27"/>
    </row>
    <row r="53" spans="1:39" ht="15.75" customHeight="1">
      <c r="A53" s="114"/>
      <c r="B53" s="114"/>
      <c r="C53" s="123"/>
      <c r="D53" s="135" t="s">
        <v>159</v>
      </c>
      <c r="E53" s="135"/>
      <c r="F53" s="135"/>
      <c r="G53" s="135"/>
      <c r="H53" s="136"/>
      <c r="I53" s="133"/>
      <c r="J53" s="133"/>
      <c r="K53" s="133"/>
      <c r="L53" s="133"/>
      <c r="M53" s="133"/>
      <c r="N53" s="133"/>
      <c r="O53" s="133"/>
      <c r="P53" s="133"/>
      <c r="Q53" s="133"/>
      <c r="R53" s="133"/>
      <c r="S53" s="133"/>
      <c r="T53" s="133"/>
      <c r="U53" s="133"/>
      <c r="V53" s="133"/>
      <c r="W53" s="133"/>
      <c r="X53" s="133"/>
      <c r="Y53" s="133"/>
      <c r="Z53" s="133"/>
      <c r="AA53" s="133"/>
      <c r="AB53" s="134"/>
      <c r="AC53" s="26"/>
      <c r="AD53" s="9"/>
      <c r="AE53" s="9"/>
      <c r="AF53" s="9"/>
      <c r="AH53" s="27"/>
    </row>
    <row r="54" spans="1:39" ht="15.75" customHeight="1">
      <c r="A54" s="114"/>
      <c r="B54" s="114"/>
      <c r="C54" s="132"/>
      <c r="D54" s="108" t="s">
        <v>160</v>
      </c>
      <c r="E54" s="108"/>
      <c r="F54" s="108"/>
      <c r="G54" s="108"/>
      <c r="H54" s="128"/>
      <c r="I54" s="126"/>
      <c r="J54" s="126"/>
      <c r="K54" s="126"/>
      <c r="L54" s="126"/>
      <c r="M54" s="126"/>
      <c r="N54" s="126"/>
      <c r="O54" s="126"/>
      <c r="P54" s="126"/>
      <c r="Q54" s="126"/>
      <c r="R54" s="126"/>
      <c r="S54" s="126"/>
      <c r="T54" s="126"/>
      <c r="U54" s="126"/>
      <c r="V54" s="126"/>
      <c r="W54" s="126"/>
      <c r="X54" s="126"/>
      <c r="Y54" s="126"/>
      <c r="Z54" s="126"/>
      <c r="AA54" s="126"/>
      <c r="AB54" s="127"/>
      <c r="AC54" s="26"/>
      <c r="AD54" s="9"/>
      <c r="AE54" s="9"/>
      <c r="AF54" s="9"/>
      <c r="AH54" s="27"/>
    </row>
    <row r="55" spans="1:39" ht="15.75" customHeight="1">
      <c r="A55" s="114"/>
      <c r="B55" s="114"/>
      <c r="C55" s="122" t="s">
        <v>49</v>
      </c>
      <c r="D55" s="91" t="s">
        <v>161</v>
      </c>
      <c r="E55" s="91"/>
      <c r="F55" s="91"/>
      <c r="G55" s="91"/>
      <c r="H55" s="92"/>
      <c r="I55" s="124"/>
      <c r="J55" s="124"/>
      <c r="K55" s="124"/>
      <c r="L55" s="124"/>
      <c r="M55" s="124"/>
      <c r="N55" s="124"/>
      <c r="O55" s="124"/>
      <c r="P55" s="124"/>
      <c r="Q55" s="124"/>
      <c r="R55" s="124"/>
      <c r="S55" s="124"/>
      <c r="T55" s="124"/>
      <c r="U55" s="124"/>
      <c r="V55" s="124"/>
      <c r="W55" s="124"/>
      <c r="X55" s="124"/>
      <c r="Y55" s="124"/>
      <c r="Z55" s="124"/>
      <c r="AA55" s="124"/>
      <c r="AB55" s="125"/>
      <c r="AC55" s="26"/>
      <c r="AD55" s="17"/>
      <c r="AE55" s="17"/>
      <c r="AF55" s="17"/>
      <c r="AH55" s="27"/>
    </row>
    <row r="56" spans="1:39" ht="15.75" customHeight="1">
      <c r="A56" s="114"/>
      <c r="B56" s="114"/>
      <c r="C56" s="123"/>
      <c r="D56" s="108" t="s">
        <v>48</v>
      </c>
      <c r="E56" s="108"/>
      <c r="F56" s="108"/>
      <c r="G56" s="108"/>
      <c r="H56" s="128"/>
      <c r="I56" s="126"/>
      <c r="J56" s="126"/>
      <c r="K56" s="126"/>
      <c r="L56" s="126"/>
      <c r="M56" s="126"/>
      <c r="N56" s="126"/>
      <c r="O56" s="126"/>
      <c r="P56" s="126"/>
      <c r="Q56" s="126"/>
      <c r="R56" s="126"/>
      <c r="S56" s="126"/>
      <c r="T56" s="126"/>
      <c r="U56" s="126"/>
      <c r="V56" s="126"/>
      <c r="W56" s="126"/>
      <c r="X56" s="126"/>
      <c r="Y56" s="126"/>
      <c r="Z56" s="126"/>
      <c r="AA56" s="126"/>
      <c r="AB56" s="127"/>
      <c r="AC56" s="26"/>
      <c r="AD56" s="9"/>
      <c r="AE56" s="9"/>
      <c r="AF56" s="9"/>
      <c r="AH56" s="27"/>
    </row>
    <row r="57" spans="1:39" ht="15.75" customHeight="1">
      <c r="A57" s="114"/>
      <c r="B57" s="114"/>
      <c r="C57" s="13" t="s">
        <v>51</v>
      </c>
      <c r="D57" s="91" t="s">
        <v>50</v>
      </c>
      <c r="E57" s="91"/>
      <c r="F57" s="91"/>
      <c r="G57" s="91"/>
      <c r="H57" s="92"/>
      <c r="I57" s="129"/>
      <c r="J57" s="130"/>
      <c r="K57" s="130"/>
      <c r="L57" s="130"/>
      <c r="M57" s="130"/>
      <c r="N57" s="130"/>
      <c r="O57" s="130"/>
      <c r="P57" s="130"/>
      <c r="Q57" s="130"/>
      <c r="R57" s="130"/>
      <c r="S57" s="130"/>
      <c r="T57" s="130"/>
      <c r="U57" s="130"/>
      <c r="V57" s="130"/>
      <c r="W57" s="130"/>
      <c r="X57" s="130"/>
      <c r="Y57" s="130"/>
      <c r="Z57" s="130"/>
      <c r="AA57" s="130"/>
      <c r="AB57" s="131"/>
      <c r="AC57" s="26"/>
      <c r="AD57" s="17"/>
      <c r="AE57" s="17"/>
      <c r="AF57" s="17"/>
      <c r="AH57" s="27"/>
    </row>
    <row r="58" spans="1:39" ht="15.75" customHeight="1">
      <c r="A58" s="114"/>
      <c r="B58" s="114"/>
      <c r="C58" s="13" t="s">
        <v>54</v>
      </c>
      <c r="D58" s="91" t="s">
        <v>52</v>
      </c>
      <c r="E58" s="91"/>
      <c r="F58" s="91"/>
      <c r="G58" s="91"/>
      <c r="H58" s="92"/>
      <c r="I58" s="107"/>
      <c r="J58" s="108"/>
      <c r="K58" s="108"/>
      <c r="L58" s="108"/>
      <c r="M58" s="108"/>
      <c r="N58" s="108"/>
      <c r="O58" s="108"/>
      <c r="P58" s="108"/>
      <c r="Q58" s="108"/>
      <c r="R58" s="108" t="s">
        <v>1</v>
      </c>
      <c r="S58" s="108"/>
      <c r="T58" s="120"/>
      <c r="U58" s="120"/>
      <c r="V58" s="25" t="s">
        <v>2</v>
      </c>
      <c r="W58" s="120"/>
      <c r="X58" s="120"/>
      <c r="Y58" s="25" t="s">
        <v>3</v>
      </c>
      <c r="Z58" s="120"/>
      <c r="AA58" s="120"/>
      <c r="AB58" s="42" t="s">
        <v>4</v>
      </c>
      <c r="AD58" s="17"/>
      <c r="AE58" s="17"/>
      <c r="AF58" s="17"/>
      <c r="AI58" s="21"/>
      <c r="AJ58" s="43"/>
      <c r="AK58" s="7" t="s">
        <v>162</v>
      </c>
      <c r="AL58" s="7" t="s">
        <v>53</v>
      </c>
      <c r="AM58" s="43">
        <f>IF(I58=AL58,DATE(T58+2023,W58,Z58),DATE(D8+2023,G8,J8+60))</f>
        <v>44955</v>
      </c>
    </row>
    <row r="59" spans="1:39" ht="15.75" customHeight="1">
      <c r="A59" s="114"/>
      <c r="B59" s="114"/>
      <c r="C59" s="13" t="s">
        <v>56</v>
      </c>
      <c r="D59" s="91" t="s">
        <v>55</v>
      </c>
      <c r="E59" s="91"/>
      <c r="F59" s="91"/>
      <c r="G59" s="91"/>
      <c r="H59" s="92"/>
      <c r="I59" s="107"/>
      <c r="J59" s="108"/>
      <c r="K59" s="108"/>
      <c r="L59" s="108"/>
      <c r="M59" s="108"/>
      <c r="N59" s="108"/>
      <c r="O59" s="108"/>
      <c r="P59" s="108"/>
      <c r="Q59" s="108"/>
      <c r="R59" s="105" t="s">
        <v>1</v>
      </c>
      <c r="S59" s="105"/>
      <c r="T59" s="121"/>
      <c r="U59" s="121"/>
      <c r="V59" s="44" t="s">
        <v>2</v>
      </c>
      <c r="W59" s="121"/>
      <c r="X59" s="121"/>
      <c r="Y59" s="44" t="s">
        <v>3</v>
      </c>
      <c r="Z59" s="121"/>
      <c r="AA59" s="121"/>
      <c r="AB59" s="45" t="s">
        <v>4</v>
      </c>
      <c r="AD59" s="17"/>
      <c r="AE59" s="17"/>
      <c r="AF59" s="17"/>
      <c r="AI59" s="21"/>
      <c r="AJ59" s="43"/>
      <c r="AK59" s="7" t="s">
        <v>163</v>
      </c>
      <c r="AL59" s="7" t="s">
        <v>53</v>
      </c>
      <c r="AM59" s="43">
        <f>IF(I59=AL59,DATE(T59+2018,W59,Z59),0)</f>
        <v>0</v>
      </c>
    </row>
    <row r="60" spans="1:39" ht="15.5" customHeight="1">
      <c r="A60" s="114"/>
      <c r="B60" s="114"/>
      <c r="C60" s="46" t="s">
        <v>164</v>
      </c>
      <c r="D60" s="109" t="s">
        <v>57</v>
      </c>
      <c r="E60" s="105"/>
      <c r="F60" s="105"/>
      <c r="G60" s="105"/>
      <c r="H60" s="110"/>
      <c r="I60" s="111"/>
      <c r="J60" s="111"/>
      <c r="K60" s="111"/>
      <c r="L60" s="111"/>
      <c r="M60" s="111"/>
      <c r="N60" s="111"/>
      <c r="O60" s="111"/>
      <c r="P60" s="111"/>
      <c r="Q60" s="111"/>
      <c r="R60" s="111"/>
      <c r="S60" s="111"/>
      <c r="T60" s="111"/>
      <c r="U60" s="111"/>
      <c r="V60" s="111"/>
      <c r="W60" s="111"/>
      <c r="X60" s="111"/>
      <c r="Y60" s="111"/>
      <c r="Z60" s="111"/>
      <c r="AA60" s="111"/>
      <c r="AB60" s="112"/>
      <c r="AC60" s="47"/>
      <c r="AD60" s="9"/>
      <c r="AE60" s="9"/>
      <c r="AF60" s="9"/>
      <c r="AH60" s="48"/>
      <c r="AJ60" s="43"/>
    </row>
    <row r="61" spans="1:39" ht="15.75" customHeight="1">
      <c r="A61" s="113">
        <v>8</v>
      </c>
      <c r="B61" s="113"/>
      <c r="C61" s="114" t="s">
        <v>58</v>
      </c>
      <c r="D61" s="113"/>
      <c r="E61" s="113"/>
      <c r="F61" s="113"/>
      <c r="G61" s="113"/>
      <c r="H61" s="113"/>
      <c r="I61" s="116"/>
      <c r="J61" s="116"/>
      <c r="K61" s="116"/>
      <c r="L61" s="116"/>
      <c r="M61" s="116"/>
      <c r="N61" s="116"/>
      <c r="O61" s="116"/>
      <c r="P61" s="116"/>
      <c r="Q61" s="116"/>
      <c r="R61" s="116"/>
      <c r="S61" s="116"/>
      <c r="T61" s="116"/>
      <c r="U61" s="116"/>
      <c r="V61" s="116"/>
      <c r="W61" s="116"/>
      <c r="X61" s="116"/>
      <c r="Y61" s="116"/>
      <c r="Z61" s="116"/>
      <c r="AA61" s="116"/>
      <c r="AB61" s="117"/>
      <c r="AC61" s="47"/>
      <c r="AD61" s="9"/>
      <c r="AE61" s="9"/>
      <c r="AF61" s="9"/>
      <c r="AH61" s="48"/>
    </row>
    <row r="62" spans="1:39" ht="15.75" customHeight="1">
      <c r="A62" s="113">
        <v>9</v>
      </c>
      <c r="B62" s="113"/>
      <c r="C62" s="114" t="s">
        <v>242</v>
      </c>
      <c r="D62" s="113"/>
      <c r="E62" s="113"/>
      <c r="F62" s="113"/>
      <c r="G62" s="113"/>
      <c r="H62" s="113"/>
      <c r="I62" s="115"/>
      <c r="J62" s="116"/>
      <c r="K62" s="116"/>
      <c r="L62" s="116"/>
      <c r="M62" s="116"/>
      <c r="N62" s="116"/>
      <c r="O62" s="116"/>
      <c r="P62" s="116"/>
      <c r="Q62" s="116"/>
      <c r="R62" s="116"/>
      <c r="S62" s="116"/>
      <c r="T62" s="116"/>
      <c r="U62" s="116"/>
      <c r="V62" s="116"/>
      <c r="W62" s="116"/>
      <c r="X62" s="116"/>
      <c r="Y62" s="116"/>
      <c r="Z62" s="116"/>
      <c r="AA62" s="116"/>
      <c r="AB62" s="117"/>
      <c r="AC62" s="47"/>
      <c r="AD62" s="9"/>
      <c r="AE62" s="9"/>
      <c r="AF62" s="9"/>
      <c r="AH62" s="48"/>
    </row>
    <row r="63" spans="1:39" ht="15.75" customHeight="1">
      <c r="A63" s="113">
        <v>10</v>
      </c>
      <c r="B63" s="113"/>
      <c r="C63" s="114" t="s">
        <v>243</v>
      </c>
      <c r="D63" s="113"/>
      <c r="E63" s="113"/>
      <c r="F63" s="113"/>
      <c r="G63" s="113"/>
      <c r="H63" s="113"/>
      <c r="I63" s="115"/>
      <c r="J63" s="116"/>
      <c r="K63" s="116"/>
      <c r="L63" s="116"/>
      <c r="M63" s="116"/>
      <c r="N63" s="116"/>
      <c r="O63" s="116"/>
      <c r="P63" s="116"/>
      <c r="Q63" s="116"/>
      <c r="R63" s="116"/>
      <c r="S63" s="116"/>
      <c r="T63" s="116"/>
      <c r="U63" s="116"/>
      <c r="V63" s="116"/>
      <c r="W63" s="116"/>
      <c r="X63" s="116"/>
      <c r="Y63" s="116"/>
      <c r="Z63" s="116"/>
      <c r="AA63" s="116"/>
      <c r="AB63" s="117"/>
      <c r="AC63" s="47"/>
      <c r="AD63" s="9"/>
      <c r="AE63" s="9"/>
      <c r="AF63" s="9"/>
      <c r="AH63" s="48"/>
    </row>
    <row r="64" spans="1:39" ht="15.75" customHeight="1">
      <c r="A64" s="104" t="s">
        <v>59</v>
      </c>
      <c r="B64" s="105"/>
      <c r="C64" s="105"/>
      <c r="D64" s="105"/>
      <c r="E64" s="105"/>
      <c r="F64" s="105"/>
      <c r="G64" s="110"/>
      <c r="H64" s="105" t="s">
        <v>60</v>
      </c>
      <c r="I64" s="105"/>
      <c r="J64" s="105"/>
      <c r="K64" s="105"/>
      <c r="L64" s="110"/>
      <c r="M64" s="118" t="s">
        <v>61</v>
      </c>
      <c r="N64" s="109"/>
      <c r="O64" s="109"/>
      <c r="P64" s="109"/>
      <c r="Q64" s="109"/>
      <c r="R64" s="109"/>
      <c r="S64" s="109"/>
      <c r="T64" s="109"/>
      <c r="U64" s="109"/>
      <c r="V64" s="119"/>
      <c r="W64" s="105" t="s">
        <v>62</v>
      </c>
      <c r="X64" s="105"/>
      <c r="Y64" s="105"/>
      <c r="Z64" s="105"/>
      <c r="AA64" s="105"/>
      <c r="AB64" s="110"/>
      <c r="AC64" s="22"/>
      <c r="AD64" s="9"/>
      <c r="AE64" s="9"/>
      <c r="AF64" s="9"/>
      <c r="AH64" s="18"/>
    </row>
    <row r="65" spans="1:37" ht="15.75" customHeight="1">
      <c r="A65" s="93"/>
      <c r="B65" s="94"/>
      <c r="C65" s="44" t="s">
        <v>2</v>
      </c>
      <c r="D65" s="78"/>
      <c r="E65" s="44" t="s">
        <v>63</v>
      </c>
      <c r="F65" s="78"/>
      <c r="G65" s="45" t="s">
        <v>4</v>
      </c>
      <c r="H65" s="95"/>
      <c r="I65" s="96"/>
      <c r="J65" s="96"/>
      <c r="K65" s="96"/>
      <c r="L65" s="97"/>
      <c r="M65" s="95"/>
      <c r="N65" s="96"/>
      <c r="O65" s="96"/>
      <c r="P65" s="96"/>
      <c r="Q65" s="96"/>
      <c r="R65" s="96"/>
      <c r="S65" s="96"/>
      <c r="T65" s="96"/>
      <c r="U65" s="96"/>
      <c r="V65" s="97"/>
      <c r="W65" s="77"/>
      <c r="X65" s="44" t="s">
        <v>2</v>
      </c>
      <c r="Y65" s="78"/>
      <c r="Z65" s="44" t="s">
        <v>63</v>
      </c>
      <c r="AA65" s="78"/>
      <c r="AB65" s="45" t="s">
        <v>4</v>
      </c>
      <c r="AD65" s="9"/>
      <c r="AE65" s="9"/>
      <c r="AF65" s="9"/>
      <c r="AK65" s="21"/>
    </row>
    <row r="66" spans="1:37" ht="15.75" customHeight="1">
      <c r="A66" s="104" t="s">
        <v>64</v>
      </c>
      <c r="B66" s="105"/>
      <c r="C66" s="94"/>
      <c r="D66" s="94"/>
      <c r="E66" s="94"/>
      <c r="F66" s="94"/>
      <c r="G66" s="45" t="s">
        <v>65</v>
      </c>
      <c r="H66" s="98"/>
      <c r="I66" s="99"/>
      <c r="J66" s="99"/>
      <c r="K66" s="99"/>
      <c r="L66" s="100"/>
      <c r="M66" s="98"/>
      <c r="N66" s="99"/>
      <c r="O66" s="99"/>
      <c r="P66" s="99"/>
      <c r="Q66" s="99"/>
      <c r="R66" s="99"/>
      <c r="S66" s="99"/>
      <c r="T66" s="99"/>
      <c r="U66" s="99"/>
      <c r="V66" s="100"/>
      <c r="W66" s="35" t="s">
        <v>64</v>
      </c>
      <c r="X66" s="94"/>
      <c r="Y66" s="94"/>
      <c r="Z66" s="94"/>
      <c r="AA66" s="94"/>
      <c r="AB66" s="45" t="s">
        <v>65</v>
      </c>
      <c r="AD66" s="9"/>
      <c r="AE66" s="9"/>
      <c r="AF66" s="9"/>
    </row>
    <row r="67" spans="1:37" ht="15.75" customHeight="1">
      <c r="A67" s="104" t="s">
        <v>66</v>
      </c>
      <c r="B67" s="105"/>
      <c r="C67" s="105"/>
      <c r="D67" s="105"/>
      <c r="E67" s="94"/>
      <c r="F67" s="94"/>
      <c r="G67" s="106"/>
      <c r="H67" s="101"/>
      <c r="I67" s="102"/>
      <c r="J67" s="102"/>
      <c r="K67" s="102"/>
      <c r="L67" s="103"/>
      <c r="M67" s="101"/>
      <c r="N67" s="102"/>
      <c r="O67" s="102"/>
      <c r="P67" s="102"/>
      <c r="Q67" s="102"/>
      <c r="R67" s="102"/>
      <c r="S67" s="102"/>
      <c r="T67" s="102"/>
      <c r="U67" s="102"/>
      <c r="V67" s="103"/>
      <c r="W67" s="107" t="s">
        <v>66</v>
      </c>
      <c r="X67" s="108"/>
      <c r="Y67" s="108"/>
      <c r="Z67" s="102"/>
      <c r="AA67" s="102"/>
      <c r="AB67" s="103"/>
      <c r="AC67" s="22"/>
      <c r="AD67" s="9"/>
      <c r="AE67" s="9"/>
      <c r="AF67" s="9"/>
      <c r="AH67" s="18"/>
    </row>
    <row r="68" spans="1:37" ht="15.75" customHeight="1">
      <c r="A68" s="90" t="s">
        <v>67</v>
      </c>
      <c r="B68" s="91"/>
      <c r="C68" s="91"/>
      <c r="D68" s="91"/>
      <c r="E68" s="91"/>
      <c r="F68" s="91"/>
      <c r="G68" s="91"/>
      <c r="H68" s="91"/>
      <c r="I68" s="91"/>
      <c r="J68" s="91"/>
      <c r="K68" s="91"/>
      <c r="L68" s="91"/>
      <c r="M68" s="91"/>
      <c r="N68" s="91"/>
      <c r="O68" s="91"/>
      <c r="P68" s="91"/>
      <c r="Q68" s="91"/>
      <c r="R68" s="91"/>
      <c r="S68" s="91"/>
      <c r="T68" s="91"/>
      <c r="U68" s="91"/>
      <c r="V68" s="91"/>
      <c r="W68" s="91"/>
      <c r="X68" s="91"/>
      <c r="Y68" s="91"/>
      <c r="Z68" s="91"/>
      <c r="AA68" s="91"/>
      <c r="AB68" s="92"/>
      <c r="AC68" s="22"/>
      <c r="AD68" s="9"/>
      <c r="AE68" s="9"/>
      <c r="AF68" s="9"/>
      <c r="AH68" s="18"/>
    </row>
    <row r="69" spans="1:37" ht="15.75" customHeight="1">
      <c r="A69" s="84">
        <v>1</v>
      </c>
      <c r="B69" s="85"/>
      <c r="C69" s="86" t="s">
        <v>68</v>
      </c>
      <c r="D69" s="86"/>
      <c r="E69" s="86"/>
      <c r="F69" s="86"/>
      <c r="G69" s="86"/>
      <c r="H69" s="86"/>
      <c r="I69" s="86"/>
      <c r="J69" s="86"/>
      <c r="K69" s="86"/>
      <c r="L69" s="86"/>
      <c r="M69" s="86"/>
      <c r="N69" s="86"/>
      <c r="O69" s="86"/>
      <c r="P69" s="86"/>
      <c r="Q69" s="86"/>
      <c r="R69" s="86"/>
      <c r="S69" s="86"/>
      <c r="T69" s="86"/>
      <c r="U69" s="86"/>
      <c r="V69" s="86"/>
      <c r="W69" s="86"/>
      <c r="X69" s="86"/>
      <c r="Y69" s="86"/>
      <c r="Z69" s="86"/>
      <c r="AA69" s="86"/>
      <c r="AB69" s="87"/>
      <c r="AC69" s="49"/>
      <c r="AD69" s="9"/>
      <c r="AE69" s="9"/>
      <c r="AF69" s="9"/>
      <c r="AH69" s="50"/>
    </row>
    <row r="70" spans="1:37" ht="15.75" customHeight="1">
      <c r="A70" s="84">
        <v>2</v>
      </c>
      <c r="B70" s="85"/>
      <c r="C70" s="86" t="s">
        <v>69</v>
      </c>
      <c r="D70" s="86"/>
      <c r="E70" s="86"/>
      <c r="F70" s="86"/>
      <c r="G70" s="86"/>
      <c r="H70" s="86"/>
      <c r="I70" s="86"/>
      <c r="J70" s="86"/>
      <c r="K70" s="86"/>
      <c r="L70" s="86"/>
      <c r="M70" s="86"/>
      <c r="N70" s="86"/>
      <c r="O70" s="86"/>
      <c r="P70" s="86"/>
      <c r="Q70" s="86"/>
      <c r="R70" s="86"/>
      <c r="S70" s="86"/>
      <c r="T70" s="86"/>
      <c r="U70" s="86"/>
      <c r="V70" s="86"/>
      <c r="W70" s="86"/>
      <c r="X70" s="86"/>
      <c r="Y70" s="86"/>
      <c r="Z70" s="86"/>
      <c r="AA70" s="86"/>
      <c r="AB70" s="87"/>
      <c r="AC70" s="49"/>
      <c r="AD70" s="9"/>
      <c r="AE70" s="9"/>
      <c r="AF70" s="9"/>
      <c r="AH70" s="50"/>
    </row>
    <row r="71" spans="1:37" ht="15.75" customHeight="1">
      <c r="A71" s="84"/>
      <c r="B71" s="85"/>
      <c r="C71" s="88" t="s">
        <v>70</v>
      </c>
      <c r="D71" s="88"/>
      <c r="E71" s="88"/>
      <c r="F71" s="88"/>
      <c r="G71" s="88"/>
      <c r="H71" s="88"/>
      <c r="I71" s="88"/>
      <c r="J71" s="88"/>
      <c r="K71" s="88"/>
      <c r="L71" s="88"/>
      <c r="M71" s="88"/>
      <c r="N71" s="88"/>
      <c r="O71" s="88"/>
      <c r="P71" s="88"/>
      <c r="Q71" s="88"/>
      <c r="R71" s="88"/>
      <c r="S71" s="88"/>
      <c r="T71" s="88"/>
      <c r="U71" s="88"/>
      <c r="V71" s="88"/>
      <c r="W71" s="88"/>
      <c r="X71" s="88"/>
      <c r="Y71" s="88"/>
      <c r="Z71" s="88"/>
      <c r="AA71" s="88"/>
      <c r="AB71" s="89"/>
      <c r="AC71" s="51"/>
      <c r="AD71" s="9"/>
      <c r="AE71" s="9"/>
      <c r="AF71" s="9"/>
      <c r="AH71" s="52"/>
    </row>
    <row r="72" spans="1:37" ht="15.75" customHeight="1">
      <c r="A72" s="84">
        <v>3</v>
      </c>
      <c r="B72" s="85"/>
      <c r="C72" s="86" t="s">
        <v>71</v>
      </c>
      <c r="D72" s="86"/>
      <c r="E72" s="86"/>
      <c r="F72" s="86"/>
      <c r="G72" s="86"/>
      <c r="H72" s="86"/>
      <c r="I72" s="86"/>
      <c r="J72" s="86"/>
      <c r="K72" s="86"/>
      <c r="L72" s="86"/>
      <c r="M72" s="86"/>
      <c r="N72" s="86"/>
      <c r="O72" s="86"/>
      <c r="P72" s="86"/>
      <c r="Q72" s="86"/>
      <c r="R72" s="86"/>
      <c r="S72" s="86"/>
      <c r="T72" s="86"/>
      <c r="U72" s="86"/>
      <c r="V72" s="86"/>
      <c r="W72" s="86"/>
      <c r="X72" s="86"/>
      <c r="Y72" s="86"/>
      <c r="Z72" s="86"/>
      <c r="AA72" s="86"/>
      <c r="AB72" s="87"/>
      <c r="AC72" s="49"/>
      <c r="AD72" s="9"/>
      <c r="AE72" s="9"/>
      <c r="AF72" s="9"/>
      <c r="AH72" s="50"/>
    </row>
    <row r="73" spans="1:37" ht="15.75" customHeight="1">
      <c r="A73" s="84"/>
      <c r="B73" s="85"/>
      <c r="C73" s="88" t="s">
        <v>72</v>
      </c>
      <c r="D73" s="88"/>
      <c r="E73" s="88"/>
      <c r="F73" s="88"/>
      <c r="G73" s="88"/>
      <c r="H73" s="88"/>
      <c r="I73" s="88"/>
      <c r="J73" s="88"/>
      <c r="K73" s="88"/>
      <c r="L73" s="88"/>
      <c r="M73" s="88"/>
      <c r="N73" s="88"/>
      <c r="O73" s="88"/>
      <c r="P73" s="88"/>
      <c r="Q73" s="88"/>
      <c r="R73" s="88"/>
      <c r="S73" s="88"/>
      <c r="T73" s="88"/>
      <c r="U73" s="88"/>
      <c r="V73" s="88"/>
      <c r="W73" s="88"/>
      <c r="X73" s="88"/>
      <c r="Y73" s="88"/>
      <c r="Z73" s="88"/>
      <c r="AA73" s="88"/>
      <c r="AB73" s="89"/>
      <c r="AC73" s="51"/>
      <c r="AD73" s="9"/>
      <c r="AE73" s="9"/>
      <c r="AF73" s="9"/>
      <c r="AH73" s="52"/>
    </row>
    <row r="74" spans="1:37" ht="15.75" customHeight="1">
      <c r="A74" s="84">
        <v>4</v>
      </c>
      <c r="B74" s="85"/>
      <c r="C74" s="86" t="s">
        <v>73</v>
      </c>
      <c r="D74" s="86"/>
      <c r="E74" s="86"/>
      <c r="F74" s="86"/>
      <c r="G74" s="86"/>
      <c r="H74" s="86"/>
      <c r="I74" s="86"/>
      <c r="J74" s="86"/>
      <c r="K74" s="86"/>
      <c r="L74" s="86"/>
      <c r="M74" s="86"/>
      <c r="N74" s="86"/>
      <c r="O74" s="86"/>
      <c r="P74" s="86"/>
      <c r="Q74" s="86"/>
      <c r="R74" s="86"/>
      <c r="S74" s="86"/>
      <c r="T74" s="86"/>
      <c r="U74" s="86"/>
      <c r="V74" s="86"/>
      <c r="W74" s="86"/>
      <c r="X74" s="86"/>
      <c r="Y74" s="86"/>
      <c r="Z74" s="86"/>
      <c r="AA74" s="86"/>
      <c r="AB74" s="87"/>
      <c r="AC74" s="49"/>
      <c r="AD74" s="9"/>
      <c r="AE74" s="9"/>
      <c r="AF74" s="9"/>
      <c r="AH74" s="50"/>
    </row>
    <row r="75" spans="1:37" ht="15.75" customHeight="1">
      <c r="A75" s="84">
        <v>5</v>
      </c>
      <c r="B75" s="85"/>
      <c r="C75" s="86" t="s">
        <v>74</v>
      </c>
      <c r="D75" s="86"/>
      <c r="E75" s="86"/>
      <c r="F75" s="86"/>
      <c r="G75" s="86"/>
      <c r="H75" s="86"/>
      <c r="I75" s="86"/>
      <c r="J75" s="86"/>
      <c r="K75" s="86"/>
      <c r="L75" s="86"/>
      <c r="M75" s="86"/>
      <c r="N75" s="86"/>
      <c r="O75" s="86"/>
      <c r="P75" s="86"/>
      <c r="Q75" s="86"/>
      <c r="R75" s="86"/>
      <c r="S75" s="86"/>
      <c r="T75" s="86"/>
      <c r="U75" s="86"/>
      <c r="V75" s="86"/>
      <c r="W75" s="86"/>
      <c r="X75" s="86"/>
      <c r="Y75" s="86"/>
      <c r="Z75" s="86"/>
      <c r="AA75" s="86"/>
      <c r="AB75" s="87"/>
      <c r="AC75" s="49"/>
      <c r="AD75" s="9"/>
      <c r="AE75" s="9"/>
      <c r="AF75" s="9"/>
      <c r="AH75" s="50"/>
    </row>
    <row r="76" spans="1:37" ht="15.75" customHeight="1">
      <c r="A76" s="84"/>
      <c r="B76" s="85"/>
      <c r="C76" s="88" t="s">
        <v>72</v>
      </c>
      <c r="D76" s="88"/>
      <c r="E76" s="88"/>
      <c r="F76" s="88"/>
      <c r="G76" s="88"/>
      <c r="H76" s="88"/>
      <c r="I76" s="88"/>
      <c r="J76" s="88"/>
      <c r="K76" s="88"/>
      <c r="L76" s="88"/>
      <c r="M76" s="88"/>
      <c r="N76" s="88"/>
      <c r="O76" s="88"/>
      <c r="P76" s="88"/>
      <c r="Q76" s="88"/>
      <c r="R76" s="88"/>
      <c r="S76" s="88"/>
      <c r="T76" s="88"/>
      <c r="U76" s="88"/>
      <c r="V76" s="88"/>
      <c r="W76" s="88"/>
      <c r="X76" s="88"/>
      <c r="Y76" s="88"/>
      <c r="Z76" s="88"/>
      <c r="AA76" s="88"/>
      <c r="AB76" s="89"/>
      <c r="AC76" s="51"/>
      <c r="AD76" s="9"/>
      <c r="AE76" s="9"/>
      <c r="AF76" s="9"/>
      <c r="AH76" s="52"/>
    </row>
    <row r="77" spans="1:37" ht="15.75" customHeight="1">
      <c r="A77" s="84">
        <v>6</v>
      </c>
      <c r="B77" s="85"/>
      <c r="C77" s="86" t="s">
        <v>165</v>
      </c>
      <c r="D77" s="86"/>
      <c r="E77" s="86"/>
      <c r="F77" s="86"/>
      <c r="G77" s="86"/>
      <c r="H77" s="86"/>
      <c r="I77" s="86"/>
      <c r="J77" s="86"/>
      <c r="K77" s="86"/>
      <c r="L77" s="86"/>
      <c r="M77" s="86"/>
      <c r="N77" s="86"/>
      <c r="O77" s="86"/>
      <c r="P77" s="86"/>
      <c r="Q77" s="86"/>
      <c r="R77" s="86"/>
      <c r="S77" s="86"/>
      <c r="T77" s="86"/>
      <c r="U77" s="86"/>
      <c r="V77" s="86"/>
      <c r="W77" s="86"/>
      <c r="X77" s="86"/>
      <c r="Y77" s="86"/>
      <c r="Z77" s="86"/>
      <c r="AA77" s="86"/>
      <c r="AB77" s="87"/>
      <c r="AC77" s="49"/>
      <c r="AD77" s="9"/>
      <c r="AE77" s="9"/>
      <c r="AF77" s="9"/>
      <c r="AH77" s="50"/>
    </row>
    <row r="78" spans="1:37" ht="15.75" customHeight="1">
      <c r="A78" s="84"/>
      <c r="B78" s="85"/>
      <c r="C78" s="88" t="s">
        <v>166</v>
      </c>
      <c r="D78" s="88"/>
      <c r="E78" s="88"/>
      <c r="F78" s="88"/>
      <c r="G78" s="88"/>
      <c r="H78" s="88"/>
      <c r="I78" s="88"/>
      <c r="J78" s="88"/>
      <c r="K78" s="88"/>
      <c r="L78" s="88"/>
      <c r="M78" s="88"/>
      <c r="N78" s="88"/>
      <c r="O78" s="88"/>
      <c r="P78" s="88"/>
      <c r="Q78" s="88"/>
      <c r="R78" s="88"/>
      <c r="S78" s="88"/>
      <c r="T78" s="88"/>
      <c r="U78" s="88"/>
      <c r="V78" s="88"/>
      <c r="W78" s="88"/>
      <c r="X78" s="88"/>
      <c r="Y78" s="88"/>
      <c r="Z78" s="88"/>
      <c r="AA78" s="88"/>
      <c r="AB78" s="89"/>
      <c r="AC78" s="51"/>
      <c r="AD78" s="9"/>
      <c r="AE78" s="9"/>
      <c r="AF78" s="9"/>
      <c r="AH78" s="52"/>
    </row>
    <row r="79" spans="1:37" ht="15.75" customHeight="1">
      <c r="A79" s="84">
        <v>7</v>
      </c>
      <c r="B79" s="85"/>
      <c r="C79" s="86" t="s">
        <v>167</v>
      </c>
      <c r="D79" s="86"/>
      <c r="E79" s="86"/>
      <c r="F79" s="86"/>
      <c r="G79" s="86"/>
      <c r="H79" s="86"/>
      <c r="I79" s="86"/>
      <c r="J79" s="86"/>
      <c r="K79" s="86"/>
      <c r="L79" s="86"/>
      <c r="M79" s="86"/>
      <c r="N79" s="86"/>
      <c r="O79" s="86"/>
      <c r="P79" s="86"/>
      <c r="Q79" s="86"/>
      <c r="R79" s="86"/>
      <c r="S79" s="86"/>
      <c r="T79" s="86"/>
      <c r="U79" s="86"/>
      <c r="V79" s="86"/>
      <c r="W79" s="86"/>
      <c r="X79" s="86"/>
      <c r="Y79" s="86"/>
      <c r="Z79" s="86"/>
      <c r="AA79" s="86"/>
      <c r="AB79" s="87"/>
      <c r="AC79" s="49"/>
      <c r="AD79" s="9"/>
      <c r="AE79" s="9"/>
      <c r="AF79" s="9"/>
      <c r="AH79" s="50"/>
    </row>
    <row r="80" spans="1:37" ht="15.75" customHeight="1">
      <c r="A80" s="80"/>
      <c r="B80" s="81"/>
      <c r="C80" s="82" t="s">
        <v>168</v>
      </c>
      <c r="D80" s="82"/>
      <c r="E80" s="82"/>
      <c r="F80" s="82"/>
      <c r="G80" s="82"/>
      <c r="H80" s="82"/>
      <c r="I80" s="82"/>
      <c r="J80" s="82"/>
      <c r="K80" s="82"/>
      <c r="L80" s="82"/>
      <c r="M80" s="82"/>
      <c r="N80" s="82"/>
      <c r="O80" s="82"/>
      <c r="P80" s="82"/>
      <c r="Q80" s="82"/>
      <c r="R80" s="82"/>
      <c r="S80" s="82"/>
      <c r="T80" s="82"/>
      <c r="U80" s="82"/>
      <c r="V80" s="82"/>
      <c r="W80" s="82"/>
      <c r="X80" s="82"/>
      <c r="Y80" s="82"/>
      <c r="Z80" s="82"/>
      <c r="AA80" s="82"/>
      <c r="AB80" s="83"/>
      <c r="AC80" s="51"/>
      <c r="AD80" s="9"/>
      <c r="AE80" s="9"/>
      <c r="AF80" s="9"/>
      <c r="AH80" s="52"/>
    </row>
    <row r="81" spans="1:5" ht="13.5" customHeight="1"/>
    <row r="82" spans="1:5" ht="13.5" customHeight="1"/>
    <row r="83" spans="1:5" ht="13.5" customHeight="1"/>
    <row r="84" spans="1:5" ht="13.5" customHeight="1"/>
    <row r="85" spans="1:5" ht="13.5" customHeight="1"/>
    <row r="86" spans="1:5" ht="13.5" customHeight="1"/>
    <row r="87" spans="1:5" ht="13.5" customHeight="1"/>
    <row r="88" spans="1:5" ht="13.5" customHeight="1">
      <c r="A88" s="4" t="s">
        <v>217</v>
      </c>
      <c r="C88" s="4" t="str">
        <f>CONCATENATE("令和",D8,"年",G8,"月",J8,"日")</f>
        <v>令和年月日</v>
      </c>
      <c r="D88" s="53" t="e">
        <f>DATEVALUE(C88)</f>
        <v>#VALUE!</v>
      </c>
      <c r="E88" s="4" t="e">
        <f>TEXT(D88,"yyyy-mm-dd")</f>
        <v>#VALUE!</v>
      </c>
    </row>
    <row r="89" spans="1:5" ht="13.5" customHeight="1"/>
    <row r="90" spans="1:5" ht="13.5" customHeight="1">
      <c r="A90" s="4" t="s">
        <v>218</v>
      </c>
      <c r="C90" s="4" t="str">
        <f>(A1&amp;"　"&amp;A3)</f>
        <v>様式第八　土石の堆積に関する工事の変更許可申請書</v>
      </c>
    </row>
    <row r="91" spans="1:5" ht="13.5" customHeight="1"/>
    <row r="92" spans="1:5" ht="13.5" customHeight="1">
      <c r="A92" s="4" t="s">
        <v>219</v>
      </c>
      <c r="C92" s="4">
        <f>L5</f>
        <v>0</v>
      </c>
    </row>
    <row r="93" spans="1:5" ht="13.5" customHeight="1"/>
    <row r="94" spans="1:5" ht="13.5" customHeight="1">
      <c r="A94" s="4" t="s">
        <v>220</v>
      </c>
      <c r="C94" s="7" t="str">
        <f>ASC(L28&amp;"."&amp;O28)</f>
        <v>.</v>
      </c>
    </row>
    <row r="95" spans="1:5" ht="13.5" customHeight="1"/>
    <row r="96" spans="1:5" ht="13.5" customHeight="1">
      <c r="A96" s="4" t="s">
        <v>221</v>
      </c>
      <c r="C96" s="7" t="str">
        <f>ASC(U28&amp;"."&amp;X28)</f>
        <v>.</v>
      </c>
    </row>
    <row r="97" spans="1:5" ht="13.5" customHeight="1"/>
    <row r="98" spans="1:5" ht="13.5" customHeight="1">
      <c r="A98" s="4" t="s">
        <v>237</v>
      </c>
      <c r="C98" s="4" t="str">
        <f>CONCATENATE("令和",T58,"年",W58,"月",Z58,"日")</f>
        <v>令和年月日</v>
      </c>
      <c r="D98" s="53" t="e">
        <f>DATEVALUE(C98)</f>
        <v>#VALUE!</v>
      </c>
      <c r="E98" s="4" t="e">
        <f>TEXT(D98,"yyyy-mm-dd")</f>
        <v>#VALUE!</v>
      </c>
    </row>
    <row r="99" spans="1:5" ht="13.5" customHeight="1"/>
    <row r="100" spans="1:5" ht="13.5" customHeight="1">
      <c r="A100" s="4" t="s">
        <v>222</v>
      </c>
      <c r="C100" s="4" t="str">
        <f>CONCATENATE("令和",T59,"年",W59,"月",Z59,"日")</f>
        <v>令和年月日</v>
      </c>
      <c r="D100" s="53" t="e">
        <f>DATEVALUE(C100)</f>
        <v>#VALUE!</v>
      </c>
      <c r="E100" s="4" t="e">
        <f>TEXT(D100,"yyyy-mm-dd")</f>
        <v>#VALUE!</v>
      </c>
    </row>
    <row r="101" spans="1:5" ht="13.5" customHeight="1"/>
    <row r="102" spans="1:5" ht="13.5" customHeight="1"/>
    <row r="103" spans="1:5" ht="13.5" customHeight="1"/>
    <row r="104" spans="1:5" ht="13.5" customHeight="1"/>
    <row r="105" spans="1:5" ht="13.5" customHeight="1"/>
    <row r="106" spans="1:5" ht="13.5" customHeight="1"/>
    <row r="107" spans="1:5" ht="13.5" customHeight="1"/>
    <row r="108" spans="1:5" ht="13.5" customHeight="1"/>
    <row r="109" spans="1:5" ht="13.5" customHeight="1"/>
    <row r="110" spans="1:5" ht="13.5" customHeight="1"/>
    <row r="111" spans="1:5" ht="13.5" customHeight="1"/>
    <row r="112" spans="1:5"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83" spans="1:71" ht="13.5" customHeight="1">
      <c r="A183" s="54" t="s">
        <v>75</v>
      </c>
      <c r="B183" s="55" t="s">
        <v>76</v>
      </c>
      <c r="C183" s="55" t="s">
        <v>77</v>
      </c>
      <c r="D183" s="55" t="s">
        <v>78</v>
      </c>
      <c r="E183" s="55" t="s">
        <v>79</v>
      </c>
      <c r="F183" s="55" t="s">
        <v>80</v>
      </c>
      <c r="G183" s="55" t="s">
        <v>81</v>
      </c>
      <c r="H183" s="55" t="s">
        <v>82</v>
      </c>
      <c r="I183" s="55" t="s">
        <v>83</v>
      </c>
      <c r="J183" s="55" t="s">
        <v>84</v>
      </c>
      <c r="K183" s="55" t="s">
        <v>85</v>
      </c>
      <c r="L183" s="55" t="s">
        <v>86</v>
      </c>
      <c r="M183" s="55" t="s">
        <v>87</v>
      </c>
      <c r="N183" s="55" t="s">
        <v>88</v>
      </c>
      <c r="O183" s="55" t="s">
        <v>89</v>
      </c>
      <c r="P183" s="55" t="s">
        <v>90</v>
      </c>
      <c r="Q183" s="55" t="s">
        <v>91</v>
      </c>
      <c r="R183" s="55" t="s">
        <v>92</v>
      </c>
      <c r="S183" s="55" t="s">
        <v>93</v>
      </c>
      <c r="T183" s="55" t="s">
        <v>94</v>
      </c>
      <c r="U183" s="55" t="s">
        <v>95</v>
      </c>
      <c r="V183" s="55" t="s">
        <v>96</v>
      </c>
      <c r="W183" s="55" t="s">
        <v>97</v>
      </c>
      <c r="X183" s="55" t="s">
        <v>98</v>
      </c>
      <c r="Y183" s="55" t="s">
        <v>99</v>
      </c>
      <c r="Z183" s="55" t="s">
        <v>100</v>
      </c>
      <c r="AA183" s="55" t="s">
        <v>101</v>
      </c>
      <c r="AB183" s="55" t="s">
        <v>102</v>
      </c>
      <c r="AC183" s="55" t="s">
        <v>103</v>
      </c>
      <c r="AD183" s="55" t="s">
        <v>22</v>
      </c>
      <c r="AE183" s="55" t="s">
        <v>169</v>
      </c>
      <c r="AF183" s="55" t="s">
        <v>170</v>
      </c>
      <c r="AG183" s="56" t="s">
        <v>171</v>
      </c>
      <c r="AH183" s="56" t="s">
        <v>172</v>
      </c>
      <c r="AI183" s="56" t="s">
        <v>173</v>
      </c>
      <c r="AJ183" s="56" t="s">
        <v>174</v>
      </c>
      <c r="AK183" s="56" t="s">
        <v>175</v>
      </c>
      <c r="AL183" s="57" t="s">
        <v>176</v>
      </c>
      <c r="AM183" s="57" t="s">
        <v>177</v>
      </c>
      <c r="AN183" s="57" t="s">
        <v>178</v>
      </c>
      <c r="AO183" s="57" t="s">
        <v>179</v>
      </c>
      <c r="AP183" s="57" t="s">
        <v>180</v>
      </c>
      <c r="AQ183" s="57" t="s">
        <v>181</v>
      </c>
      <c r="AR183" s="56" t="s">
        <v>182</v>
      </c>
      <c r="AS183" s="56" t="s">
        <v>183</v>
      </c>
      <c r="AT183" s="56" t="s">
        <v>104</v>
      </c>
      <c r="AU183" s="56" t="s">
        <v>50</v>
      </c>
      <c r="AV183" s="56" t="s">
        <v>52</v>
      </c>
      <c r="AW183" s="56" t="s">
        <v>105</v>
      </c>
      <c r="AX183" s="56" t="s">
        <v>57</v>
      </c>
      <c r="AY183" s="56" t="s">
        <v>58</v>
      </c>
      <c r="AZ183" s="56" t="s">
        <v>106</v>
      </c>
      <c r="BA183" s="56" t="s">
        <v>107</v>
      </c>
      <c r="BB183" s="56" t="s">
        <v>108</v>
      </c>
      <c r="BC183" s="56" t="s">
        <v>109</v>
      </c>
      <c r="BD183" s="56" t="s">
        <v>110</v>
      </c>
      <c r="BE183" s="56" t="s">
        <v>111</v>
      </c>
      <c r="BF183" s="56" t="s">
        <v>112</v>
      </c>
      <c r="BG183" s="56" t="s">
        <v>113</v>
      </c>
      <c r="BH183" s="56" t="s">
        <v>114</v>
      </c>
      <c r="BI183" s="56" t="s">
        <v>115</v>
      </c>
      <c r="BJ183" s="56" t="s">
        <v>116</v>
      </c>
      <c r="BK183" s="56" t="s">
        <v>117</v>
      </c>
      <c r="BL183" s="56" t="s">
        <v>118</v>
      </c>
      <c r="BM183" s="56" t="s">
        <v>119</v>
      </c>
      <c r="BN183" s="56" t="s">
        <v>120</v>
      </c>
      <c r="BO183" s="56" t="s">
        <v>121</v>
      </c>
      <c r="BP183" s="56" t="s">
        <v>122</v>
      </c>
      <c r="BQ183" s="56" t="s">
        <v>123</v>
      </c>
      <c r="BR183" s="56" t="s">
        <v>124</v>
      </c>
      <c r="BS183" s="56" t="s">
        <v>125</v>
      </c>
    </row>
    <row r="184" spans="1:71" ht="13.5" customHeight="1">
      <c r="A184" s="58"/>
      <c r="B184" s="58" t="s">
        <v>126</v>
      </c>
      <c r="C184" s="58" t="s">
        <v>127</v>
      </c>
      <c r="D184" s="58"/>
      <c r="E184" s="58"/>
      <c r="F184" s="58"/>
      <c r="G184" s="59">
        <f>AI8</f>
        <v>43069</v>
      </c>
      <c r="H184" s="58"/>
      <c r="I184" s="58"/>
      <c r="J184" s="58" t="str">
        <f>"許可申請["&amp;AI5&amp;"条]"</f>
        <v>許可申請[条]</v>
      </c>
      <c r="K184" s="58" t="s">
        <v>184</v>
      </c>
      <c r="L184" s="58"/>
      <c r="M184" s="58" t="str">
        <f>M12</f>
        <v>（法人の場合は法人名を記載）</v>
      </c>
      <c r="N184" s="58" t="str">
        <f>IF(M14="","",M14)</f>
        <v>（役職・氏名を記載）</v>
      </c>
      <c r="O184" s="58" t="str">
        <f>I16</f>
        <v>(住所を記載)</v>
      </c>
      <c r="P184" s="58" t="str">
        <f>I17</f>
        <v>（氏名又は法人名を記載）</v>
      </c>
      <c r="Q184" s="58" t="str">
        <f>IF(U17="","",U17)</f>
        <v>（法人の場合に記載）</v>
      </c>
      <c r="R184" s="58" t="str">
        <f>IF(I18="","",I18)</f>
        <v>（住所を記載）</v>
      </c>
      <c r="S184" s="58" t="str">
        <f>IF(I19="","",I19)</f>
        <v>（氏名を記載）</v>
      </c>
      <c r="T184" s="58" t="str">
        <f>I20</f>
        <v>（住所を記載）</v>
      </c>
      <c r="U184" s="58" t="str">
        <f>I21</f>
        <v>（所属・氏名を記載）</v>
      </c>
      <c r="V184" s="55" t="str">
        <f>IF(AB21="○","○","")</f>
        <v/>
      </c>
      <c r="W184" s="58" t="str">
        <f>I22</f>
        <v>（住所を記載）</v>
      </c>
      <c r="X184" s="58" t="str">
        <f>I23</f>
        <v>（所属・氏名を記載）</v>
      </c>
      <c r="Y184" s="58" t="str">
        <f>IF(U23="","",U23)</f>
        <v>（法人の場合に記載）</v>
      </c>
      <c r="Z184" s="58" t="e">
        <f>VLOOKUP(33,#REF!,2,FALSE)</f>
        <v>#REF!</v>
      </c>
      <c r="AA184" s="58" t="str">
        <f>MID($I$24,AA187,9999)</f>
        <v/>
      </c>
      <c r="AB184" s="58" t="str">
        <f>AI28</f>
        <v>.</v>
      </c>
      <c r="AC184" s="58" t="str">
        <f>AJ28</f>
        <v>.</v>
      </c>
      <c r="AD184" s="60">
        <f>N29</f>
        <v>1</v>
      </c>
      <c r="AE184" s="58">
        <f>AI30</f>
        <v>0</v>
      </c>
      <c r="AF184" s="61">
        <f>M31</f>
        <v>0</v>
      </c>
      <c r="AG184" s="62">
        <f>M33</f>
        <v>0</v>
      </c>
      <c r="AH184" s="62">
        <f>M35</f>
        <v>0</v>
      </c>
      <c r="AI184" s="63" t="str">
        <f>M37</f>
        <v>／１０</v>
      </c>
      <c r="AJ184" s="63" t="str">
        <f>IF(I39="","",I39)</f>
        <v/>
      </c>
      <c r="AK184" s="63" t="str">
        <f>IF(I43="","",I43)</f>
        <v/>
      </c>
      <c r="AL184" s="64">
        <v>1</v>
      </c>
      <c r="AM184" s="65" t="str">
        <f>IF(M47="","",M47)</f>
        <v/>
      </c>
      <c r="AN184" s="64" t="str">
        <f>I48</f>
        <v/>
      </c>
      <c r="AO184" s="65" t="str">
        <f>IF(M48="","",M48)</f>
        <v/>
      </c>
      <c r="AP184" s="64">
        <v>3</v>
      </c>
      <c r="AQ184" s="65" t="str">
        <f>IF(M49="","",M49)</f>
        <v/>
      </c>
      <c r="AR184" s="65" t="str">
        <f>IF(I50="","",I50)</f>
        <v/>
      </c>
      <c r="AS184" s="65" t="str">
        <f>IF(I52="","",I52)</f>
        <v/>
      </c>
      <c r="AT184" s="65" t="str">
        <f>IF(I55="","",I55)</f>
        <v/>
      </c>
      <c r="AU184" s="64" t="str">
        <f>IF(I57="","",I57)</f>
        <v/>
      </c>
      <c r="AV184" s="66">
        <f>AI58</f>
        <v>0</v>
      </c>
      <c r="AW184" s="66">
        <f>AI59</f>
        <v>0</v>
      </c>
      <c r="AX184" s="64" t="str">
        <f>IF(I60="","",I60)</f>
        <v/>
      </c>
      <c r="AY184" s="64" t="str">
        <f>IF(I63="","",I63)</f>
        <v/>
      </c>
      <c r="AZ184" s="64"/>
      <c r="BA184" s="66"/>
      <c r="BB184" s="64"/>
      <c r="BC184" s="64"/>
      <c r="BD184" s="64"/>
      <c r="BE184" s="64"/>
      <c r="BF184" s="66"/>
      <c r="BG184" s="64"/>
      <c r="BH184" s="64"/>
      <c r="BI184" s="64"/>
      <c r="BJ184" s="66"/>
      <c r="BK184" s="64"/>
      <c r="BL184" s="64"/>
      <c r="BM184" s="64"/>
      <c r="BN184" s="64" t="e">
        <f>#REF!</f>
        <v>#REF!</v>
      </c>
      <c r="BO184" s="64" t="e">
        <f>#REF!</f>
        <v>#REF!</v>
      </c>
      <c r="BP184" s="64" t="e">
        <f>#REF!</f>
        <v>#REF!</v>
      </c>
      <c r="BQ184" s="67" t="e">
        <f>#REF!</f>
        <v>#REF!</v>
      </c>
      <c r="BR184" s="67" t="e">
        <f>#REF!</f>
        <v>#REF!</v>
      </c>
      <c r="BS184" s="64" t="e">
        <f>#REF!&amp;#REF!&amp;#REF!</f>
        <v>#REF!</v>
      </c>
    </row>
    <row r="185" spans="1:71" ht="13.5" customHeight="1">
      <c r="A185" s="68"/>
      <c r="B185" s="68"/>
      <c r="C185" s="68"/>
      <c r="D185" s="68"/>
      <c r="E185" s="68"/>
      <c r="F185" s="68"/>
      <c r="G185" s="68"/>
      <c r="H185" s="68"/>
      <c r="I185" s="68"/>
      <c r="J185" s="68"/>
      <c r="K185" s="68"/>
      <c r="L185" s="68"/>
      <c r="M185" s="68"/>
      <c r="N185" s="68"/>
      <c r="O185" s="68"/>
      <c r="P185" s="68"/>
      <c r="Q185" s="68"/>
      <c r="R185" s="68"/>
      <c r="S185" s="68"/>
      <c r="T185" s="68"/>
      <c r="U185" s="68"/>
      <c r="V185" s="69"/>
      <c r="W185" s="68"/>
      <c r="X185" s="68"/>
      <c r="Y185" s="68"/>
      <c r="Z185" s="68"/>
      <c r="AA185" s="68"/>
      <c r="AB185" s="68"/>
      <c r="AC185" s="68"/>
      <c r="AD185" s="68"/>
      <c r="AE185" s="68"/>
      <c r="AF185" s="68"/>
    </row>
    <row r="186" spans="1:71" ht="13.5" customHeight="1">
      <c r="A186" s="69"/>
      <c r="B186" s="69"/>
      <c r="C186" s="69"/>
      <c r="D186" s="69"/>
      <c r="E186" s="69"/>
      <c r="F186" s="69"/>
      <c r="G186" s="70"/>
      <c r="H186" s="69"/>
      <c r="I186" s="69"/>
      <c r="J186" s="69"/>
      <c r="K186" s="69"/>
      <c r="L186" s="69"/>
      <c r="M186" s="69"/>
      <c r="N186" s="69"/>
      <c r="O186" s="69"/>
      <c r="P186" s="69"/>
      <c r="Q186" s="69"/>
      <c r="R186" s="69"/>
      <c r="S186" s="69"/>
      <c r="T186" s="69"/>
      <c r="U186" s="69"/>
      <c r="V186" s="69"/>
      <c r="W186" s="69"/>
      <c r="X186" s="69"/>
      <c r="Y186" s="69"/>
      <c r="Z186" s="69"/>
      <c r="AA186" s="71"/>
      <c r="AB186" s="69"/>
      <c r="AC186" s="69"/>
      <c r="AD186" s="72"/>
      <c r="AE186" s="68"/>
      <c r="AF186" s="73"/>
      <c r="AG186" s="74">
        <v>500</v>
      </c>
      <c r="AH186" s="74">
        <v>1200</v>
      </c>
      <c r="AI186" s="75">
        <v>0.3</v>
      </c>
      <c r="AJ186" s="75" t="s">
        <v>186</v>
      </c>
      <c r="AK186" s="75" t="s">
        <v>187</v>
      </c>
      <c r="AL186" s="18">
        <v>1</v>
      </c>
      <c r="AM186" s="18">
        <v>4</v>
      </c>
      <c r="AN186" s="18">
        <v>2</v>
      </c>
      <c r="AO186" s="18">
        <v>6</v>
      </c>
      <c r="AP186" s="18">
        <v>3</v>
      </c>
      <c r="AQ186" s="18" t="s">
        <v>128</v>
      </c>
      <c r="AR186" s="18" t="s">
        <v>188</v>
      </c>
      <c r="AS186" s="18" t="s">
        <v>189</v>
      </c>
      <c r="AT186" s="18" t="s">
        <v>190</v>
      </c>
      <c r="AU186" s="18" t="s">
        <v>191</v>
      </c>
      <c r="AV186" s="76">
        <v>45839</v>
      </c>
      <c r="AW186" s="76">
        <v>47664</v>
      </c>
      <c r="AX186" s="18" t="s">
        <v>192</v>
      </c>
      <c r="AY186" s="18" t="s">
        <v>193</v>
      </c>
      <c r="AZ186" s="18" t="s">
        <v>185</v>
      </c>
      <c r="BA186" s="18" t="s">
        <v>185</v>
      </c>
      <c r="BB186" s="18" t="s">
        <v>194</v>
      </c>
      <c r="BC186" s="18" t="s">
        <v>185</v>
      </c>
      <c r="BD186" s="18" t="s">
        <v>185</v>
      </c>
      <c r="BE186" s="18" t="s">
        <v>185</v>
      </c>
      <c r="BF186" s="18" t="s">
        <v>185</v>
      </c>
      <c r="BG186" s="18" t="s">
        <v>185</v>
      </c>
      <c r="BH186" s="18" t="s">
        <v>185</v>
      </c>
      <c r="BI186" s="18" t="s">
        <v>185</v>
      </c>
      <c r="BJ186" s="18" t="s">
        <v>185</v>
      </c>
      <c r="BK186" s="18" t="s">
        <v>185</v>
      </c>
      <c r="BL186" s="18" t="s">
        <v>185</v>
      </c>
      <c r="BM186" s="18" t="s">
        <v>185</v>
      </c>
      <c r="BN186" s="18" t="s">
        <v>195</v>
      </c>
      <c r="BO186" s="18" t="s">
        <v>196</v>
      </c>
      <c r="BP186" s="18" t="s">
        <v>129</v>
      </c>
      <c r="BQ186" s="18" t="s">
        <v>130</v>
      </c>
      <c r="BR186" s="18" t="s">
        <v>131</v>
      </c>
      <c r="BS186" s="18" t="s">
        <v>132</v>
      </c>
    </row>
    <row r="187" spans="1:71" ht="13.5" customHeight="1">
      <c r="A187" s="69"/>
      <c r="B187" s="69"/>
      <c r="C187" s="69"/>
      <c r="D187" s="69"/>
      <c r="E187" s="69"/>
      <c r="F187" s="69"/>
      <c r="G187" s="69"/>
      <c r="H187" s="69"/>
      <c r="I187" s="69"/>
      <c r="J187" s="69"/>
      <c r="K187" s="69"/>
      <c r="L187" s="69"/>
      <c r="M187" s="69"/>
      <c r="N187" s="69"/>
      <c r="O187" s="69"/>
      <c r="P187" s="69"/>
      <c r="Q187" s="69"/>
      <c r="R187" s="69"/>
      <c r="S187" s="69"/>
      <c r="T187" s="69"/>
      <c r="U187" s="69"/>
      <c r="V187" s="69"/>
      <c r="W187" s="69"/>
      <c r="X187" s="69"/>
      <c r="Y187" s="69"/>
      <c r="Z187" s="69"/>
      <c r="AA187" s="69">
        <f>IFERROR(FIND($Z184,I$24),999)</f>
        <v>999</v>
      </c>
      <c r="AB187" s="69"/>
      <c r="AC187" s="69"/>
      <c r="AD187" s="69"/>
      <c r="AE187" s="69"/>
      <c r="AF187" s="69"/>
      <c r="AG187" s="18"/>
      <c r="AH187" s="18"/>
      <c r="AI187" s="18"/>
      <c r="AJ187" s="18"/>
      <c r="AK187" s="18"/>
      <c r="AL187" s="18"/>
      <c r="AM187" s="18"/>
      <c r="AN187" s="18"/>
      <c r="AO187" s="18"/>
      <c r="AP187" s="18"/>
      <c r="AQ187" s="18"/>
      <c r="AR187" s="18"/>
      <c r="AS187" s="18"/>
      <c r="AT187" s="18"/>
      <c r="AU187" s="18"/>
      <c r="AV187" s="18"/>
      <c r="AW187" s="18"/>
      <c r="AX187" s="18"/>
      <c r="AY187" s="18"/>
      <c r="AZ187" s="18"/>
      <c r="BA187" s="18"/>
      <c r="BB187" s="18"/>
      <c r="BC187" s="18"/>
      <c r="BD187" s="18"/>
      <c r="BE187" s="18"/>
      <c r="BF187" s="18"/>
      <c r="BG187" s="18"/>
      <c r="BH187" s="18"/>
      <c r="BI187" s="18"/>
      <c r="BJ187" s="18"/>
      <c r="BK187" s="18"/>
      <c r="BL187" s="18"/>
      <c r="BM187" s="18"/>
      <c r="BN187" s="18"/>
      <c r="BO187" s="18"/>
      <c r="BP187" s="18"/>
      <c r="BQ187" s="18"/>
    </row>
    <row r="188" spans="1:71" ht="13.5" customHeight="1">
      <c r="A188" s="68"/>
      <c r="B188" s="68"/>
      <c r="C188" s="68"/>
      <c r="D188" s="68"/>
      <c r="E188" s="68"/>
      <c r="F188" s="68"/>
      <c r="G188" s="68"/>
      <c r="H188" s="68"/>
      <c r="I188" s="68"/>
      <c r="J188" s="68"/>
      <c r="K188" s="68"/>
      <c r="L188" s="68"/>
      <c r="M188" s="68"/>
      <c r="N188" s="68"/>
      <c r="O188" s="68"/>
      <c r="P188" s="68"/>
      <c r="Q188" s="68"/>
      <c r="R188" s="68"/>
      <c r="S188" s="68"/>
      <c r="T188" s="68"/>
      <c r="U188" s="68"/>
      <c r="V188" s="68"/>
      <c r="W188" s="68"/>
      <c r="X188" s="68"/>
      <c r="Y188" s="68"/>
      <c r="Z188" s="68"/>
      <c r="AA188" s="68"/>
      <c r="AB188" s="68"/>
      <c r="AC188" s="68"/>
      <c r="AD188" s="68"/>
      <c r="AE188" s="68"/>
      <c r="AF188" s="68"/>
    </row>
    <row r="189" spans="1:71" ht="13.5" customHeight="1"/>
    <row r="190" spans="1:71" ht="13.5" customHeight="1"/>
    <row r="191" spans="1:71" ht="13.5" customHeight="1"/>
    <row r="192" spans="1:71" ht="13.5" customHeight="1"/>
    <row r="193" ht="13.5" customHeight="1"/>
    <row r="194" ht="13.5" customHeight="1"/>
    <row r="195" ht="13.5" customHeight="1"/>
  </sheetData>
  <sheetProtection algorithmName="SHA-512" hashValue="rDk+IE95QHFPk73IsXjTpG8XdzRgZX9bkzoTdxcu9BDf84n0DeWmhC4xVTja7cAPCXPt0ND8flPPa4bTRT3+Sg==" saltValue="7y78pj+u4H+Qwm3VKj0BHQ==" spinCount="100000" sheet="1" objects="1" scenarios="1" selectLockedCells="1"/>
  <mergeCells count="185">
    <mergeCell ref="A1:D1"/>
    <mergeCell ref="M1:AB1"/>
    <mergeCell ref="A3:AB3"/>
    <mergeCell ref="X4:AB5"/>
    <mergeCell ref="B6:K6"/>
    <mergeCell ref="X6:AB15"/>
    <mergeCell ref="B8:C8"/>
    <mergeCell ref="D8:E8"/>
    <mergeCell ref="G8:H8"/>
    <mergeCell ref="J8:K8"/>
    <mergeCell ref="B10:M10"/>
    <mergeCell ref="G12:L12"/>
    <mergeCell ref="M12:W13"/>
    <mergeCell ref="M14:W15"/>
    <mergeCell ref="S5:W5"/>
    <mergeCell ref="B5:K5"/>
    <mergeCell ref="L5:R5"/>
    <mergeCell ref="A16:B19"/>
    <mergeCell ref="C16:H17"/>
    <mergeCell ref="I16:AB16"/>
    <mergeCell ref="I17:Q17"/>
    <mergeCell ref="R17:T17"/>
    <mergeCell ref="U17:AB17"/>
    <mergeCell ref="C18:H19"/>
    <mergeCell ref="I18:AB18"/>
    <mergeCell ref="I19:AB19"/>
    <mergeCell ref="A20:B21"/>
    <mergeCell ref="C20:H21"/>
    <mergeCell ref="I20:AB20"/>
    <mergeCell ref="I21:X21"/>
    <mergeCell ref="Y21:AA21"/>
    <mergeCell ref="A22:B23"/>
    <mergeCell ref="C22:H23"/>
    <mergeCell ref="I22:AB22"/>
    <mergeCell ref="I23:Q23"/>
    <mergeCell ref="R23:T23"/>
    <mergeCell ref="X28:Z28"/>
    <mergeCell ref="AA28:AB28"/>
    <mergeCell ref="A29:B29"/>
    <mergeCell ref="C29:H29"/>
    <mergeCell ref="I29:M29"/>
    <mergeCell ref="N29:W29"/>
    <mergeCell ref="X29:AB29"/>
    <mergeCell ref="U23:AB23"/>
    <mergeCell ref="A24:B28"/>
    <mergeCell ref="C24:H27"/>
    <mergeCell ref="I24:AB27"/>
    <mergeCell ref="C28:H28"/>
    <mergeCell ref="I28:K28"/>
    <mergeCell ref="L28:M28"/>
    <mergeCell ref="O28:Q28"/>
    <mergeCell ref="R28:T28"/>
    <mergeCell ref="U28:V28"/>
    <mergeCell ref="A30:B30"/>
    <mergeCell ref="C30:H30"/>
    <mergeCell ref="I30:P30"/>
    <mergeCell ref="Q30:S30"/>
    <mergeCell ref="T30:AB30"/>
    <mergeCell ref="A31:B60"/>
    <mergeCell ref="C31:C32"/>
    <mergeCell ref="D31:H31"/>
    <mergeCell ref="I31:L32"/>
    <mergeCell ref="M31:W32"/>
    <mergeCell ref="C35:C36"/>
    <mergeCell ref="D35:H35"/>
    <mergeCell ref="I35:L36"/>
    <mergeCell ref="M35:W36"/>
    <mergeCell ref="X35:AB36"/>
    <mergeCell ref="D36:H36"/>
    <mergeCell ref="X31:AB32"/>
    <mergeCell ref="D32:H32"/>
    <mergeCell ref="C33:C34"/>
    <mergeCell ref="D33:H33"/>
    <mergeCell ref="I33:L34"/>
    <mergeCell ref="M33:W34"/>
    <mergeCell ref="X33:AB34"/>
    <mergeCell ref="D34:H34"/>
    <mergeCell ref="C39:C42"/>
    <mergeCell ref="D39:H39"/>
    <mergeCell ref="I39:AB42"/>
    <mergeCell ref="D40:H40"/>
    <mergeCell ref="D41:H41"/>
    <mergeCell ref="D42:H42"/>
    <mergeCell ref="C37:C38"/>
    <mergeCell ref="D37:H37"/>
    <mergeCell ref="I37:L38"/>
    <mergeCell ref="M37:W38"/>
    <mergeCell ref="X37:AB38"/>
    <mergeCell ref="D38:H38"/>
    <mergeCell ref="M47:Z47"/>
    <mergeCell ref="AA47:AB47"/>
    <mergeCell ref="I48:L48"/>
    <mergeCell ref="M48:Z48"/>
    <mergeCell ref="AA48:AB48"/>
    <mergeCell ref="I49:L49"/>
    <mergeCell ref="M49:Z49"/>
    <mergeCell ref="AA49:AB49"/>
    <mergeCell ref="C43:C45"/>
    <mergeCell ref="D43:H43"/>
    <mergeCell ref="I43:AB45"/>
    <mergeCell ref="D44:H44"/>
    <mergeCell ref="D45:H45"/>
    <mergeCell ref="C46:C49"/>
    <mergeCell ref="D46:H49"/>
    <mergeCell ref="I46:L46"/>
    <mergeCell ref="M46:AB46"/>
    <mergeCell ref="I47:L47"/>
    <mergeCell ref="C55:C56"/>
    <mergeCell ref="D55:H55"/>
    <mergeCell ref="I55:AB56"/>
    <mergeCell ref="D56:H56"/>
    <mergeCell ref="D57:H57"/>
    <mergeCell ref="I57:AB57"/>
    <mergeCell ref="C50:C51"/>
    <mergeCell ref="D50:H50"/>
    <mergeCell ref="I50:AB51"/>
    <mergeCell ref="D51:H51"/>
    <mergeCell ref="C52:C54"/>
    <mergeCell ref="D52:H52"/>
    <mergeCell ref="I52:AB54"/>
    <mergeCell ref="D53:H53"/>
    <mergeCell ref="D54:H54"/>
    <mergeCell ref="Z58:AA58"/>
    <mergeCell ref="D59:H59"/>
    <mergeCell ref="R59:S59"/>
    <mergeCell ref="T59:U59"/>
    <mergeCell ref="W59:X59"/>
    <mergeCell ref="Z59:AA59"/>
    <mergeCell ref="D58:H58"/>
    <mergeCell ref="R58:S58"/>
    <mergeCell ref="T58:U58"/>
    <mergeCell ref="W58:X58"/>
    <mergeCell ref="I58:Q58"/>
    <mergeCell ref="I59:Q59"/>
    <mergeCell ref="D60:H60"/>
    <mergeCell ref="I60:AB60"/>
    <mergeCell ref="A63:B63"/>
    <mergeCell ref="C63:H63"/>
    <mergeCell ref="I63:AB63"/>
    <mergeCell ref="A64:G64"/>
    <mergeCell ref="H64:L64"/>
    <mergeCell ref="M64:V64"/>
    <mergeCell ref="W64:AB64"/>
    <mergeCell ref="A61:B61"/>
    <mergeCell ref="C61:H61"/>
    <mergeCell ref="I61:AB61"/>
    <mergeCell ref="A62:B62"/>
    <mergeCell ref="C62:H62"/>
    <mergeCell ref="I62:AB62"/>
    <mergeCell ref="A65:B65"/>
    <mergeCell ref="H65:L67"/>
    <mergeCell ref="M65:V67"/>
    <mergeCell ref="A66:B66"/>
    <mergeCell ref="C66:F66"/>
    <mergeCell ref="X66:AA66"/>
    <mergeCell ref="A67:D67"/>
    <mergeCell ref="E67:G67"/>
    <mergeCell ref="W67:Y67"/>
    <mergeCell ref="Z67:AB67"/>
    <mergeCell ref="A71:B71"/>
    <mergeCell ref="C71:AB71"/>
    <mergeCell ref="A72:B72"/>
    <mergeCell ref="C72:AB72"/>
    <mergeCell ref="A73:B73"/>
    <mergeCell ref="C73:AB73"/>
    <mergeCell ref="A68:D68"/>
    <mergeCell ref="E68:AB68"/>
    <mergeCell ref="A69:B69"/>
    <mergeCell ref="C69:AB69"/>
    <mergeCell ref="A70:B70"/>
    <mergeCell ref="C70:AB70"/>
    <mergeCell ref="A80:B80"/>
    <mergeCell ref="C80:AB80"/>
    <mergeCell ref="A77:B77"/>
    <mergeCell ref="C77:AB77"/>
    <mergeCell ref="A78:B78"/>
    <mergeCell ref="C78:AB78"/>
    <mergeCell ref="A79:B79"/>
    <mergeCell ref="C79:AB79"/>
    <mergeCell ref="A74:B74"/>
    <mergeCell ref="C74:AB74"/>
    <mergeCell ref="A75:B75"/>
    <mergeCell ref="C75:AB75"/>
    <mergeCell ref="A76:B76"/>
    <mergeCell ref="C76:AB76"/>
  </mergeCells>
  <phoneticPr fontId="3"/>
  <conditionalFormatting sqref="R58:AB58">
    <cfRule type="expression" dxfId="6" priority="1">
      <formula>#REF!=""</formula>
    </cfRule>
    <cfRule type="expression" dxfId="5" priority="2">
      <formula>#REF!=+$AK$60</formula>
    </cfRule>
  </conditionalFormatting>
  <conditionalFormatting sqref="T30:AC30 AH30">
    <cfRule type="expression" dxfId="4" priority="7">
      <formula>$AJ$30=0</formula>
    </cfRule>
  </conditionalFormatting>
  <conditionalFormatting sqref="AC58 AH58">
    <cfRule type="expression" dxfId="3" priority="4">
      <formula>$I$58=""</formula>
    </cfRule>
    <cfRule type="expression" dxfId="2" priority="6">
      <formula>$I$58=$AK$58</formula>
    </cfRule>
  </conditionalFormatting>
  <conditionalFormatting sqref="AC59 AH59">
    <cfRule type="expression" dxfId="1" priority="3">
      <formula>$I$59=""</formula>
    </cfRule>
    <cfRule type="expression" dxfId="0" priority="5">
      <formula>$I$59=+$AK$59</formula>
    </cfRule>
  </conditionalFormatting>
  <dataValidations count="4">
    <dataValidation type="list" allowBlank="1" showInputMessage="1" showErrorMessage="1" sqref="I30:P30" xr:uid="{DD6B6399-8522-4366-9CB1-81E4C69DEBBE}">
      <formula1>$AL$27:$AL$32</formula1>
    </dataValidation>
    <dataValidation type="list" allowBlank="1" showInputMessage="1" showErrorMessage="1" sqref="AH21 AB21:AC21" xr:uid="{21985E35-7887-4BE8-932A-FB1416D6BBF3}">
      <formula1>$AK$21:$AL$21</formula1>
    </dataValidation>
    <dataValidation imeMode="disabled" allowBlank="1" showInputMessage="1" showErrorMessage="1" sqref="L28:M28 O28:Q28 U28:V28 X28:Z28 N29:W29 M31:W36 M47:Z49 I63:AB63" xr:uid="{3206A204-D1F0-4C6B-BA81-C0A5CEE7D50F}"/>
    <dataValidation type="list" errorStyle="warning" allowBlank="1" showInputMessage="1" showErrorMessage="1" sqref="L5:R5" xr:uid="{5CAF83CB-74CD-4A5B-BA2E-C1F0251B4385}">
      <formula1>$AK$5:$AK$7</formula1>
    </dataValidation>
  </dataValidations>
  <pageMargins left="0.7" right="0.7" top="0.75" bottom="0.75" header="0.3" footer="0.3"/>
  <pageSetup paperSize="9" scale="89" orientation="portrait" r:id="rId1"/>
  <rowBreaks count="2" manualBreakCount="2">
    <brk id="51" max="27" man="1"/>
    <brk id="80" max="27"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出力用</vt:lpstr>
      <vt:lpstr>様式第八</vt:lpstr>
      <vt:lpstr>様式第八!Print_Area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直也 佐々木</dc:creator>
  <cp:lastModifiedBy>船山 洋平（都市計画課）</cp:lastModifiedBy>
  <cp:lastPrinted>2025-06-06T05:50:09Z</cp:lastPrinted>
  <dcterms:created xsi:type="dcterms:W3CDTF">2025-05-13T04:37:14Z</dcterms:created>
  <dcterms:modified xsi:type="dcterms:W3CDTF">2025-06-06T06:01:54Z</dcterms:modified>
</cp:coreProperties>
</file>