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file01\share\020_企画財政課\02002_財政担当\02002_財政担当\キャビネット\185_財政照会該当あり\R06\35   【埼玉県市町村課】令和５年度財政状況資料集の作成及び提出について（依頼）\埼玉県へ提出\"/>
    </mc:Choice>
  </mc:AlternateContent>
  <xr:revisionPtr revIDLastSave="0" documentId="13_ncr:1_{B8419FF7-01A1-4111-A45D-5BADCC8CBE1B}" xr6:coauthVersionLast="47" xr6:coauthVersionMax="47" xr10:uidLastSave="{00000000-0000-0000-0000-000000000000}"/>
  <bookViews>
    <workbookView xWindow="-108" yWindow="-108" windowWidth="23256" windowHeight="1401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E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<sst xmlns="http://schemas.openxmlformats.org/spreadsheetml/2006/main" count="1114" uniqueCount="564">
  <si>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</si>
  <si>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</si>
  <si>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</si>
  <si>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</si>
  <si>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</si>
  <si>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</si>
  <si>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</si>
  <si>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</si>
  <si>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</si>
  <si>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</si>
  <si>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</si>
  <si>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</si>
  <si>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</si>
  <si>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</si>
  <si>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</si>
  <si>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</si>
  <si>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</si>
  <si>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</si>
  <si>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</si>
  <si>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</si>
  <si>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</si>
  <si>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</si>
  <si>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</si>
  <si>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</si>
  <si>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</si>
  <si>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</si>
  <si>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</si>
  <si>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</si>
  <si>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</si>
  <si>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</si>
  <si>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</si>
  <si>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</si>
  <si>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</si>
  <si>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</si>
  <si>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</si>
  <si>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</si>
  <si>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</si>
  <si>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</si>
  <si>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</si>
  <si>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</si>
  <si>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</si>
  <si>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</si>
  <si>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</si>
  <si>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</si>
  <si>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</si>
  <si>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</si>
  <si>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</si>
  <si>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</si>
  <si>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</si>
  <si>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</si>
  <si>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</si>
  <si>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</si>
  <si>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</si>
  <si>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</si>
  <si>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</si>
  <si>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</si>
  <si>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</si>
  <si>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</si>
  <si>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</si>
  <si>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</si>
  <si>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</si>
  <si>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</si>
  <si>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</si>
  <si>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</si>
  <si>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</si>
  <si>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</si>
  <si>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</si>
  <si>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</si>
  <si>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</si>
  <si>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</si>
  <si>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</si>
  <si>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</si>
  <si>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</si>
  <si>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</si>
  <si>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</si>
  <si>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</si>
  <si>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</si>
  <si>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</si>
  <si>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</si>
  <si>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</si>
  <si>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</si>
  <si>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</si>
  <si>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</si>
  <si>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</si>
  <si>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</si>
  <si>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</si>
  <si>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</si>
  <si>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</si>
  <si>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</si>
  <si>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</si>
  <si>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</si>
  <si>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</si>
  <si>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</si>
  <si>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</si>
  <si>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</si>
  <si>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</si>
  <si>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</si>
  <si>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</si>
  <si>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</si>
  <si>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</si>
  <si>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</si>
  <si>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</si>
  <si>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</si>
  <si>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</si>
  <si>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</si>
  <si>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</si>
  <si>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</si>
  <si>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</si>
  <si>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</si>
  <si>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</si>
  <si>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</si>
  <si>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</si>
  <si>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</si>
  <si>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</si>
  <si>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</si>
  <si>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</si>
  <si>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</si>
  <si>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</si>
  <si>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</si>
  <si>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</si>
  <si>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</si>
  <si>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</si>
  <si>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</si>
  <si>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</si>
  <si>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</si>
  <si>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</si>
  <si>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</si>
  <si>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</si>
  <si>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</si>
  <si>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</si>
  <si>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</si>
  <si>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</si>
  <si>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</si>
  <si>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</si>
  <si>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</si>
  <si>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</si>
  <si>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</si>
  <si>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</si>
  <si>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</si>
  <si>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</si>
  <si>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</si>
  <si>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</si>
  <si>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</si>
  <si>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</si>
  <si>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</si>
  <si>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</si>
  <si>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</si>
  <si>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</si>
  <si>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</si>
  <si>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</si>
  <si>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</si>
  <si>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</si>
  <si>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</si>
  <si>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</si>
  <si>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</si>
  <si>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</si>
  <si>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</si>
  <si>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</si>
  <si>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</si>
  <si>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</si>
  <si>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</si>
  <si>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</si>
  <si>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</si>
  <si>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</si>
  <si>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</si>
  <si>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</si>
  <si>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</si>
  <si>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</si>
  <si>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</si>
  <si>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</si>
  <si>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</si>
  <si>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</si>
  <si>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</si>
  <si>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</si>
  <si>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</si>
  <si>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</si>
  <si>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</si>
  <si>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</si>
  <si>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</si>
  <si>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</si>
  <si>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</si>
  <si>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</si>
  <si>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</si>
  <si>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</si>
  <si>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</si>
  <si>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</si>
  <si>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</si>
  <si>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</si>
  <si>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</si>
  <si>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</si>
  <si>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</si>
  <si>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</si>
  <si>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</si>
  <si>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</si>
  <si>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</si>
  <si>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</si>
  <si>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</si>
  <si>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</si>
  <si>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</si>
  <si>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</si>
  <si>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</si>
  <si>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</si>
  <si>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</si>
  <si>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</si>
  <si>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埼玉県松伏町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</si>
  <si>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</si>
  <si>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</si>
  <si>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</si>
  <si>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</si>
  <si>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</si>
  <si>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</si>
  <si>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</si>
  <si>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</si>
  <si>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</si>
  <si>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</si>
  <si>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</si>
  <si>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</si>
  <si>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</si>
  <si>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</si>
  <si>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</si>
  <si>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</si>
  <si>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</si>
  <si>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</si>
  <si>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</si>
  <si>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</si>
  <si>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</si>
  <si>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</si>
  <si>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</si>
  <si>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</si>
  <si>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</si>
  <si>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</si>
  <si>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</si>
  <si>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</si>
  <si>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</si>
  <si>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</si>
  <si>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</si>
  <si>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</si>
  <si>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</si>
  <si>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</si>
  <si>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</si>
  <si>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</si>
  <si>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</si>
  <si>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</si>
  <si>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</si>
  <si>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</si>
  <si>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</si>
  <si>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</si>
  <si>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</si>
  <si>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</si>
  <si>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</si>
  <si>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</si>
  <si>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</si>
  <si>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</si>
  <si>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</si>
  <si>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</si>
  <si>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</si>
  <si>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</si>
  <si>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</si>
  <si>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</si>
  <si>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</si>
  <si>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</si>
  <si>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</si>
  <si>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</si>
  <si>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</si>
  <si>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</si>
  <si>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</si>
  <si>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</si>
  <si>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</si>
  <si>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</si>
  <si>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</si>
  <si>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</si>
  <si>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</si>
  <si>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</si>
  <si>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</si>
  <si>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</si>
  <si>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</si>
  <si>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</si>
  <si>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</si>
  <si>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</si>
  <si>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</si>
  <si>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</si>
  <si>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</si>
  <si>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</si>
  <si>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</si>
  <si>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</si>
  <si>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</si>
  <si>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</si>
  <si>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</si>
  <si>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</si>
  <si>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</si>
  <si>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</si>
  <si>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</si>
  <si>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</si>
  <si>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</si>
  <si>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</si>
  <si>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</si>
  <si>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</si>
  <si>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</si>
  <si>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</si>
  <si>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</si>
  <si>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</si>
  <si>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</si>
  <si>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</si>
  <si>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</si>
  <si>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</si>
  <si>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</si>
  <si>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</si>
  <si>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</si>
  <si>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</si>
  <si>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</si>
  <si>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</si>
  <si>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</si>
  <si>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</si>
  <si>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</si>
  <si>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</si>
  <si>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</si>
  <si>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</si>
  <si>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</si>
  <si>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</si>
  <si>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</si>
  <si>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</si>
  <si>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</si>
  <si>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</si>
  <si>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</si>
  <si>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</si>
  <si>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</si>
  <si>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</si>
  <si>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</si>
  <si>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</si>
  <si>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</si>
  <si>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</si>
  <si>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</si>
  <si>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</si>
  <si>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</si>
  <si>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</si>
  <si>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</si>
  <si>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</si>
  <si>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</si>
  <si>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</si>
  <si>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</si>
  <si>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</si>
  <si>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</si>
  <si>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</si>
  <si>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</si>
  <si>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</si>
  <si>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</si>
  <si>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</si>
  <si>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</si>
  <si>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</si>
  <si>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</si>
  <si>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</si>
  <si>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</si>
  <si>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</si>
  <si>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</si>
  <si>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</si>
  <si>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埼玉県松伏町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</si>
  <si>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</si>
  <si>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</si>
  <si>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</si>
  <si>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</si>
  <si>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</si>
  <si>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</si>
  <si>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</si>
  <si>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</si>
  <si>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</si>
  <si>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</si>
  <si>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</si>
  <si>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</si>
  <si>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</si>
  <si>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</si>
  <si>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</si>
  <si>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</si>
  <si>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</si>
  <si>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</si>
  <si>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</si>
  <si>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</si>
  <si>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</si>
  <si>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</si>
  <si>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</si>
  <si>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</si>
  <si>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</si>
  <si>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</si>
  <si>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</si>
  <si>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</si>
  <si>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</si>
  <si>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</si>
  <si>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</si>
  <si>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</si>
  <si>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</si>
  <si>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</si>
  <si>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</si>
  <si>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</si>
  <si>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松伏町下水道事業会計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</si>
  <si>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</si>
  <si>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</si>
  <si>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</si>
  <si>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</si>
  <si>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</si>
  <si>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</si>
  <si>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</si>
  <si>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</si>
  <si>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</si>
  <si>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</si>
  <si>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</si>
  <si>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</si>
  <si>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</si>
  <si>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</si>
  <si>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</si>
  <si>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</si>
  <si>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</si>
  <si>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</si>
  <si>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</si>
  <si>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</si>
  <si>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</si>
  <si>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</si>
  <si>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</si>
  <si>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</si>
  <si>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</si>
  <si>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</si>
  <si>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</si>
  <si>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</si>
  <si>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</si>
  <si>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</si>
  <si>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</si>
  <si>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</si>
  <si>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</si>
  <si>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</si>
  <si>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</si>
  <si>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</si>
  <si>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</si>
  <si>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</si>
  <si>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</si>
  <si>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</si>
  <si>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</si>
  <si>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</si>
  <si>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</si>
  <si>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</si>
  <si>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</si>
  <si>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</si>
  <si>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</si>
  <si>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</si>
  <si>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</si>
  <si>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</si>
  <si>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</si>
  <si>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</si>
  <si>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</si>
  <si>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</si>
  <si>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</si>
  <si>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</si>
  <si>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</si>
  <si>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</si>
  <si>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</si>
  <si>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</si>
  <si>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</si>
  <si>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</si>
  <si>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</si>
  <si>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</si>
  <si>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</si>
  <si>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</si>
  <si>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</si>
  <si>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</si>
  <si>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</si>
  <si>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</si>
  <si>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</si>
  <si>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</si>
  <si>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</si>
  <si>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</si>
  <si>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</si>
  <si>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</si>
  <si>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</si>
  <si>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</si>
  <si>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</si>
  <si>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</si>
  <si>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</si>
  <si>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</si>
  <si>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</si>
  <si>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</si>
  <si>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</si>
  <si>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</si>
  <si>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</si>
  <si>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</si>
  <si>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</si>
  <si>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</si>
  <si>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</si>
  <si>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</si>
  <si>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</si>
  <si>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</si>
  <si>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</si>
  <si>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</si>
  <si>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</si>
  <si>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</si>
  <si>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</si>
  <si>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</si>
  <si>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</si>
  <si>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</si>
  <si>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</si>
  <si>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</si>
  <si>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</si>
  <si>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</si>
  <si>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</si>
  <si>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</si>
  <si>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</si>
  <si>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</si>
  <si>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</si>
  <si>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</si>
  <si>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</si>
  <si>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</si>
  <si>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</si>
  <si>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</si>
  <si>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</si>
  <si>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</si>
  <si>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</si>
  <si>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</si>
  <si>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</si>
  <si>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</si>
  <si>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</si>
  <si>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</si>
  <si>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</si>
  <si>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</si>
  <si>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</si>
  <si>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</si>
  <si>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</si>
  <si>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</si>
  <si>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</si>
  <si>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</si>
  <si>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</si>
  <si>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</si>
  <si>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</si>
  <si>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</si>
  <si>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</si>
  <si>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</si>
  <si>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4.41</t>
  </si>
  <si>
    <t>▲ 0.70</t>
  </si>
  <si>
    <t>一般会計</t>
  </si>
  <si>
    <t>介護保険特別会計</t>
  </si>
  <si>
    <t>国民健康保険特別会計</t>
  </si>
  <si>
    <t>松伏町下水道事業会計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</si>
  <si>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</si>
  <si>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</si>
  <si>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</si>
  <si>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</si>
  <si>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</si>
  <si>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</si>
  <si>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</si>
  <si>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</si>
  <si>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</si>
  <si>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東埼玉資源環境組合</t>
  </si>
  <si>
    <t>越谷・松伏水道企業団</t>
  </si>
  <si>
    <t>吉川松伏消防組合</t>
  </si>
  <si>
    <t>埼玉県市町村総合事務組合</t>
  </si>
  <si>
    <t>埼玉県後期高齢者医療広域連合</t>
  </si>
  <si>
    <t>江戸川水防事務組合</t>
  </si>
  <si>
    <t>彩の国さいたま人づくり広域連合</t>
  </si>
  <si>
    <t>東埼玉資源環境組合会計</t>
    <rPh sb="9" eb="11">
      <t>カイケイ</t>
    </rPh>
    <phoneticPr fontId="2"/>
  </si>
  <si>
    <t>一般会計</t>
    <rPh sb="0" eb="4">
      <t>イッパンカイケイ</t>
    </rPh>
    <phoneticPr fontId="2"/>
  </si>
  <si>
    <t>交通災害特別会計</t>
    <rPh sb="0" eb="4">
      <t>コウツウサイガイ</t>
    </rPh>
    <rPh sb="4" eb="8">
      <t>トクベツカイケイ</t>
    </rPh>
    <phoneticPr fontId="2"/>
  </si>
  <si>
    <t>特別会計</t>
    <rPh sb="0" eb="2">
      <t>トクベツ</t>
    </rPh>
    <rPh sb="2" eb="4">
      <t>カイケイ</t>
    </rPh>
    <phoneticPr fontId="2"/>
  </si>
  <si>
    <t>松伏町土地開発公社</t>
    <rPh sb="0" eb="3">
      <t>マツブシマチ</t>
    </rPh>
    <rPh sb="3" eb="9">
      <t>トチカイハツコウシャ</t>
    </rPh>
    <phoneticPr fontId="2"/>
  </si>
  <si>
    <t>松伏町公用・公共用施設整備基金</t>
    <phoneticPr fontId="5"/>
  </si>
  <si>
    <t>松伏町立小中学校建設等基金</t>
    <phoneticPr fontId="2"/>
  </si>
  <si>
    <t>まちづくり整備基金</t>
    <phoneticPr fontId="2"/>
  </si>
  <si>
    <t>森林環境整備基金</t>
    <phoneticPr fontId="2"/>
  </si>
  <si>
    <t>企業版ふるさと納税基金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</si>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</sst>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24948628-01E0-4353-B9D3-1121CA906705}"/>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24F2-4B59-8A82-F80650132F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12443</c:v>
                </c:pt>
                <c:pt idx="1">
                  <c:v>14814</c:v>
                </c:pt>
                <c:pt idx="2">
                  <c:v>37215</c:v>
                </c:pt>
                <c:pt idx="3">
                  <c:v>34644</c:v>
                </c:pt>
                <c:pt idx="4">
                  <c:v>22644</c:v>
                </c:pt>
              </c:numCache>
            </c:numRef>
          </c:val>
          <c:smooth val="0"/>
          <c:extLst>
            <c:ext xmlns:c16="http://schemas.microsoft.com/office/drawing/2014/chart" uri="{C3380CC4-5D6E-409C-BE32-E72D297353CC}">
              <c16:uniqueId val="{00000001-24F2-4B59-8A82-F80650132F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8.07</c:v>
                </c:pt>
                <c:pt idx="1">
                  <c:v>9.81</c:v>
                </c:pt>
                <c:pt idx="2">
                  <c:v>15.48</c:v>
                </c:pt>
                <c:pt idx="3">
                  <c:v>10.34</c:v>
                </c:pt>
                <c:pt idx="4">
                  <c:v>9.7799999999999994</c:v>
                </c:pt>
              </c:numCache>
            </c:numRef>
          </c:val>
          <c:extLst>
            <c:ext xmlns:c16="http://schemas.microsoft.com/office/drawing/2014/chart" uri="{C3380CC4-5D6E-409C-BE32-E72D297353CC}">
              <c16:uniqueId val="{00000000-683A-426A-BCCF-DA7F4DCED4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13.28</c:v>
                </c:pt>
                <c:pt idx="1">
                  <c:v>12.12</c:v>
                </c:pt>
                <c:pt idx="2">
                  <c:v>13.51</c:v>
                </c:pt>
                <c:pt idx="3">
                  <c:v>15.07</c:v>
                </c:pt>
                <c:pt idx="4">
                  <c:v>14.55</c:v>
                </c:pt>
              </c:numCache>
            </c:numRef>
          </c:val>
          <c:extLst>
            <c:ext xmlns:c16="http://schemas.microsoft.com/office/drawing/2014/chart" uri="{C3380CC4-5D6E-409C-BE32-E72D297353CC}">
              <c16:uniqueId val="{00000001-683A-426A-BCCF-DA7F4DCED4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1.34</c:v>
                </c:pt>
                <c:pt idx="2">
                  <c:v>8.35</c:v>
                </c:pt>
                <c:pt idx="3">
                  <c:v>-4.41</c:v>
                </c:pt>
                <c:pt idx="4">
                  <c:v>-0.7</c:v>
                </c:pt>
              </c:numCache>
            </c:numRef>
          </c:val>
          <c:smooth val="0"/>
          <c:extLst>
            <c:ext xmlns:c16="http://schemas.microsoft.com/office/drawing/2014/chart" uri="{C3380CC4-5D6E-409C-BE32-E72D297353CC}">
              <c16:uniqueId val="{00000002-683A-426A-BCCF-DA7F4DCED4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7-4F21-B601-1F78873DC1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B7-4F21-B601-1F78873DC1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B7-4F21-B601-1F78873DC1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B7-4F21-B601-1F78873DC1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0.01</c:v>
                </c:pt>
                <c:pt idx="6">
                  <c:v>#N/A</c:v>
                </c:pt>
                <c:pt idx="7">
                  <c:v>0.09</c:v>
                </c:pt>
                <c:pt idx="8">
                  <c:v>#N/A</c:v>
                </c:pt>
                <c:pt idx="9">
                  <c:v>0.06</c:v>
                </c:pt>
              </c:numCache>
            </c:numRef>
          </c:val>
          <c:extLst>
            <c:ext xmlns:c16="http://schemas.microsoft.com/office/drawing/2014/chart" uri="{C3380CC4-5D6E-409C-BE32-E72D297353CC}">
              <c16:uniqueId val="{00000004-FBB7-4F21-B601-1F78873DC1F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0.27</c:v>
                </c:pt>
              </c:numCache>
            </c:numRef>
          </c:val>
          <c:extLst>
            <c:ext xmlns:c16="http://schemas.microsoft.com/office/drawing/2014/chart" uri="{C3380CC4-5D6E-409C-BE32-E72D297353CC}">
              <c16:uniqueId val="{00000005-FBB7-4F21-B601-1F78873DC1F0}"/>
            </c:ext>
          </c:extLst>
        </c:ser>
        <c:ser>
          <c:idx val="6"/>
          <c:order val="6"/>
          <c:tx>
            <c:strRef>
              <c:f>データシート!$A$33</c:f>
              <c:strCache>
                <c:ptCount val="1"/>
                <c:pt idx="0">
                  <c:v>松伏町下水道事業会計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0.39</c:v>
                </c:pt>
                <c:pt idx="4">
                  <c:v>#N/A</c:v>
                </c:pt>
                <c:pt idx="5">
                  <c:v>0.63</c:v>
                </c:pt>
                <c:pt idx="6">
                  <c:v>#N/A</c:v>
                </c:pt>
                <c:pt idx="7">
                  <c:v>0.77</c:v>
                </c:pt>
                <c:pt idx="8">
                  <c:v>#N/A</c:v>
                </c:pt>
                <c:pt idx="9">
                  <c:v>0.8</c:v>
                </c:pt>
              </c:numCache>
            </c:numRef>
          </c:val>
          <c:extLst>
            <c:ext xmlns:c16="http://schemas.microsoft.com/office/drawing/2014/chart" uri="{C3380CC4-5D6E-409C-BE32-E72D297353CC}">
              <c16:uniqueId val="{00000006-FBB7-4F21-B601-1F78873DC1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2.73</c:v>
                </c:pt>
                <c:pt idx="4">
                  <c:v>#N/A</c:v>
                </c:pt>
                <c:pt idx="5">
                  <c:v>2.48</c:v>
                </c:pt>
                <c:pt idx="6">
                  <c:v>#N/A</c:v>
                </c:pt>
                <c:pt idx="7">
                  <c:v>2.0299999999999998</c:v>
                </c:pt>
                <c:pt idx="8">
                  <c:v>#N/A</c:v>
                </c:pt>
                <c:pt idx="9">
                  <c:v>1.24</c:v>
                </c:pt>
              </c:numCache>
            </c:numRef>
          </c:val>
          <c:extLst>
            <c:ext xmlns:c16="http://schemas.microsoft.com/office/drawing/2014/chart" uri="{C3380CC4-5D6E-409C-BE32-E72D297353CC}">
              <c16:uniqueId val="{00000007-FBB7-4F21-B601-1F78873DC1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2.04</c:v>
                </c:pt>
                <c:pt idx="4">
                  <c:v>#N/A</c:v>
                </c:pt>
                <c:pt idx="5">
                  <c:v>1.1000000000000001</c:v>
                </c:pt>
                <c:pt idx="6">
                  <c:v>#N/A</c:v>
                </c:pt>
                <c:pt idx="7">
                  <c:v>1.49</c:v>
                </c:pt>
                <c:pt idx="8">
                  <c:v>#N/A</c:v>
                </c:pt>
                <c:pt idx="9">
                  <c:v>1.29</c:v>
                </c:pt>
              </c:numCache>
            </c:numRef>
          </c:val>
          <c:extLst>
            <c:ext xmlns:c16="http://schemas.microsoft.com/office/drawing/2014/chart" uri="{C3380CC4-5D6E-409C-BE32-E72D297353CC}">
              <c16:uniqueId val="{00000008-FBB7-4F21-B601-1F78873DC1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8.06</c:v>
                </c:pt>
                <c:pt idx="2">
                  <c:v>#N/A</c:v>
                </c:pt>
                <c:pt idx="3">
                  <c:v>9.81</c:v>
                </c:pt>
                <c:pt idx="4">
                  <c:v>#N/A</c:v>
                </c:pt>
                <c:pt idx="5">
                  <c:v>15.48</c:v>
                </c:pt>
                <c:pt idx="6">
                  <c:v>#N/A</c:v>
                </c:pt>
                <c:pt idx="7">
                  <c:v>10.33</c:v>
                </c:pt>
                <c:pt idx="8">
                  <c:v>#N/A</c:v>
                </c:pt>
                <c:pt idx="9">
                  <c:v>9.77</c:v>
                </c:pt>
              </c:numCache>
            </c:numRef>
          </c:val>
          <c:extLst>
            <c:ext xmlns:c16="http://schemas.microsoft.com/office/drawing/2014/chart" uri="{C3380CC4-5D6E-409C-BE32-E72D297353CC}">
              <c16:uniqueId val="{00000009-FBB7-4F21-B601-1F78873DC1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715</c:v>
                </c:pt>
                <c:pt idx="5">
                  <c:v>701</c:v>
                </c:pt>
                <c:pt idx="8">
                  <c:v>700</c:v>
                </c:pt>
                <c:pt idx="11">
                  <c:v>701</c:v>
                </c:pt>
                <c:pt idx="14">
                  <c:v>689</c:v>
                </c:pt>
              </c:numCache>
            </c:numRef>
          </c:val>
          <c:extLst>
            <c:ext xmlns:c16="http://schemas.microsoft.com/office/drawing/2014/chart" uri="{C3380CC4-5D6E-409C-BE32-E72D297353CC}">
              <c16:uniqueId val="{00000000-4388-4A84-84B5-36CC2AFE8E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88-4A84-84B5-36CC2AFE8E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51</c:v>
                </c:pt>
                <c:pt idx="3">
                  <c:v>60</c:v>
                </c:pt>
                <c:pt idx="6">
                  <c:v>53</c:v>
                </c:pt>
                <c:pt idx="9">
                  <c:v>42</c:v>
                </c:pt>
                <c:pt idx="12">
                  <c:v>43</c:v>
                </c:pt>
              </c:numCache>
            </c:numRef>
          </c:val>
          <c:extLst>
            <c:ext xmlns:c16="http://schemas.microsoft.com/office/drawing/2014/chart" uri="{C3380CC4-5D6E-409C-BE32-E72D297353CC}">
              <c16:uniqueId val="{00000002-4388-4A84-84B5-36CC2AFE8E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86</c:v>
                </c:pt>
                <c:pt idx="3">
                  <c:v>94</c:v>
                </c:pt>
                <c:pt idx="6">
                  <c:v>91</c:v>
                </c:pt>
                <c:pt idx="9">
                  <c:v>86</c:v>
                </c:pt>
                <c:pt idx="12">
                  <c:v>101</c:v>
                </c:pt>
              </c:numCache>
            </c:numRef>
          </c:val>
          <c:extLst>
            <c:ext xmlns:c16="http://schemas.microsoft.com/office/drawing/2014/chart" uri="{C3380CC4-5D6E-409C-BE32-E72D297353CC}">
              <c16:uniqueId val="{00000003-4388-4A84-84B5-36CC2AFE8E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253</c:v>
                </c:pt>
                <c:pt idx="3">
                  <c:v>132</c:v>
                </c:pt>
                <c:pt idx="6">
                  <c:v>213</c:v>
                </c:pt>
                <c:pt idx="9">
                  <c:v>199</c:v>
                </c:pt>
                <c:pt idx="12">
                  <c:v>188</c:v>
                </c:pt>
              </c:numCache>
            </c:numRef>
          </c:val>
          <c:extLst>
            <c:ext xmlns:c16="http://schemas.microsoft.com/office/drawing/2014/chart" uri="{C3380CC4-5D6E-409C-BE32-E72D297353CC}">
              <c16:uniqueId val="{00000004-4388-4A84-84B5-36CC2AFE8E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88-4A84-84B5-36CC2AFE8E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88-4A84-84B5-36CC2AFE8E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664</c:v>
                </c:pt>
                <c:pt idx="3">
                  <c:v>691</c:v>
                </c:pt>
                <c:pt idx="6">
                  <c:v>682</c:v>
                </c:pt>
                <c:pt idx="9">
                  <c:v>718</c:v>
                </c:pt>
                <c:pt idx="12">
                  <c:v>725</c:v>
                </c:pt>
              </c:numCache>
            </c:numRef>
          </c:val>
          <c:extLst>
            <c:ext xmlns:c16="http://schemas.microsoft.com/office/drawing/2014/chart" uri="{C3380CC4-5D6E-409C-BE32-E72D297353CC}">
              <c16:uniqueId val="{00000007-4388-4A84-84B5-36CC2AFE8E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339</c:v>
                </c:pt>
                <c:pt idx="2">
                  <c:v>#N/A</c:v>
                </c:pt>
                <c:pt idx="3">
                  <c:v>#N/A</c:v>
                </c:pt>
                <c:pt idx="4">
                  <c:v>276</c:v>
                </c:pt>
                <c:pt idx="5">
                  <c:v>#N/A</c:v>
                </c:pt>
                <c:pt idx="6">
                  <c:v>#N/A</c:v>
                </c:pt>
                <c:pt idx="7">
                  <c:v>339</c:v>
                </c:pt>
                <c:pt idx="8">
                  <c:v>#N/A</c:v>
                </c:pt>
                <c:pt idx="9">
                  <c:v>#N/A</c:v>
                </c:pt>
                <c:pt idx="10">
                  <c:v>344</c:v>
                </c:pt>
                <c:pt idx="11">
                  <c:v>#N/A</c:v>
                </c:pt>
                <c:pt idx="12">
                  <c:v>#N/A</c:v>
                </c:pt>
                <c:pt idx="13">
                  <c:v>368</c:v>
                </c:pt>
                <c:pt idx="14">
                  <c:v>#N/A</c:v>
                </c:pt>
              </c:numCache>
            </c:numRef>
          </c:val>
          <c:smooth val="0"/>
          <c:extLst>
            <c:ext xmlns:c16="http://schemas.microsoft.com/office/drawing/2014/chart" uri="{C3380CC4-5D6E-409C-BE32-E72D297353CC}">
              <c16:uniqueId val="{00000008-4388-4A84-84B5-36CC2AFE8E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8238</c:v>
                </c:pt>
                <c:pt idx="5">
                  <c:v>8046</c:v>
                </c:pt>
                <c:pt idx="8">
                  <c:v>7867</c:v>
                </c:pt>
                <c:pt idx="11">
                  <c:v>7604</c:v>
                </c:pt>
                <c:pt idx="14">
                  <c:v>7024</c:v>
                </c:pt>
              </c:numCache>
            </c:numRef>
          </c:val>
          <c:extLst>
            <c:ext xmlns:c16="http://schemas.microsoft.com/office/drawing/2014/chart" uri="{C3380CC4-5D6E-409C-BE32-E72D297353CC}">
              <c16:uniqueId val="{00000000-73E5-41BF-92D2-9711D2272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0</c:v>
                </c:pt>
                <c:pt idx="8">
                  <c:v>0</c:v>
                </c:pt>
                <c:pt idx="11">
                  <c:v>0</c:v>
                </c:pt>
                <c:pt idx="14">
                  <c:v>0</c:v>
                </c:pt>
              </c:numCache>
            </c:numRef>
          </c:val>
          <c:extLst>
            <c:ext xmlns:c16="http://schemas.microsoft.com/office/drawing/2014/chart" uri="{C3380CC4-5D6E-409C-BE32-E72D297353CC}">
              <c16:uniqueId val="{00000001-73E5-41BF-92D2-9711D2272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1851</c:v>
                </c:pt>
                <c:pt idx="5">
                  <c:v>1851</c:v>
                </c:pt>
                <c:pt idx="8">
                  <c:v>2292</c:v>
                </c:pt>
                <c:pt idx="11">
                  <c:v>2398</c:v>
                </c:pt>
                <c:pt idx="14">
                  <c:v>2378</c:v>
                </c:pt>
              </c:numCache>
            </c:numRef>
          </c:val>
          <c:extLst>
            <c:ext xmlns:c16="http://schemas.microsoft.com/office/drawing/2014/chart" uri="{C3380CC4-5D6E-409C-BE32-E72D297353CC}">
              <c16:uniqueId val="{00000002-73E5-41BF-92D2-9711D2272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E5-41BF-92D2-9711D2272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E5-41BF-92D2-9711D2272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177</c:v>
                </c:pt>
                <c:pt idx="3">
                  <c:v>176</c:v>
                </c:pt>
                <c:pt idx="6">
                  <c:v>176</c:v>
                </c:pt>
                <c:pt idx="9">
                  <c:v>177</c:v>
                </c:pt>
                <c:pt idx="12">
                  <c:v>176</c:v>
                </c:pt>
              </c:numCache>
            </c:numRef>
          </c:val>
          <c:extLst>
            <c:ext xmlns:c16="http://schemas.microsoft.com/office/drawing/2014/chart" uri="{C3380CC4-5D6E-409C-BE32-E72D297353CC}">
              <c16:uniqueId val="{00000005-73E5-41BF-92D2-9711D2272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768</c:v>
                </c:pt>
                <c:pt idx="3">
                  <c:v>856</c:v>
                </c:pt>
                <c:pt idx="6">
                  <c:v>834</c:v>
                </c:pt>
                <c:pt idx="9">
                  <c:v>787</c:v>
                </c:pt>
                <c:pt idx="12">
                  <c:v>844</c:v>
                </c:pt>
              </c:numCache>
            </c:numRef>
          </c:val>
          <c:extLst>
            <c:ext xmlns:c16="http://schemas.microsoft.com/office/drawing/2014/chart" uri="{C3380CC4-5D6E-409C-BE32-E72D297353CC}">
              <c16:uniqueId val="{00000006-73E5-41BF-92D2-9711D2272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620</c:v>
                </c:pt>
                <c:pt idx="3">
                  <c:v>607</c:v>
                </c:pt>
                <c:pt idx="6">
                  <c:v>564</c:v>
                </c:pt>
                <c:pt idx="9">
                  <c:v>514</c:v>
                </c:pt>
                <c:pt idx="12">
                  <c:v>486</c:v>
                </c:pt>
              </c:numCache>
            </c:numRef>
          </c:val>
          <c:extLst>
            <c:ext xmlns:c16="http://schemas.microsoft.com/office/drawing/2014/chart" uri="{C3380CC4-5D6E-409C-BE32-E72D297353CC}">
              <c16:uniqueId val="{00000007-73E5-41BF-92D2-9711D2272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1972</c:v>
                </c:pt>
                <c:pt idx="3">
                  <c:v>1723</c:v>
                </c:pt>
                <c:pt idx="6">
                  <c:v>1453</c:v>
                </c:pt>
                <c:pt idx="9">
                  <c:v>1286</c:v>
                </c:pt>
                <c:pt idx="12">
                  <c:v>1148</c:v>
                </c:pt>
              </c:numCache>
            </c:numRef>
          </c:val>
          <c:extLst>
            <c:ext xmlns:c16="http://schemas.microsoft.com/office/drawing/2014/chart" uri="{C3380CC4-5D6E-409C-BE32-E72D297353CC}">
              <c16:uniqueId val="{00000008-73E5-41BF-92D2-9711D2272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c:v>
                </c:pt>
                <c:pt idx="3">
                  <c:v>43</c:v>
                </c:pt>
                <c:pt idx="6">
                  <c:v>34</c:v>
                </c:pt>
                <c:pt idx="9">
                  <c:v>26</c:v>
                </c:pt>
                <c:pt idx="12">
                  <c:v>18</c:v>
                </c:pt>
              </c:numCache>
            </c:numRef>
          </c:val>
          <c:extLst>
            <c:ext xmlns:c16="http://schemas.microsoft.com/office/drawing/2014/chart" uri="{C3380CC4-5D6E-409C-BE32-E72D297353CC}">
              <c16:uniqueId val="{00000009-73E5-41BF-92D2-9711D2272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7617</c:v>
                </c:pt>
                <c:pt idx="3">
                  <c:v>7414</c:v>
                </c:pt>
                <c:pt idx="6">
                  <c:v>7603</c:v>
                </c:pt>
                <c:pt idx="9">
                  <c:v>7566</c:v>
                </c:pt>
                <c:pt idx="12">
                  <c:v>7183</c:v>
                </c:pt>
              </c:numCache>
            </c:numRef>
          </c:val>
          <c:extLst>
            <c:ext xmlns:c16="http://schemas.microsoft.com/office/drawing/2014/chart" uri="{C3380CC4-5D6E-409C-BE32-E72D297353CC}">
              <c16:uniqueId val="{0000000A-73E5-41BF-92D2-9711D2272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1111</c:v>
                </c:pt>
                <c:pt idx="2">
                  <c:v>#N/A</c:v>
                </c:pt>
                <c:pt idx="3">
                  <c:v>#N/A</c:v>
                </c:pt>
                <c:pt idx="4">
                  <c:v>922</c:v>
                </c:pt>
                <c:pt idx="5">
                  <c:v>#N/A</c:v>
                </c:pt>
                <c:pt idx="6">
                  <c:v>#N/A</c:v>
                </c:pt>
                <c:pt idx="7">
                  <c:v>504</c:v>
                </c:pt>
                <c:pt idx="8">
                  <c:v>#N/A</c:v>
                </c:pt>
                <c:pt idx="9">
                  <c:v>#N/A</c:v>
                </c:pt>
                <c:pt idx="10">
                  <c:v>353</c:v>
                </c:pt>
                <c:pt idx="11">
                  <c:v>#N/A</c:v>
                </c:pt>
                <c:pt idx="12">
                  <c:v>#N/A</c:v>
                </c:pt>
                <c:pt idx="13">
                  <c:v>453</c:v>
                </c:pt>
                <c:pt idx="14">
                  <c:v>#N/A</c:v>
                </c:pt>
              </c:numCache>
            </c:numRef>
          </c:val>
          <c:smooth val="0"/>
          <c:extLst>
            <c:ext xmlns:c16="http://schemas.microsoft.com/office/drawing/2014/chart" uri="{C3380CC4-5D6E-409C-BE32-E72D297353CC}">
              <c16:uniqueId val="{0000000B-73E5-41BF-92D2-9711D2272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861</c:v>
                </c:pt>
                <c:pt idx="1">
                  <c:v>934</c:v>
                </c:pt>
                <c:pt idx="2">
                  <c:v>915</c:v>
                </c:pt>
              </c:numCache>
            </c:numRef>
          </c:val>
          <c:extLst>
            <c:ext xmlns:c16="http://schemas.microsoft.com/office/drawing/2014/chart" uri="{C3380CC4-5D6E-409C-BE32-E72D297353CC}">
              <c16:uniqueId val="{00000000-8B62-4D73-897E-5D72AA68A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62-4D73-897E-5D72AA68A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782</c:v>
                </c:pt>
                <c:pt idx="1">
                  <c:v>840</c:v>
                </c:pt>
                <c:pt idx="2">
                  <c:v>914</c:v>
                </c:pt>
              </c:numCache>
            </c:numRef>
          </c:val>
          <c:extLst>
            <c:ext xmlns:c16="http://schemas.microsoft.com/office/drawing/2014/chart" uri="{C3380CC4-5D6E-409C-BE32-E72D297353CC}">
              <c16:uniqueId val="{00000002-8B62-4D73-897E-5D72AA68AC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28,140
27,609
16.20
10,624,207
9,898,027
615,069
6,290,073
7,182,717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人口の減少や高齢化に加え、町内に中心となる産業がないこと等により、財政基盤が弱く、類似団体平均を少し下回っている。</a:t>
          </a: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歳入における経常一般財源は前年度と比較して、臨時財政対策債が減額したことにより、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％減となった。また、歳出における経常一般財源は義務的経費に対する充当額が増額（人件費は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％増、物件費は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％増）したことから経常収支比率は対前年比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95250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78757"/>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169228</xdr:rowOff>
    </xdr:from>
    <xdr:to>
      <xdr:col>19</xdr:col>
      <xdr:colOff>133350</xdr:colOff>
      <xdr:row>60</xdr:row>
      <xdr:rowOff>91757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13328"/>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169228</xdr:rowOff>
    </xdr:from>
    <xdr:to>
      <xdr:col>15</xdr:col>
      <xdr:colOff>82550</xdr:colOff>
      <xdr:row>61</xdr:row>
      <xdr:rowOff>10795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13328"/>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10795</xdr:rowOff>
    </xdr:from>
    <xdr:to>
      <xdr:col>11</xdr:col>
      <xdr:colOff>31750</xdr:colOff>
      <xdr:row>62</xdr:row>
      <xdr:rowOff>110807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69245"/>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118428</xdr:rowOff>
    </xdr:from>
    <xdr:to>
      <xdr:col>15</xdr:col>
      <xdr:colOff>133350</xdr:colOff>
      <xdr:row>59</xdr:row>
      <xdr:rowOff>48578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58755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117,142</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76377</xdr:rowOff>
    </xdr:from>
    <xdr:to>
      <xdr:col>23</xdr:col>
      <xdr:colOff>133350</xdr:colOff>
      <xdr:row>81</xdr:row>
      <xdr:rowOff>113046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63827"/>
          <a:ext cx="838200" cy="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40660</xdr:rowOff>
    </xdr:from>
    <xdr:to>
      <xdr:col>19</xdr:col>
      <xdr:colOff>133350</xdr:colOff>
      <xdr:row>81</xdr:row>
      <xdr:rowOff>113046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28110"/>
          <a:ext cx="889000" cy="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40660</xdr:rowOff>
    </xdr:from>
    <xdr:to>
      <xdr:col>15</xdr:col>
      <xdr:colOff>82550</xdr:colOff>
      <xdr:row>81</xdr:row>
      <xdr:rowOff>47068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28110"/>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163899</xdr:rowOff>
    </xdr:from>
    <xdr:to>
      <xdr:col>11</xdr:col>
      <xdr:colOff>31750</xdr:colOff>
      <xdr:row>81</xdr:row>
      <xdr:rowOff>47068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9899"/>
          <a:ext cx="889000" cy="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25577</xdr:rowOff>
    </xdr:from>
    <xdr:to>
      <xdr:col>23</xdr:col>
      <xdr:colOff>184150</xdr:colOff>
      <xdr:row>81</xdr:row>
      <xdr:rowOff>127177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118304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62246</xdr:rowOff>
    </xdr:from>
    <xdr:to>
      <xdr:col>19</xdr:col>
      <xdr:colOff>184150</xdr:colOff>
      <xdr:row>81</xdr:row>
      <xdr:rowOff>163846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161310</xdr:rowOff>
    </xdr:from>
    <xdr:to>
      <xdr:col>15</xdr:col>
      <xdr:colOff>133350</xdr:colOff>
      <xdr:row>81</xdr:row>
      <xdr:rowOff>91460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101637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4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167718</xdr:rowOff>
    </xdr:from>
    <xdr:to>
      <xdr:col>11</xdr:col>
      <xdr:colOff>82550</xdr:colOff>
      <xdr:row>81</xdr:row>
      <xdr:rowOff>97868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108045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113099</xdr:rowOff>
    </xdr:from>
    <xdr:to>
      <xdr:col>7</xdr:col>
      <xdr:colOff>31750</xdr:colOff>
      <xdr:row>81</xdr:row>
      <xdr:rowOff>43249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53426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採用、退職に伴う職員構成の変動及び職員数が少ない団体であるため、経験年数による階層変動が顕著であるが、ラスパイレス指数は令和４年に比べ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今後も、社会情勢や財政事情の変化に対応するため、ラスパイレス指数に注視しながら、給与水準及び各種手当の適正化に努めていく。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117828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999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117828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926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6.43</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65042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9635"/>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42635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24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25400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8165</xdr:rowOff>
    </xdr:from>
    <xdr:to>
      <xdr:col>68</xdr:col>
      <xdr:colOff>152400</xdr:colOff>
      <xdr:row>60</xdr:row>
      <xdr:rowOff>15059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51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14242</xdr:rowOff>
    </xdr:from>
    <xdr:to>
      <xdr:col>81</xdr:col>
      <xdr:colOff>95250</xdr:colOff>
      <xdr:row>60</xdr:row>
      <xdr:rowOff>115842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30769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実質公債費比率計算の分子である元利償還金や一部事務組合の公債費等が増額により前年度比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ポイント悪化したが、依然として類似団体と比較して低い水準となっている。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45085</xdr:rowOff>
    </xdr:from>
    <xdr:to>
      <xdr:col>81</xdr:col>
      <xdr:colOff>44450</xdr:colOff>
      <xdr:row>39</xdr:row>
      <xdr:rowOff>69215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316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51118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316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51118</xdr:rowOff>
    </xdr:from>
    <xdr:to>
      <xdr:col>72</xdr:col>
      <xdr:colOff>203200</xdr:colOff>
      <xdr:row>39</xdr:row>
      <xdr:rowOff>75247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3766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617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18415</xdr:rowOff>
    </xdr:from>
    <xdr:to>
      <xdr:col>81</xdr:col>
      <xdr:colOff>95250</xdr:colOff>
      <xdr:row>39</xdr:row>
      <xdr:rowOff>120015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34942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165735</xdr:rowOff>
    </xdr:from>
    <xdr:to>
      <xdr:col>77</xdr:col>
      <xdr:colOff>95250</xdr:colOff>
      <xdr:row>39</xdr:row>
      <xdr:rowOff>95885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106062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318</xdr:rowOff>
    </xdr:from>
    <xdr:to>
      <xdr:col>73</xdr:col>
      <xdr:colOff>44450</xdr:colOff>
      <xdr:row>39</xdr:row>
      <xdr:rowOff>101918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112095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136224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将来負担額である地方債の現在高や公営企業債等繰入見込額等が減額となったが、充当可能財源である基金残高が大きく減したため、将来負担比率は前年度比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％と悪化し、依然として類似団体と比較して高い水準となっている。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4838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38675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14031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8675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14031</xdr:rowOff>
    </xdr:from>
    <xdr:to>
      <xdr:col>72</xdr:col>
      <xdr:colOff>203200</xdr:colOff>
      <xdr:row>14</xdr:row>
      <xdr:rowOff>111700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14331"/>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111700</xdr:rowOff>
    </xdr:from>
    <xdr:to>
      <xdr:col>68</xdr:col>
      <xdr:colOff>152400</xdr:colOff>
      <xdr:row>14</xdr:row>
      <xdr:rowOff>163407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12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125488</xdr:rowOff>
    </xdr:from>
    <xdr:to>
      <xdr:col>81</xdr:col>
      <xdr:colOff>95250</xdr:colOff>
      <xdr:row>14</xdr:row>
      <xdr:rowOff>55638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97565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22030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2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134681</xdr:rowOff>
    </xdr:from>
    <xdr:to>
      <xdr:col>73</xdr:col>
      <xdr:colOff>44450</xdr:colOff>
      <xdr:row>14</xdr:row>
      <xdr:rowOff>64831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49608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60900</xdr:rowOff>
    </xdr:from>
    <xdr:to>
      <xdr:col>68</xdr:col>
      <xdr:colOff>203200</xdr:colOff>
      <xdr:row>14</xdr:row>
      <xdr:rowOff>162500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147277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28,140
27,609
16.20
10,624,207
9,898,027
615,069
6,290,073
7,182,717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過去からの勧奨退職及び新規採用の抑制により、人口千人当たりの職員数は類似団体と比べ少ないが、一般職給の増加などにより、人件費に係る経常収支比率の割合は前年度比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2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物件費に係る経常収支比率は、県及び類似団体平均ともに下回っているが、前年比は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今後もコスト意識を念頭に、より一層の経費節減を図り、経常経費の節減の合理化を行うなど、財政の健全化を図っていく。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15</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0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15</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ポイント増加した。要因としては、児童福祉や障がい福祉関係経費の増加等が挙げられる。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ポイント増となった。これは、介護保険特別会計への繰出金が増加したことが要因である。しかしながら、依然として類似団体の平均を下回っている。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58</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令和５年度は吉川松伏消防組合負担金や下水道事業会計負担金等が前年度よりも増額となり、補助費等に係る経常収支比率は、前年比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ポイント下回っているが、据置期間の終了などにより、前年度比は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06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0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公債費を除く経常一般財源は、物件費や人件費等にかかる経費が増額となったため、前年度比は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しかしながら依然として類似団体よりも低水準となった。</a:t>
          </a:r>
        </a:p>
        <a:p>
          <a:r>
            <a:rPr kumimoji="1" lang="ja-JP" altLang="en-US" sz="1300">
              <a:latin typeface="ＭＳ Ｐゴシック" panose="020B0600070205080204" pitchFamily="50" charset="-128"/>
              <a:ea typeface="ＭＳ Ｐゴシック" panose="020B0600070205080204" pitchFamily="50" charset="-128"/>
            </a:rPr>
            <a:t>　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06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60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60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937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146664</xdr:rowOff>
    </xdr:from>
    <xdr:to>
      <xdr:col>29</xdr:col>
      <xdr:colOff>127000</xdr:colOff>
      <xdr:row>18</xdr:row>
      <xdr:rowOff>40966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08939"/>
          <a:ext cx="647700" cy="65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131441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33222</xdr:rowOff>
    </xdr:from>
    <xdr:to>
      <xdr:col>26</xdr:col>
      <xdr:colOff>50800</xdr:colOff>
      <xdr:row>18</xdr:row>
      <xdr:rowOff>40966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66947"/>
          <a:ext cx="698500" cy="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32707</xdr:rowOff>
    </xdr:from>
    <xdr:to>
      <xdr:col>22</xdr:col>
      <xdr:colOff>114300</xdr:colOff>
      <xdr:row>18</xdr:row>
      <xdr:rowOff>33222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66432"/>
          <a:ext cx="698500" cy="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32707</xdr:rowOff>
    </xdr:from>
    <xdr:to>
      <xdr:col>18</xdr:col>
      <xdr:colOff>177800</xdr:colOff>
      <xdr:row>18</xdr:row>
      <xdr:rowOff>50438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6432"/>
          <a:ext cx="698500" cy="1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95864</xdr:rowOff>
    </xdr:from>
    <xdr:to>
      <xdr:col>29</xdr:col>
      <xdr:colOff>177800</xdr:colOff>
      <xdr:row>18</xdr:row>
      <xdr:rowOff>26014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112391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161616</xdr:rowOff>
    </xdr:from>
    <xdr:to>
      <xdr:col>26</xdr:col>
      <xdr:colOff>101600</xdr:colOff>
      <xdr:row>18</xdr:row>
      <xdr:rowOff>91766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2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153872</xdr:rowOff>
    </xdr:from>
    <xdr:to>
      <xdr:col>22</xdr:col>
      <xdr:colOff>165100</xdr:colOff>
      <xdr:row>18</xdr:row>
      <xdr:rowOff>84022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94199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153357</xdr:rowOff>
    </xdr:from>
    <xdr:to>
      <xdr:col>19</xdr:col>
      <xdr:colOff>38100</xdr:colOff>
      <xdr:row>18</xdr:row>
      <xdr:rowOff>83507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93684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171088</xdr:rowOff>
    </xdr:from>
    <xdr:to>
      <xdr:col>15</xdr:col>
      <xdr:colOff>101600</xdr:colOff>
      <xdr:row>18</xdr:row>
      <xdr:rowOff>101238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111415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316205</xdr:rowOff>
    </xdr:from>
    <xdr:to>
      <xdr:col>29</xdr:col>
      <xdr:colOff>127000</xdr:colOff>
      <xdr:row>35</xdr:row>
      <xdr:rowOff>334721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6555"/>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334721</xdr:rowOff>
    </xdr:from>
    <xdr:to>
      <xdr:col>26</xdr:col>
      <xdr:colOff>50800</xdr:colOff>
      <xdr:row>35</xdr:row>
      <xdr:rowOff>338627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5071"/>
          <a:ext cx="6985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338627</xdr:rowOff>
    </xdr:from>
    <xdr:to>
      <xdr:col>22</xdr:col>
      <xdr:colOff>114300</xdr:colOff>
      <xdr:row>36</xdr:row>
      <xdr:rowOff>39884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8977"/>
          <a:ext cx="698500" cy="4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489</xdr:rowOff>
    </xdr:from>
    <xdr:to>
      <xdr:col>18</xdr:col>
      <xdr:colOff>177800</xdr:colOff>
      <xdr:row>36</xdr:row>
      <xdr:rowOff>39884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3739"/>
          <a:ext cx="698500" cy="3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265405</xdr:rowOff>
    </xdr:from>
    <xdr:to>
      <xdr:col>29</xdr:col>
      <xdr:colOff>177800</xdr:colOff>
      <xdr:row>36</xdr:row>
      <xdr:rowOff>24105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237482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283921</xdr:rowOff>
    </xdr:from>
    <xdr:to>
      <xdr:col>26</xdr:col>
      <xdr:colOff>101600</xdr:colOff>
      <xdr:row>36</xdr:row>
      <xdr:rowOff>42621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27398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287827</xdr:rowOff>
    </xdr:from>
    <xdr:to>
      <xdr:col>22</xdr:col>
      <xdr:colOff>165100</xdr:colOff>
      <xdr:row>36</xdr:row>
      <xdr:rowOff>46527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31304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331984</xdr:rowOff>
    </xdr:from>
    <xdr:to>
      <xdr:col>19</xdr:col>
      <xdr:colOff>38100</xdr:colOff>
      <xdr:row>36</xdr:row>
      <xdr:rowOff>90684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75461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292589</xdr:rowOff>
    </xdr:from>
    <xdr:to>
      <xdr:col>15</xdr:col>
      <xdr:colOff>101600</xdr:colOff>
      <xdr:row>36</xdr:row>
      <xdr:rowOff>51289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36066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28,140
27,609
16.20
10,624,207
9,898,027
615,069
6,290,073
7,182,717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84999</xdr:rowOff>
    </xdr:from>
    <xdr:to>
      <xdr:col>24</xdr:col>
      <xdr:colOff>63500</xdr:colOff>
      <xdr:row>37</xdr:row>
      <xdr:rowOff>118048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8649"/>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118048</xdr:rowOff>
    </xdr:from>
    <xdr:to>
      <xdr:col>19</xdr:col>
      <xdr:colOff>177800</xdr:colOff>
      <xdr:row>37</xdr:row>
      <xdr:rowOff>129184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1698"/>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129184</xdr:rowOff>
    </xdr:from>
    <xdr:to>
      <xdr:col>15</xdr:col>
      <xdr:colOff>50800</xdr:colOff>
      <xdr:row>37</xdr:row>
      <xdr:rowOff>131731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283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131731</xdr:rowOff>
    </xdr:from>
    <xdr:to>
      <xdr:col>10</xdr:col>
      <xdr:colOff>114300</xdr:colOff>
      <xdr:row>38</xdr:row>
      <xdr:rowOff>172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5381"/>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34199</xdr:rowOff>
    </xdr:from>
    <xdr:to>
      <xdr:col>24</xdr:col>
      <xdr:colOff>114300</xdr:colOff>
      <xdr:row>37</xdr:row>
      <xdr:rowOff>135799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67248</xdr:rowOff>
    </xdr:from>
    <xdr:to>
      <xdr:col>20</xdr:col>
      <xdr:colOff>38100</xdr:colOff>
      <xdr:row>37</xdr:row>
      <xdr:rowOff>168849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0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159976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78384</xdr:rowOff>
    </xdr:from>
    <xdr:to>
      <xdr:col>15</xdr:col>
      <xdr:colOff>101600</xdr:colOff>
      <xdr:row>38</xdr:row>
      <xdr:rowOff>8534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80931</xdr:rowOff>
    </xdr:from>
    <xdr:to>
      <xdr:col>10</xdr:col>
      <xdr:colOff>165100</xdr:colOff>
      <xdr:row>38</xdr:row>
      <xdr:rowOff>11081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120822</xdr:rowOff>
    </xdr:from>
    <xdr:to>
      <xdr:col>6</xdr:col>
      <xdr:colOff>38100</xdr:colOff>
      <xdr:row>38</xdr:row>
      <xdr:rowOff>50972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8347</xdr:rowOff>
    </xdr:from>
    <xdr:to>
      <xdr:col>24</xdr:col>
      <xdr:colOff>63500</xdr:colOff>
      <xdr:row>57</xdr:row>
      <xdr:rowOff>54505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80997"/>
          <a:ext cx="8382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8347</xdr:rowOff>
    </xdr:from>
    <xdr:to>
      <xdr:col>19</xdr:col>
      <xdr:colOff>177800</xdr:colOff>
      <xdr:row>57</xdr:row>
      <xdr:rowOff>75916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0997"/>
          <a:ext cx="889000" cy="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70987</xdr:rowOff>
    </xdr:from>
    <xdr:to>
      <xdr:col>15</xdr:col>
      <xdr:colOff>50800</xdr:colOff>
      <xdr:row>57</xdr:row>
      <xdr:rowOff>75916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3637"/>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70987</xdr:rowOff>
    </xdr:from>
    <xdr:to>
      <xdr:col>10</xdr:col>
      <xdr:colOff>114300</xdr:colOff>
      <xdr:row>57</xdr:row>
      <xdr:rowOff>109241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3637"/>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3705</xdr:rowOff>
    </xdr:from>
    <xdr:to>
      <xdr:col>24</xdr:col>
      <xdr:colOff>114300</xdr:colOff>
      <xdr:row>57</xdr:row>
      <xdr:rowOff>105305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90082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128997</xdr:rowOff>
    </xdr:from>
    <xdr:to>
      <xdr:col>20</xdr:col>
      <xdr:colOff>38100</xdr:colOff>
      <xdr:row>57</xdr:row>
      <xdr:rowOff>59147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50274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25116</xdr:rowOff>
    </xdr:from>
    <xdr:to>
      <xdr:col>15</xdr:col>
      <xdr:colOff>101600</xdr:colOff>
      <xdr:row>57</xdr:row>
      <xdr:rowOff>126716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20187</xdr:rowOff>
    </xdr:from>
    <xdr:to>
      <xdr:col>10</xdr:col>
      <xdr:colOff>165100</xdr:colOff>
      <xdr:row>57</xdr:row>
      <xdr:rowOff>121787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58441</xdr:rowOff>
    </xdr:from>
    <xdr:to>
      <xdr:col>6</xdr:col>
      <xdr:colOff>38100</xdr:colOff>
      <xdr:row>57</xdr:row>
      <xdr:rowOff>160041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151168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29423</xdr:rowOff>
    </xdr:from>
    <xdr:to>
      <xdr:col>24</xdr:col>
      <xdr:colOff>63500</xdr:colOff>
      <xdr:row>78</xdr:row>
      <xdr:rowOff>38339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2523"/>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12050</xdr:rowOff>
    </xdr:from>
    <xdr:to>
      <xdr:col>19</xdr:col>
      <xdr:colOff>177800</xdr:colOff>
      <xdr:row>78</xdr:row>
      <xdr:rowOff>29423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8515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3088</xdr:rowOff>
    </xdr:from>
    <xdr:to>
      <xdr:col>15</xdr:col>
      <xdr:colOff>50800</xdr:colOff>
      <xdr:row>78</xdr:row>
      <xdr:rowOff>12050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618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3088</xdr:rowOff>
    </xdr:from>
    <xdr:to>
      <xdr:col>10</xdr:col>
      <xdr:colOff>114300</xdr:colOff>
      <xdr:row>78</xdr:row>
      <xdr:rowOff>28829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76188"/>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158989</xdr:rowOff>
    </xdr:from>
    <xdr:to>
      <xdr:col>24</xdr:col>
      <xdr:colOff>114300</xdr:colOff>
      <xdr:row>78</xdr:row>
      <xdr:rowOff>89139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73916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150073</xdr:rowOff>
    </xdr:from>
    <xdr:to>
      <xdr:col>20</xdr:col>
      <xdr:colOff>38100</xdr:colOff>
      <xdr:row>78</xdr:row>
      <xdr:rowOff>80223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71350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132700</xdr:rowOff>
    </xdr:from>
    <xdr:to>
      <xdr:col>15</xdr:col>
      <xdr:colOff>101600</xdr:colOff>
      <xdr:row>78</xdr:row>
      <xdr:rowOff>62850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53977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123738</xdr:rowOff>
    </xdr:from>
    <xdr:to>
      <xdr:col>10</xdr:col>
      <xdr:colOff>165100</xdr:colOff>
      <xdr:row>78</xdr:row>
      <xdr:rowOff>53888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45015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1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149479</xdr:rowOff>
    </xdr:from>
    <xdr:to>
      <xdr:col>6</xdr:col>
      <xdr:colOff>38100</xdr:colOff>
      <xdr:row>78</xdr:row>
      <xdr:rowOff>79629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70756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87961</xdr:rowOff>
    </xdr:from>
    <xdr:to>
      <xdr:col>24</xdr:col>
      <xdr:colOff>63500</xdr:colOff>
      <xdr:row>98</xdr:row>
      <xdr:rowOff>17335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8611"/>
          <a:ext cx="838200" cy="10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50712</xdr:rowOff>
    </xdr:from>
    <xdr:to>
      <xdr:col>19</xdr:col>
      <xdr:colOff>177800</xdr:colOff>
      <xdr:row>98</xdr:row>
      <xdr:rowOff>17335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81362"/>
          <a:ext cx="889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50712</xdr:rowOff>
    </xdr:from>
    <xdr:to>
      <xdr:col>15</xdr:col>
      <xdr:colOff>50800</xdr:colOff>
      <xdr:row>98</xdr:row>
      <xdr:rowOff>143180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81362"/>
          <a:ext cx="889000" cy="2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143180</xdr:rowOff>
    </xdr:from>
    <xdr:to>
      <xdr:col>10</xdr:col>
      <xdr:colOff>114300</xdr:colOff>
      <xdr:row>99</xdr:row>
      <xdr:rowOff>12942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5280"/>
          <a:ext cx="889000" cy="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37161</xdr:rowOff>
    </xdr:from>
    <xdr:to>
      <xdr:col>24</xdr:col>
      <xdr:colOff>114300</xdr:colOff>
      <xdr:row>97</xdr:row>
      <xdr:rowOff>138761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137985</xdr:rowOff>
    </xdr:from>
    <xdr:to>
      <xdr:col>20</xdr:col>
      <xdr:colOff>38100</xdr:colOff>
      <xdr:row>98</xdr:row>
      <xdr:rowOff>68135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59262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171362</xdr:rowOff>
    </xdr:from>
    <xdr:to>
      <xdr:col>15</xdr:col>
      <xdr:colOff>101600</xdr:colOff>
      <xdr:row>97</xdr:row>
      <xdr:rowOff>101512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92380</xdr:rowOff>
    </xdr:from>
    <xdr:to>
      <xdr:col>10</xdr:col>
      <xdr:colOff>165100</xdr:colOff>
      <xdr:row>99</xdr:row>
      <xdr:rowOff>22530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133592</xdr:rowOff>
    </xdr:from>
    <xdr:to>
      <xdr:col>6</xdr:col>
      <xdr:colOff>38100</xdr:colOff>
      <xdr:row>99</xdr:row>
      <xdr:rowOff>63742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5163</xdr:rowOff>
    </xdr:from>
    <xdr:to>
      <xdr:col>55</xdr:col>
      <xdr:colOff>0</xdr:colOff>
      <xdr:row>38</xdr:row>
      <xdr:rowOff>59048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20263"/>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5163</xdr:rowOff>
    </xdr:from>
    <xdr:to>
      <xdr:col>50</xdr:col>
      <xdr:colOff>114300</xdr:colOff>
      <xdr:row>38</xdr:row>
      <xdr:rowOff>49240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20263"/>
          <a:ext cx="889000" cy="4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119115</xdr:rowOff>
    </xdr:from>
    <xdr:to>
      <xdr:col>45</xdr:col>
      <xdr:colOff>177800</xdr:colOff>
      <xdr:row>38</xdr:row>
      <xdr:rowOff>49240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4065"/>
          <a:ext cx="889000" cy="11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119115</xdr:rowOff>
    </xdr:from>
    <xdr:to>
      <xdr:col>41</xdr:col>
      <xdr:colOff>50800</xdr:colOff>
      <xdr:row>39</xdr:row>
      <xdr:rowOff>33858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4065"/>
          <a:ext cx="889000" cy="128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8248</xdr:rowOff>
    </xdr:from>
    <xdr:to>
      <xdr:col>55</xdr:col>
      <xdr:colOff>50800</xdr:colOff>
      <xdr:row>38</xdr:row>
      <xdr:rowOff>109848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125814</xdr:rowOff>
    </xdr:from>
    <xdr:to>
      <xdr:col>50</xdr:col>
      <xdr:colOff>165100</xdr:colOff>
      <xdr:row>38</xdr:row>
      <xdr:rowOff>55964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47090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169890</xdr:rowOff>
    </xdr:from>
    <xdr:to>
      <xdr:col>46</xdr:col>
      <xdr:colOff>38100</xdr:colOff>
      <xdr:row>38</xdr:row>
      <xdr:rowOff>100040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91167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68315</xdr:rowOff>
    </xdr:from>
    <xdr:to>
      <xdr:col>41</xdr:col>
      <xdr:colOff>101600</xdr:colOff>
      <xdr:row>31</xdr:row>
      <xdr:rowOff>169915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161042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154508</xdr:rowOff>
    </xdr:from>
    <xdr:to>
      <xdr:col>36</xdr:col>
      <xdr:colOff>165100</xdr:colOff>
      <xdr:row>39</xdr:row>
      <xdr:rowOff>84658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123363</xdr:rowOff>
    </xdr:from>
    <xdr:to>
      <xdr:col>55</xdr:col>
      <xdr:colOff>0</xdr:colOff>
      <xdr:row>58</xdr:row>
      <xdr:rowOff>43352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960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103772</xdr:rowOff>
    </xdr:from>
    <xdr:to>
      <xdr:col>50</xdr:col>
      <xdr:colOff>114300</xdr:colOff>
      <xdr:row>57</xdr:row>
      <xdr:rowOff>123363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76422"/>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103772</xdr:rowOff>
    </xdr:from>
    <xdr:to>
      <xdr:col>45</xdr:col>
      <xdr:colOff>177800</xdr:colOff>
      <xdr:row>58</xdr:row>
      <xdr:rowOff>103017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76422"/>
          <a:ext cx="889000" cy="1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103017</xdr:rowOff>
    </xdr:from>
    <xdr:to>
      <xdr:col>41</xdr:col>
      <xdr:colOff>50800</xdr:colOff>
      <xdr:row>58</xdr:row>
      <xdr:rowOff>121084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47117"/>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164002</xdr:rowOff>
    </xdr:from>
    <xdr:to>
      <xdr:col>55</xdr:col>
      <xdr:colOff>50800</xdr:colOff>
      <xdr:row>58</xdr:row>
      <xdr:rowOff>94152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78929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72563</xdr:rowOff>
    </xdr:from>
    <xdr:to>
      <xdr:col>50</xdr:col>
      <xdr:colOff>165100</xdr:colOff>
      <xdr:row>58</xdr:row>
      <xdr:rowOff>2713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52972</xdr:rowOff>
    </xdr:from>
    <xdr:to>
      <xdr:col>46</xdr:col>
      <xdr:colOff>38100</xdr:colOff>
      <xdr:row>57</xdr:row>
      <xdr:rowOff>154572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145699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52217</xdr:rowOff>
    </xdr:from>
    <xdr:to>
      <xdr:col>41</xdr:col>
      <xdr:colOff>101600</xdr:colOff>
      <xdr:row>58</xdr:row>
      <xdr:rowOff>153817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144944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70284</xdr:rowOff>
    </xdr:from>
    <xdr:to>
      <xdr:col>36</xdr:col>
      <xdr:colOff>165100</xdr:colOff>
      <xdr:row>59</xdr:row>
      <xdr:rowOff>434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163011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136271</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7921"/>
          <a:ext cx="8382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136271</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37921"/>
          <a:ext cx="8890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85471</xdr:rowOff>
    </xdr:from>
    <xdr:to>
      <xdr:col>50</xdr:col>
      <xdr:colOff>165100</xdr:colOff>
      <xdr:row>78</xdr:row>
      <xdr:rowOff>15621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32148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35142</xdr:rowOff>
    </xdr:from>
    <xdr:to>
      <xdr:col>55</xdr:col>
      <xdr:colOff>0</xdr:colOff>
      <xdr:row>98</xdr:row>
      <xdr:rowOff>46540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7242"/>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58198</xdr:rowOff>
    </xdr:from>
    <xdr:to>
      <xdr:col>50</xdr:col>
      <xdr:colOff>114300</xdr:colOff>
      <xdr:row>98</xdr:row>
      <xdr:rowOff>46540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88848"/>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58198</xdr:rowOff>
    </xdr:from>
    <xdr:to>
      <xdr:col>45</xdr:col>
      <xdr:colOff>177800</xdr:colOff>
      <xdr:row>98</xdr:row>
      <xdr:rowOff>147200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88848"/>
          <a:ext cx="889000" cy="2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147200</xdr:rowOff>
    </xdr:from>
    <xdr:to>
      <xdr:col>41</xdr:col>
      <xdr:colOff>50800</xdr:colOff>
      <xdr:row>98</xdr:row>
      <xdr:rowOff>148343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493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155792</xdr:rowOff>
    </xdr:from>
    <xdr:to>
      <xdr:col>55</xdr:col>
      <xdr:colOff>50800</xdr:colOff>
      <xdr:row>98</xdr:row>
      <xdr:rowOff>85942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134219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167190</xdr:rowOff>
    </xdr:from>
    <xdr:to>
      <xdr:col>50</xdr:col>
      <xdr:colOff>165100</xdr:colOff>
      <xdr:row>98</xdr:row>
      <xdr:rowOff>97340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88467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7398</xdr:rowOff>
    </xdr:from>
    <xdr:to>
      <xdr:col>46</xdr:col>
      <xdr:colOff>38100</xdr:colOff>
      <xdr:row>97</xdr:row>
      <xdr:rowOff>108998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96400</xdr:rowOff>
    </xdr:from>
    <xdr:to>
      <xdr:col>41</xdr:col>
      <xdr:colOff>101600</xdr:colOff>
      <xdr:row>99</xdr:row>
      <xdr:rowOff>26550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17677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97543</xdr:rowOff>
    </xdr:from>
    <xdr:to>
      <xdr:col>36</xdr:col>
      <xdr:colOff>165100</xdr:colOff>
      <xdr:row>99</xdr:row>
      <xdr:rowOff>27693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18820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21351</xdr:rowOff>
    </xdr:from>
    <xdr:to>
      <xdr:col>85</xdr:col>
      <xdr:colOff>127000</xdr:colOff>
      <xdr:row>77</xdr:row>
      <xdr:rowOff>29139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23001"/>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29139</xdr:rowOff>
    </xdr:from>
    <xdr:to>
      <xdr:col>81</xdr:col>
      <xdr:colOff>50800</xdr:colOff>
      <xdr:row>77</xdr:row>
      <xdr:rowOff>51656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3078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50611</xdr:rowOff>
    </xdr:from>
    <xdr:to>
      <xdr:col>76</xdr:col>
      <xdr:colOff>114300</xdr:colOff>
      <xdr:row>77</xdr:row>
      <xdr:rowOff>51656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5226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50611</xdr:rowOff>
    </xdr:from>
    <xdr:to>
      <xdr:col>71</xdr:col>
      <xdr:colOff>177800</xdr:colOff>
      <xdr:row>77</xdr:row>
      <xdr:rowOff>70124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2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142001</xdr:rowOff>
    </xdr:from>
    <xdr:to>
      <xdr:col>85</xdr:col>
      <xdr:colOff>177800</xdr:colOff>
      <xdr:row>77</xdr:row>
      <xdr:rowOff>72151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120428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149789</xdr:rowOff>
    </xdr:from>
    <xdr:to>
      <xdr:col>81</xdr:col>
      <xdr:colOff>101600</xdr:colOff>
      <xdr:row>77</xdr:row>
      <xdr:rowOff>79939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856</xdr:rowOff>
    </xdr:from>
    <xdr:to>
      <xdr:col>76</xdr:col>
      <xdr:colOff>165100</xdr:colOff>
      <xdr:row>77</xdr:row>
      <xdr:rowOff>102456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171261</xdr:rowOff>
    </xdr:from>
    <xdr:to>
      <xdr:col>72</xdr:col>
      <xdr:colOff>38100</xdr:colOff>
      <xdr:row>77</xdr:row>
      <xdr:rowOff>101411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92538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19324</xdr:rowOff>
    </xdr:from>
    <xdr:to>
      <xdr:col>67</xdr:col>
      <xdr:colOff>101600</xdr:colOff>
      <xdr:row>77</xdr:row>
      <xdr:rowOff>120924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112051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34799</xdr:rowOff>
    </xdr:from>
    <xdr:to>
      <xdr:col>85</xdr:col>
      <xdr:colOff>127000</xdr:colOff>
      <xdr:row>98</xdr:row>
      <xdr:rowOff>71523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6899"/>
          <a:ext cx="838200" cy="3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34799</xdr:rowOff>
    </xdr:from>
    <xdr:to>
      <xdr:col>81</xdr:col>
      <xdr:colOff>50800</xdr:colOff>
      <xdr:row>98</xdr:row>
      <xdr:rowOff>44149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689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44149</xdr:rowOff>
    </xdr:from>
    <xdr:to>
      <xdr:col>76</xdr:col>
      <xdr:colOff>114300</xdr:colOff>
      <xdr:row>98</xdr:row>
      <xdr:rowOff>102301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6249"/>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95777</xdr:rowOff>
    </xdr:from>
    <xdr:to>
      <xdr:col>71</xdr:col>
      <xdr:colOff>177800</xdr:colOff>
      <xdr:row>98</xdr:row>
      <xdr:rowOff>102301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7877"/>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20723</xdr:rowOff>
    </xdr:from>
    <xdr:to>
      <xdr:col>85</xdr:col>
      <xdr:colOff>177800</xdr:colOff>
      <xdr:row>98</xdr:row>
      <xdr:rowOff>122323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155449</xdr:rowOff>
    </xdr:from>
    <xdr:to>
      <xdr:col>81</xdr:col>
      <xdr:colOff>101600</xdr:colOff>
      <xdr:row>98</xdr:row>
      <xdr:rowOff>85599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164799</xdr:rowOff>
    </xdr:from>
    <xdr:to>
      <xdr:col>76</xdr:col>
      <xdr:colOff>165100</xdr:colOff>
      <xdr:row>98</xdr:row>
      <xdr:rowOff>94949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86076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51501</xdr:rowOff>
    </xdr:from>
    <xdr:to>
      <xdr:col>72</xdr:col>
      <xdr:colOff>38100</xdr:colOff>
      <xdr:row>98</xdr:row>
      <xdr:rowOff>153101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144228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44977</xdr:rowOff>
    </xdr:from>
    <xdr:to>
      <xdr:col>67</xdr:col>
      <xdr:colOff>101600</xdr:colOff>
      <xdr:row>98</xdr:row>
      <xdr:rowOff>146577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137704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65908</xdr:rowOff>
    </xdr:from>
    <xdr:to>
      <xdr:col>116</xdr:col>
      <xdr:colOff>63500</xdr:colOff>
      <xdr:row>38</xdr:row>
      <xdr:rowOff>16256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09558"/>
          <a:ext cx="8382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65908</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09558"/>
          <a:ext cx="889000" cy="2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51833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15108</xdr:rowOff>
    </xdr:from>
    <xdr:to>
      <xdr:col>112</xdr:col>
      <xdr:colOff>38100</xdr:colOff>
      <xdr:row>37</xdr:row>
      <xdr:rowOff>116708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133235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3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122498</xdr:rowOff>
    </xdr:from>
    <xdr:to>
      <xdr:col>116</xdr:col>
      <xdr:colOff>63500</xdr:colOff>
      <xdr:row>77</xdr:row>
      <xdr:rowOff>140176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24148"/>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140176</xdr:rowOff>
    </xdr:from>
    <xdr:to>
      <xdr:col>111</xdr:col>
      <xdr:colOff>177800</xdr:colOff>
      <xdr:row>77</xdr:row>
      <xdr:rowOff>157969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41826"/>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157969</xdr:rowOff>
    </xdr:from>
    <xdr:to>
      <xdr:col>107</xdr:col>
      <xdr:colOff>50800</xdr:colOff>
      <xdr:row>78</xdr:row>
      <xdr:rowOff>2426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5961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153493</xdr:rowOff>
    </xdr:from>
    <xdr:to>
      <xdr:col>102</xdr:col>
      <xdr:colOff>114300</xdr:colOff>
      <xdr:row>78</xdr:row>
      <xdr:rowOff>2426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83693"/>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71698</xdr:rowOff>
    </xdr:from>
    <xdr:to>
      <xdr:col>116</xdr:col>
      <xdr:colOff>114300</xdr:colOff>
      <xdr:row>78</xdr:row>
      <xdr:rowOff>1848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50125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89376</xdr:rowOff>
    </xdr:from>
    <xdr:to>
      <xdr:col>112</xdr:col>
      <xdr:colOff>38100</xdr:colOff>
      <xdr:row>78</xdr:row>
      <xdr:rowOff>19526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107169</xdr:rowOff>
    </xdr:from>
    <xdr:to>
      <xdr:col>107</xdr:col>
      <xdr:colOff>101600</xdr:colOff>
      <xdr:row>78</xdr:row>
      <xdr:rowOff>37319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28446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123076</xdr:rowOff>
    </xdr:from>
    <xdr:to>
      <xdr:col>102</xdr:col>
      <xdr:colOff>165100</xdr:colOff>
      <xdr:row>78</xdr:row>
      <xdr:rowOff>53226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44353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102693</xdr:rowOff>
    </xdr:from>
    <xdr:to>
      <xdr:col>98</xdr:col>
      <xdr:colOff>38100</xdr:colOff>
      <xdr:row>77</xdr:row>
      <xdr:rowOff>32843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49369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22,644</a:t>
          </a:r>
          <a:r>
            <a:rPr kumimoji="1" lang="ja-JP" altLang="en-US" sz="1300">
              <a:latin typeface="ＭＳ Ｐゴシック" panose="020B0600070205080204" pitchFamily="50" charset="-128"/>
              <a:ea typeface="ＭＳ Ｐゴシック" panose="020B0600070205080204" pitchFamily="50" charset="-128"/>
            </a:rPr>
            <a:t>円となっており、普通建設事業費全体で見ると、類似団体と比較して一人当たりコストは低い。しかしながら、</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普通建設事業費のうち更新整備事業については、中央公民館空調設備改修工事等を実施したことから前年度よりも増額となったが、依然として類似団体と比較しても、低い水準となっている。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83,574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円となっており、類似団体と比較して一人当たりコストが低いが、前年度よりは住民一人当たり</a:t>
          </a:r>
          <a:r>
            <a:rPr kumimoji="1" lang="en-US" altLang="ja-JP" sz="1300">
              <a:latin typeface="ＭＳ Ｐゴシック" panose="020B0600070205080204" pitchFamily="50" charset="-128"/>
              <a:ea typeface="ＭＳ Ｐゴシック" panose="020B0600070205080204" pitchFamily="50" charset="-128"/>
            </a:rPr>
            <a:t>7,939</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これは、住民税非課税世帯等重点支援給付金の実施に伴い増額になったことが大きな要因である。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28,140
27,609
16.20
10,624,207
9,898,027
615,069
6,290,073
7,182,717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24257</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5007"/>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46355</xdr:rowOff>
    </xdr:from>
    <xdr:to>
      <xdr:col>19</xdr:col>
      <xdr:colOff>177800</xdr:colOff>
      <xdr:row>35</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71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36449</xdr:rowOff>
    </xdr:from>
    <xdr:to>
      <xdr:col>15</xdr:col>
      <xdr:colOff>50800</xdr:colOff>
      <xdr:row>35</xdr:row>
      <xdr:rowOff>46355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71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36449</xdr:rowOff>
    </xdr:from>
    <xdr:to>
      <xdr:col>10</xdr:col>
      <xdr:colOff>114300</xdr:colOff>
      <xdr:row>35</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71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144907</xdr:rowOff>
    </xdr:from>
    <xdr:to>
      <xdr:col>24</xdr:col>
      <xdr:colOff>114300</xdr:colOff>
      <xdr:row>35</xdr:row>
      <xdr:rowOff>75057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xdr:rowOff>
    </xdr:from>
    <xdr:to>
      <xdr:col>20</xdr:col>
      <xdr:colOff>38100</xdr:colOff>
      <xdr:row>35</xdr:row>
      <xdr:rowOff>117729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134256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167005</xdr:rowOff>
    </xdr:from>
    <xdr:to>
      <xdr:col>15</xdr:col>
      <xdr:colOff>101600</xdr:colOff>
      <xdr:row>35</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113682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157099</xdr:rowOff>
    </xdr:from>
    <xdr:to>
      <xdr:col>10</xdr:col>
      <xdr:colOff>165100</xdr:colOff>
      <xdr:row>35</xdr:row>
      <xdr:rowOff>87249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xdr:rowOff>
    </xdr:from>
    <xdr:to>
      <xdr:col>6</xdr:col>
      <xdr:colOff>38100</xdr:colOff>
      <xdr:row>35</xdr:row>
      <xdr:rowOff>116205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107332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61554</xdr:rowOff>
    </xdr:from>
    <xdr:to>
      <xdr:col>24</xdr:col>
      <xdr:colOff>63500</xdr:colOff>
      <xdr:row>58</xdr:row>
      <xdr:rowOff>105903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5654"/>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61554</xdr:rowOff>
    </xdr:from>
    <xdr:to>
      <xdr:col>19</xdr:col>
      <xdr:colOff>177800</xdr:colOff>
      <xdr:row>58</xdr:row>
      <xdr:rowOff>124482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5654"/>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149468</xdr:rowOff>
    </xdr:from>
    <xdr:to>
      <xdr:col>15</xdr:col>
      <xdr:colOff>50800</xdr:colOff>
      <xdr:row>58</xdr:row>
      <xdr:rowOff>124482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0668"/>
          <a:ext cx="889000" cy="3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149468</xdr:rowOff>
    </xdr:from>
    <xdr:to>
      <xdr:col>10</xdr:col>
      <xdr:colOff>114300</xdr:colOff>
      <xdr:row>58</xdr:row>
      <xdr:rowOff>144314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0668"/>
          <a:ext cx="889000" cy="3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55103</xdr:rowOff>
    </xdr:from>
    <xdr:to>
      <xdr:col>24</xdr:col>
      <xdr:colOff>114300</xdr:colOff>
      <xdr:row>58</xdr:row>
      <xdr:rowOff>156703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10754</xdr:rowOff>
    </xdr:from>
    <xdr:to>
      <xdr:col>20</xdr:col>
      <xdr:colOff>38100</xdr:colOff>
      <xdr:row>58</xdr:row>
      <xdr:rowOff>112354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73682</xdr:rowOff>
    </xdr:from>
    <xdr:to>
      <xdr:col>15</xdr:col>
      <xdr:colOff>101600</xdr:colOff>
      <xdr:row>59</xdr:row>
      <xdr:rowOff>3832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166409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98668</xdr:rowOff>
    </xdr:from>
    <xdr:to>
      <xdr:col>10</xdr:col>
      <xdr:colOff>165100</xdr:colOff>
      <xdr:row>57</xdr:row>
      <xdr:rowOff>28818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19945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93514</xdr:rowOff>
    </xdr:from>
    <xdr:to>
      <xdr:col>6</xdr:col>
      <xdr:colOff>38100</xdr:colOff>
      <xdr:row>59</xdr:row>
      <xdr:rowOff>23664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93980</xdr:rowOff>
    </xdr:from>
    <xdr:to>
      <xdr:col>24</xdr:col>
      <xdr:colOff>63500</xdr:colOff>
      <xdr:row>77</xdr:row>
      <xdr:rowOff>152691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5630"/>
          <a:ext cx="838200" cy="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109159</xdr:rowOff>
    </xdr:from>
    <xdr:to>
      <xdr:col>19</xdr:col>
      <xdr:colOff>177800</xdr:colOff>
      <xdr:row>77</xdr:row>
      <xdr:rowOff>152691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0809"/>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109159</xdr:rowOff>
    </xdr:from>
    <xdr:to>
      <xdr:col>15</xdr:col>
      <xdr:colOff>50800</xdr:colOff>
      <xdr:row>78</xdr:row>
      <xdr:rowOff>85933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0809"/>
          <a:ext cx="889000" cy="1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85933</xdr:rowOff>
    </xdr:from>
    <xdr:to>
      <xdr:col>10</xdr:col>
      <xdr:colOff>114300</xdr:colOff>
      <xdr:row>78</xdr:row>
      <xdr:rowOff>139007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9033"/>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43180</xdr:rowOff>
    </xdr:from>
    <xdr:to>
      <xdr:col>24</xdr:col>
      <xdr:colOff>114300</xdr:colOff>
      <xdr:row>77</xdr:row>
      <xdr:rowOff>144780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101891</xdr:rowOff>
    </xdr:from>
    <xdr:to>
      <xdr:col>20</xdr:col>
      <xdr:colOff>38100</xdr:colOff>
      <xdr:row>78</xdr:row>
      <xdr:rowOff>32041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58359</xdr:rowOff>
    </xdr:from>
    <xdr:to>
      <xdr:col>15</xdr:col>
      <xdr:colOff>101600</xdr:colOff>
      <xdr:row>77</xdr:row>
      <xdr:rowOff>159959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151086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35133</xdr:rowOff>
    </xdr:from>
    <xdr:to>
      <xdr:col>10</xdr:col>
      <xdr:colOff>165100</xdr:colOff>
      <xdr:row>78</xdr:row>
      <xdr:rowOff>136733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88207</xdr:rowOff>
    </xdr:from>
    <xdr:to>
      <xdr:col>6</xdr:col>
      <xdr:colOff>38100</xdr:colOff>
      <xdr:row>79</xdr:row>
      <xdr:rowOff>18357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146296</xdr:rowOff>
    </xdr:from>
    <xdr:to>
      <xdr:col>24</xdr:col>
      <xdr:colOff>63500</xdr:colOff>
      <xdr:row>98</xdr:row>
      <xdr:rowOff>137953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6946"/>
          <a:ext cx="8382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84592</xdr:rowOff>
    </xdr:from>
    <xdr:to>
      <xdr:col>19</xdr:col>
      <xdr:colOff>177800</xdr:colOff>
      <xdr:row>97</xdr:row>
      <xdr:rowOff>146296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43792"/>
          <a:ext cx="889000" cy="2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84592</xdr:rowOff>
    </xdr:from>
    <xdr:to>
      <xdr:col>15</xdr:col>
      <xdr:colOff>50800</xdr:colOff>
      <xdr:row>98</xdr:row>
      <xdr:rowOff>163996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43792"/>
          <a:ext cx="889000" cy="4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163996</xdr:rowOff>
    </xdr:from>
    <xdr:to>
      <xdr:col>10</xdr:col>
      <xdr:colOff>114300</xdr:colOff>
      <xdr:row>99</xdr:row>
      <xdr:rowOff>69683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096"/>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87153</xdr:rowOff>
    </xdr:from>
    <xdr:to>
      <xdr:col>24</xdr:col>
      <xdr:colOff>114300</xdr:colOff>
      <xdr:row>99</xdr:row>
      <xdr:rowOff>17303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95496</xdr:rowOff>
    </xdr:from>
    <xdr:to>
      <xdr:col>20</xdr:col>
      <xdr:colOff>38100</xdr:colOff>
      <xdr:row>98</xdr:row>
      <xdr:rowOff>25646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33792</xdr:rowOff>
    </xdr:from>
    <xdr:to>
      <xdr:col>15</xdr:col>
      <xdr:colOff>101600</xdr:colOff>
      <xdr:row>96</xdr:row>
      <xdr:rowOff>135392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151919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113196</xdr:rowOff>
    </xdr:from>
    <xdr:to>
      <xdr:col>10</xdr:col>
      <xdr:colOff>165100</xdr:colOff>
      <xdr:row>99</xdr:row>
      <xdr:rowOff>43346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34473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18883</xdr:rowOff>
    </xdr:from>
    <xdr:to>
      <xdr:col>6</xdr:col>
      <xdr:colOff>38100</xdr:colOff>
      <xdr:row>99</xdr:row>
      <xdr:rowOff>120483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111610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126746</xdr:rowOff>
    </xdr:from>
    <xdr:to>
      <xdr:col>55</xdr:col>
      <xdr:colOff>0</xdr:colOff>
      <xdr:row>58</xdr:row>
      <xdr:rowOff>136220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0846"/>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124638</xdr:rowOff>
    </xdr:from>
    <xdr:to>
      <xdr:col>50</xdr:col>
      <xdr:colOff>114300</xdr:colOff>
      <xdr:row>58</xdr:row>
      <xdr:rowOff>136220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6873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124638</xdr:rowOff>
    </xdr:from>
    <xdr:to>
      <xdr:col>45</xdr:col>
      <xdr:colOff>177800</xdr:colOff>
      <xdr:row>58</xdr:row>
      <xdr:rowOff>137858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68738"/>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137858</xdr:rowOff>
    </xdr:from>
    <xdr:to>
      <xdr:col>41</xdr:col>
      <xdr:colOff>50800</xdr:colOff>
      <xdr:row>58</xdr:row>
      <xdr:rowOff>155893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81958"/>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75946</xdr:rowOff>
    </xdr:from>
    <xdr:to>
      <xdr:col>55</xdr:col>
      <xdr:colOff>50800</xdr:colOff>
      <xdr:row>59</xdr:row>
      <xdr:rowOff>6096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85420</xdr:rowOff>
    </xdr:from>
    <xdr:to>
      <xdr:col>50</xdr:col>
      <xdr:colOff>165100</xdr:colOff>
      <xdr:row>59</xdr:row>
      <xdr:rowOff>15570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6697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73838</xdr:rowOff>
    </xdr:from>
    <xdr:to>
      <xdr:col>46</xdr:col>
      <xdr:colOff>38100</xdr:colOff>
      <xdr:row>59</xdr:row>
      <xdr:rowOff>3988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166565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87058</xdr:rowOff>
    </xdr:from>
    <xdr:to>
      <xdr:col>41</xdr:col>
      <xdr:colOff>101600</xdr:colOff>
      <xdr:row>59</xdr:row>
      <xdr:rowOff>17208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105093</xdr:rowOff>
    </xdr:from>
    <xdr:to>
      <xdr:col>36</xdr:col>
      <xdr:colOff>165100</xdr:colOff>
      <xdr:row>59</xdr:row>
      <xdr:rowOff>35243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26370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18428</xdr:rowOff>
    </xdr:from>
    <xdr:to>
      <xdr:col>55</xdr:col>
      <xdr:colOff>0</xdr:colOff>
      <xdr:row>78</xdr:row>
      <xdr:rowOff>87161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0078"/>
          <a:ext cx="838200" cy="2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18428</xdr:rowOff>
    </xdr:from>
    <xdr:to>
      <xdr:col>50</xdr:col>
      <xdr:colOff>114300</xdr:colOff>
      <xdr:row>78</xdr:row>
      <xdr:rowOff>20523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20078"/>
          <a:ext cx="889000" cy="1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99924</xdr:rowOff>
    </xdr:from>
    <xdr:to>
      <xdr:col>45</xdr:col>
      <xdr:colOff>177800</xdr:colOff>
      <xdr:row>78</xdr:row>
      <xdr:rowOff>20523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01574"/>
          <a:ext cx="8890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99924</xdr:rowOff>
    </xdr:from>
    <xdr:to>
      <xdr:col>41</xdr:col>
      <xdr:colOff>50800</xdr:colOff>
      <xdr:row>78</xdr:row>
      <xdr:rowOff>90970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01574"/>
          <a:ext cx="8890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36361</xdr:rowOff>
    </xdr:from>
    <xdr:to>
      <xdr:col>55</xdr:col>
      <xdr:colOff>50800</xdr:colOff>
      <xdr:row>78</xdr:row>
      <xdr:rowOff>137961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122738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139078</xdr:rowOff>
    </xdr:from>
    <xdr:to>
      <xdr:col>50</xdr:col>
      <xdr:colOff>165100</xdr:colOff>
      <xdr:row>77</xdr:row>
      <xdr:rowOff>69228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85755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141173</xdr:rowOff>
    </xdr:from>
    <xdr:to>
      <xdr:col>46</xdr:col>
      <xdr:colOff>38100</xdr:colOff>
      <xdr:row>78</xdr:row>
      <xdr:rowOff>71323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62450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49124</xdr:rowOff>
    </xdr:from>
    <xdr:to>
      <xdr:col>41</xdr:col>
      <xdr:colOff>101600</xdr:colOff>
      <xdr:row>77</xdr:row>
      <xdr:rowOff>150724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141851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40170</xdr:rowOff>
    </xdr:from>
    <xdr:to>
      <xdr:col>36</xdr:col>
      <xdr:colOff>165100</xdr:colOff>
      <xdr:row>78</xdr:row>
      <xdr:rowOff>141770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132897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151067</xdr:rowOff>
    </xdr:from>
    <xdr:to>
      <xdr:col>55</xdr:col>
      <xdr:colOff>0</xdr:colOff>
      <xdr:row>97</xdr:row>
      <xdr:rowOff>18402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0267"/>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79553</xdr:rowOff>
    </xdr:from>
    <xdr:to>
      <xdr:col>50</xdr:col>
      <xdr:colOff>114300</xdr:colOff>
      <xdr:row>97</xdr:row>
      <xdr:rowOff>18402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38753"/>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79553</xdr:rowOff>
    </xdr:from>
    <xdr:to>
      <xdr:col>45</xdr:col>
      <xdr:colOff>177800</xdr:colOff>
      <xdr:row>97</xdr:row>
      <xdr:rowOff>88252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38753"/>
          <a:ext cx="889000" cy="1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54483</xdr:rowOff>
    </xdr:from>
    <xdr:to>
      <xdr:col>41</xdr:col>
      <xdr:colOff>50800</xdr:colOff>
      <xdr:row>97</xdr:row>
      <xdr:rowOff>88252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85133"/>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100267</xdr:rowOff>
    </xdr:from>
    <xdr:to>
      <xdr:col>55</xdr:col>
      <xdr:colOff>50800</xdr:colOff>
      <xdr:row>97</xdr:row>
      <xdr:rowOff>30417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78694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139052</xdr:rowOff>
    </xdr:from>
    <xdr:to>
      <xdr:col>50</xdr:col>
      <xdr:colOff>165100</xdr:colOff>
      <xdr:row>97</xdr:row>
      <xdr:rowOff>69202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60329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28753</xdr:rowOff>
    </xdr:from>
    <xdr:to>
      <xdr:col>46</xdr:col>
      <xdr:colOff>38100</xdr:colOff>
      <xdr:row>96</xdr:row>
      <xdr:rowOff>130353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121480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37452</xdr:rowOff>
    </xdr:from>
    <xdr:to>
      <xdr:col>41</xdr:col>
      <xdr:colOff>101600</xdr:colOff>
      <xdr:row>97</xdr:row>
      <xdr:rowOff>139052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3683</xdr:rowOff>
    </xdr:from>
    <xdr:to>
      <xdr:col>36</xdr:col>
      <xdr:colOff>165100</xdr:colOff>
      <xdr:row>97</xdr:row>
      <xdr:rowOff>105283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96410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xdr:rowOff>
    </xdr:from>
    <xdr:to>
      <xdr:col>85</xdr:col>
      <xdr:colOff>127000</xdr:colOff>
      <xdr:row>36</xdr:row>
      <xdr:rowOff>161227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831954"/>
          <a:ext cx="838200" cy="5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2654</xdr:rowOff>
    </xdr:from>
    <xdr:to>
      <xdr:col>81</xdr:col>
      <xdr:colOff>50800</xdr:colOff>
      <xdr:row>36</xdr:row>
      <xdr:rowOff>131280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31954"/>
          <a:ext cx="889000" cy="4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98704</xdr:rowOff>
    </xdr:from>
    <xdr:to>
      <xdr:col>76</xdr:col>
      <xdr:colOff>114300</xdr:colOff>
      <xdr:row>36</xdr:row>
      <xdr:rowOff>131280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7090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98704</xdr:rowOff>
    </xdr:from>
    <xdr:to>
      <xdr:col>71</xdr:col>
      <xdr:colOff>177800</xdr:colOff>
      <xdr:row>36</xdr:row>
      <xdr:rowOff>168542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7090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110427</xdr:rowOff>
    </xdr:from>
    <xdr:to>
      <xdr:col>85</xdr:col>
      <xdr:colOff>177800</xdr:colOff>
      <xdr:row>37</xdr:row>
      <xdr:rowOff>40577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133304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123304</xdr:rowOff>
    </xdr:from>
    <xdr:to>
      <xdr:col>81</xdr:col>
      <xdr:colOff>101600</xdr:colOff>
      <xdr:row>34</xdr:row>
      <xdr:rowOff>53454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7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69981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5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80480</xdr:rowOff>
    </xdr:from>
    <xdr:to>
      <xdr:col>76</xdr:col>
      <xdr:colOff>165100</xdr:colOff>
      <xdr:row>37</xdr:row>
      <xdr:rowOff>10630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27157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47904</xdr:rowOff>
    </xdr:from>
    <xdr:to>
      <xdr:col>72</xdr:col>
      <xdr:colOff>38100</xdr:colOff>
      <xdr:row>36</xdr:row>
      <xdr:rowOff>149504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166031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117742</xdr:rowOff>
    </xdr:from>
    <xdr:to>
      <xdr:col>67</xdr:col>
      <xdr:colOff>101600</xdr:colOff>
      <xdr:row>37</xdr:row>
      <xdr:rowOff>47892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64419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65436</xdr:rowOff>
    </xdr:from>
    <xdr:to>
      <xdr:col>85</xdr:col>
      <xdr:colOff>127000</xdr:colOff>
      <xdr:row>57</xdr:row>
      <xdr:rowOff>108915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8086"/>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108915</xdr:rowOff>
    </xdr:from>
    <xdr:to>
      <xdr:col>81</xdr:col>
      <xdr:colOff>50800</xdr:colOff>
      <xdr:row>57</xdr:row>
      <xdr:rowOff>145407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81565"/>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83640</xdr:rowOff>
    </xdr:from>
    <xdr:to>
      <xdr:col>76</xdr:col>
      <xdr:colOff>114300</xdr:colOff>
      <xdr:row>57</xdr:row>
      <xdr:rowOff>145407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6290"/>
          <a:ext cx="8890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83640</xdr:rowOff>
    </xdr:from>
    <xdr:to>
      <xdr:col>71</xdr:col>
      <xdr:colOff>177800</xdr:colOff>
      <xdr:row>57</xdr:row>
      <xdr:rowOff>111186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629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14636</xdr:rowOff>
    </xdr:from>
    <xdr:to>
      <xdr:col>85</xdr:col>
      <xdr:colOff>177800</xdr:colOff>
      <xdr:row>57</xdr:row>
      <xdr:rowOff>116236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164513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58115</xdr:rowOff>
    </xdr:from>
    <xdr:to>
      <xdr:col>81</xdr:col>
      <xdr:colOff>101600</xdr:colOff>
      <xdr:row>57</xdr:row>
      <xdr:rowOff>159715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150842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94607</xdr:rowOff>
    </xdr:from>
    <xdr:to>
      <xdr:col>76</xdr:col>
      <xdr:colOff>165100</xdr:colOff>
      <xdr:row>58</xdr:row>
      <xdr:rowOff>24757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32840</xdr:rowOff>
    </xdr:from>
    <xdr:to>
      <xdr:col>72</xdr:col>
      <xdr:colOff>38100</xdr:colOff>
      <xdr:row>57</xdr:row>
      <xdr:rowOff>134440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60386</xdr:rowOff>
    </xdr:from>
    <xdr:to>
      <xdr:col>67</xdr:col>
      <xdr:colOff>101600</xdr:colOff>
      <xdr:row>57</xdr:row>
      <xdr:rowOff>161986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153113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21351</xdr:rowOff>
    </xdr:from>
    <xdr:to>
      <xdr:col>85</xdr:col>
      <xdr:colOff>127000</xdr:colOff>
      <xdr:row>97</xdr:row>
      <xdr:rowOff>29139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52001"/>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29139</xdr:rowOff>
    </xdr:from>
    <xdr:to>
      <xdr:col>81</xdr:col>
      <xdr:colOff>50800</xdr:colOff>
      <xdr:row>97</xdr:row>
      <xdr:rowOff>51656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978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50611</xdr:rowOff>
    </xdr:from>
    <xdr:to>
      <xdr:col>76</xdr:col>
      <xdr:colOff>114300</xdr:colOff>
      <xdr:row>97</xdr:row>
      <xdr:rowOff>51656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8126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50611</xdr:rowOff>
    </xdr:from>
    <xdr:to>
      <xdr:col>71</xdr:col>
      <xdr:colOff>177800</xdr:colOff>
      <xdr:row>97</xdr:row>
      <xdr:rowOff>70124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81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142001</xdr:rowOff>
    </xdr:from>
    <xdr:to>
      <xdr:col>85</xdr:col>
      <xdr:colOff>177800</xdr:colOff>
      <xdr:row>97</xdr:row>
      <xdr:rowOff>72151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120428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149789</xdr:rowOff>
    </xdr:from>
    <xdr:to>
      <xdr:col>81</xdr:col>
      <xdr:colOff>101600</xdr:colOff>
      <xdr:row>97</xdr:row>
      <xdr:rowOff>79939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xdr:rowOff>
    </xdr:from>
    <xdr:to>
      <xdr:col>76</xdr:col>
      <xdr:colOff>165100</xdr:colOff>
      <xdr:row>97</xdr:row>
      <xdr:rowOff>102456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171261</xdr:rowOff>
    </xdr:from>
    <xdr:to>
      <xdr:col>72</xdr:col>
      <xdr:colOff>38100</xdr:colOff>
      <xdr:row>97</xdr:row>
      <xdr:rowOff>101411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92538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19324</xdr:rowOff>
    </xdr:from>
    <xdr:to>
      <xdr:col>67</xdr:col>
      <xdr:colOff>101600</xdr:colOff>
      <xdr:row>97</xdr:row>
      <xdr:rowOff>120924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112051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138,500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7,705</a:t>
          </a:r>
          <a:r>
            <a:rPr kumimoji="1" lang="ja-JP" altLang="en-US" sz="1300">
              <a:latin typeface="ＭＳ Ｐゴシック" panose="020B0600070205080204" pitchFamily="50" charset="-128"/>
              <a:ea typeface="ＭＳ Ｐゴシック" panose="020B0600070205080204" pitchFamily="50" charset="-128"/>
            </a:rPr>
            <a:t>円増額となっている。これは、住民税非課税世帯等重点支援給付金の実施等が主な要因である。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28,107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9,989</a:t>
          </a:r>
          <a:r>
            <a:rPr kumimoji="1" lang="ja-JP" altLang="en-US" sz="1300">
              <a:latin typeface="ＭＳ Ｐゴシック" panose="020B0600070205080204" pitchFamily="50" charset="-128"/>
              <a:ea typeface="ＭＳ Ｐゴシック" panose="020B0600070205080204" pitchFamily="50" charset="-128"/>
            </a:rPr>
            <a:t>円減額となっている。これは、新型コロナウイルス接種委託料の減額等が主な要因である。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32,105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3,054</a:t>
          </a:r>
          <a:r>
            <a:rPr kumimoji="1" lang="ja-JP" altLang="en-US" sz="1300">
              <a:latin typeface="ＭＳ Ｐゴシック" panose="020B0600070205080204" pitchFamily="50" charset="-128"/>
              <a:ea typeface="ＭＳ Ｐゴシック" panose="020B0600070205080204" pitchFamily="50" charset="-128"/>
            </a:rPr>
            <a:t>円増額となっている。これは、町道拡幅整備工事や公用・公共用施設整備基金積立金への積立等の増額が主な要因である。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20,435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13,162</a:t>
          </a:r>
          <a:r>
            <a:rPr kumimoji="1" lang="ja-JP" altLang="en-US" sz="1300">
              <a:latin typeface="ＭＳ Ｐゴシック" panose="020B0600070205080204" pitchFamily="50" charset="-128"/>
              <a:ea typeface="ＭＳ Ｐゴシック" panose="020B0600070205080204" pitchFamily="50" charset="-128"/>
            </a:rPr>
            <a:t>円減額となっている。これは、防災倉庫整備や非常用電源整備等の工事完了が主な要因である。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42,246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5,706</a:t>
          </a:r>
          <a:r>
            <a:rPr kumimoji="1" lang="ja-JP" altLang="en-US" sz="1300">
              <a:latin typeface="ＭＳ Ｐゴシック" panose="020B0600070205080204" pitchFamily="50" charset="-128"/>
              <a:ea typeface="ＭＳ Ｐゴシック" panose="020B0600070205080204" pitchFamily="50" charset="-128"/>
            </a:rPr>
            <a:t>円増額となっている。これは、中央公民館空調設備改修工事や小中学校建設等基金積立金への積立等が増額したことが主な要因である。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財政調整基金については、当初予算にて</a:t>
          </a:r>
          <a:r>
            <a:rPr kumimoji="1" lang="en-US" altLang="ja-JP" sz="1400">
              <a:latin typeface="ＭＳ ゴシック" pitchFamily="49" charset="-128"/>
              <a:ea typeface="ＭＳ ゴシック" pitchFamily="49" charset="-128"/>
            </a:rPr>
            <a:t>470,000</a:t>
          </a:r>
          <a:r>
            <a:rPr kumimoji="1" lang="ja-JP" altLang="en-US" sz="1400">
              <a:latin typeface="ＭＳ ゴシック" pitchFamily="49" charset="-128"/>
              <a:ea typeface="ＭＳ ゴシック" pitchFamily="49" charset="-128"/>
            </a:rPr>
            <a:t>千円の取り崩しを行ったが、補正予算にて積立を行ったため、残高が増額した。</a:t>
          </a:r>
        </a:p>
        <a:p>
          <a:r>
            <a:rPr kumimoji="1" lang="ja-JP" altLang="en-US" sz="1400">
              <a:latin typeface="ＭＳ ゴシック" pitchFamily="49" charset="-128"/>
              <a:ea typeface="ＭＳ ゴシック" pitchFamily="49" charset="-128"/>
            </a:rPr>
            <a:t>　実質収支比率は、分母である標準財政規模が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％増となったが、それを上回る程、分子である実質収支額が昨年度より下回ったため、</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実質単年度収支は、財政調整基金等の取崩額が増額になったことから減となった。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国民健康保険事業会計の実質収支については、被保険者数の減少に伴い税収が減少し、被保険者１人あたりの保険給付費が増加したことにより減少している。</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年度に借り入れた町道舗装整備事業債等の償還が開始されたため、前年度と比べて増額となった。</a:t>
          </a:r>
        </a:p>
        <a:p>
          <a:r>
            <a:rPr kumimoji="1" lang="ja-JP" altLang="en-US" sz="1400">
              <a:latin typeface="ＭＳ ゴシック" pitchFamily="49" charset="-128"/>
              <a:ea typeface="ＭＳ ゴシック" pitchFamily="49" charset="-128"/>
            </a:rPr>
            <a:t>　公営企業債の元利償還金に対する繰入金については、公営企業において令和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年度に開始された償還額が、終了した償還額を下回ったため増額となった。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一般会計における地方債現在高は、新たに発行した地方債が、償還完了の地方債を下回ったため、前年度よりも減額となった。今後も、投資的経費の抑制を図っていく。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年度にかけて、財政調整基金は減したが特定目的基金が増となっている。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月の大雨災害復旧事業の財源として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千円の取り崩し等を行っており、補正予算にて積立を行ったものの、残高が減小した。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また、特定目的基金では、主に松伏町公用・公共用施設整備基金について、当初予算にて道路照明灯整備事業等の財源として、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○森林環境整備基金：木材利用の促進や普及啓発等の森林整備及びその促進に関する費用等に充てるために設置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○企業版ふるさと納税基金：まち・ひと・しごと創生寄附活用事業に要する経費に充てるために設置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○まちづくり整備基金：次世代へつなぐ住みよいまちづくりの骨格となる事業の円滑な推進に要する経費に充てるために設置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○松伏町公用・公共用施設整備基金：当初予算にて道路照明灯整備事業等の財源として、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○松伏町立小中学校建設等基金：今後想定される大規模改修に備え、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千円積み立てを行ったが、補正予算にて中学校にて楽器購入の財源として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○企業版ふるさと納税基金：寄附者の意向を基に、まち・ひと・しごと創生寄附活用事業のため、計画的に積立及び取り崩しを行っていく。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○まちづくり整備基金：公共施設個別施設計画等を基に、その時点での財政状況を見極め、計画的に積立及び取り崩しを行っていく。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月の大雨災害復旧事業の財源として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千円の取り崩し等を行っており、補正予算にて積立を行ったものの、残高が減小した。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21" sqref="B21:AX2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10624207</v>
      </c>
      <c r="BO4" s="371"/>
      <c r="BP4" s="371"/>
      <c r="BQ4" s="371"/>
      <c r="BR4" s="371"/>
      <c r="BS4" s="371"/>
      <c r="BT4" s="371"/>
      <c r="BU4" s="372"/>
      <c r="BV4" s="370">
        <v>11499451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10.3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9898027</v>
      </c>
      <c r="BO5" s="408"/>
      <c r="BP5" s="408"/>
      <c r="BQ5" s="408"/>
      <c r="BR5" s="408"/>
      <c r="BS5" s="408"/>
      <c r="BT5" s="408"/>
      <c r="BU5" s="409"/>
      <c r="BV5" s="407">
        <v>10705400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v>
      </c>
      <c r="CU5" s="405"/>
      <c r="CV5" s="405"/>
      <c r="CW5" s="405"/>
      <c r="CX5" s="405"/>
      <c r="CY5" s="405"/>
      <c r="CZ5" s="405"/>
      <c r="DA5" s="406"/>
      <c r="DB5" s="404">
        <v>83.1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726180</v>
      </c>
      <c r="BO6" s="408"/>
      <c r="BP6" s="408"/>
      <c r="BQ6" s="408"/>
      <c r="BR6" s="408"/>
      <c r="BS6" s="408"/>
      <c r="BT6" s="408"/>
      <c r="BU6" s="409"/>
      <c r="BV6" s="407">
        <v>794051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86.3</v>
      </c>
      <c r="CU6" s="445"/>
      <c r="CV6" s="445"/>
      <c r="CW6" s="445"/>
      <c r="CX6" s="445"/>
      <c r="CY6" s="445"/>
      <c r="CZ6" s="445"/>
      <c r="DA6" s="446"/>
      <c r="DB6" s="444">
        <v>84.7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111111</v>
      </c>
      <c r="BO7" s="408"/>
      <c r="BP7" s="408"/>
      <c r="BQ7" s="408"/>
      <c r="BR7" s="408"/>
      <c r="BS7" s="408"/>
      <c r="BT7" s="408"/>
      <c r="BU7" s="409"/>
      <c r="BV7" s="407">
        <v>153408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6290073</v>
      </c>
      <c r="CU7" s="408"/>
      <c r="CV7" s="408"/>
      <c r="CW7" s="408"/>
      <c r="CX7" s="408"/>
      <c r="CY7" s="408"/>
      <c r="CZ7" s="408"/>
      <c r="DA7" s="409"/>
      <c r="DB7" s="407">
        <v>6196919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615069</v>
      </c>
      <c r="BO8" s="408"/>
      <c r="BP8" s="408"/>
      <c r="BQ8" s="408"/>
      <c r="BR8" s="408"/>
      <c r="BS8" s="408"/>
      <c r="BT8" s="408"/>
      <c r="BU8" s="409"/>
      <c r="BV8" s="407">
        <v>640643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28266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-25574</v>
      </c>
      <c r="BO9" s="408"/>
      <c r="BP9" s="408"/>
      <c r="BQ9" s="408"/>
      <c r="BR9" s="408"/>
      <c r="BS9" s="408"/>
      <c r="BT9" s="408"/>
      <c r="BU9" s="409"/>
      <c r="BV9" s="407">
        <v>-346098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30061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320340</v>
      </c>
      <c r="BO10" s="408"/>
      <c r="BP10" s="408"/>
      <c r="BQ10" s="408"/>
      <c r="BR10" s="408"/>
      <c r="BS10" s="408"/>
      <c r="BT10" s="408"/>
      <c r="BU10" s="409"/>
      <c r="BV10" s="407">
        <v>493388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28140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338773</v>
      </c>
      <c r="BO12" s="408"/>
      <c r="BP12" s="408"/>
      <c r="BQ12" s="408"/>
      <c r="BR12" s="408"/>
      <c r="BS12" s="408"/>
      <c r="BT12" s="408"/>
      <c r="BU12" s="409"/>
      <c r="BV12" s="407">
        <v>420366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27609</v>
      </c>
      <c r="S13" s="492"/>
      <c r="T13" s="492"/>
      <c r="U13" s="492"/>
      <c r="V13" s="493"/>
      <c r="W13" s="423" t="s">
        <v>131</v>
      </c>
      <c r="X13" s="424"/>
      <c r="Y13" s="424"/>
      <c r="Z13" s="424"/>
      <c r="AA13" s="424"/>
      <c r="AB13" s="414"/>
      <c r="AC13" s="458">
        <v>223</v>
      </c>
      <c r="AD13" s="459"/>
      <c r="AE13" s="459"/>
      <c r="AF13" s="459"/>
      <c r="AG13" s="501"/>
      <c r="AH13" s="458">
        <v>272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-44007</v>
      </c>
      <c r="BO13" s="408"/>
      <c r="BP13" s="408"/>
      <c r="BQ13" s="408"/>
      <c r="BR13" s="408"/>
      <c r="BS13" s="408"/>
      <c r="BT13" s="408"/>
      <c r="BU13" s="409"/>
      <c r="BV13" s="407">
        <v>-273076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5.8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28398</v>
      </c>
      <c r="S14" s="492"/>
      <c r="T14" s="492"/>
      <c r="U14" s="492"/>
      <c r="V14" s="493"/>
      <c r="W14" s="397"/>
      <c r="X14" s="398"/>
      <c r="Y14" s="398"/>
      <c r="Z14" s="398"/>
      <c r="AA14" s="398"/>
      <c r="AB14" s="387"/>
      <c r="AC14" s="494">
        <v>1.7</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v>
      </c>
      <c r="CU14" s="506"/>
      <c r="CV14" s="506"/>
      <c r="CW14" s="506"/>
      <c r="CX14" s="506"/>
      <c r="CY14" s="506"/>
      <c r="CZ14" s="506"/>
      <c r="DA14" s="507"/>
      <c r="DB14" s="505">
        <v>6.4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27948</v>
      </c>
      <c r="S15" s="492"/>
      <c r="T15" s="492"/>
      <c r="U15" s="492"/>
      <c r="V15" s="493"/>
      <c r="W15" s="423" t="s">
        <v>137</v>
      </c>
      <c r="X15" s="424"/>
      <c r="Y15" s="424"/>
      <c r="Z15" s="424"/>
      <c r="AA15" s="424"/>
      <c r="AB15" s="414"/>
      <c r="AC15" s="458">
        <v>3634</v>
      </c>
      <c r="AD15" s="459"/>
      <c r="AE15" s="459"/>
      <c r="AF15" s="459"/>
      <c r="AG15" s="501"/>
      <c r="AH15" s="458">
        <v>4169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3337748</v>
      </c>
      <c r="BO15" s="371"/>
      <c r="BP15" s="371"/>
      <c r="BQ15" s="371"/>
      <c r="BR15" s="371"/>
      <c r="BS15" s="371"/>
      <c r="BT15" s="371"/>
      <c r="BU15" s="372"/>
      <c r="BV15" s="370">
        <v>3206231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27.3</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5377744</v>
      </c>
      <c r="BO16" s="408"/>
      <c r="BP16" s="408"/>
      <c r="BQ16" s="408"/>
      <c r="BR16" s="408"/>
      <c r="BS16" s="408"/>
      <c r="BT16" s="408"/>
      <c r="BU16" s="409"/>
      <c r="BV16" s="407">
        <v>5251258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9431</v>
      </c>
      <c r="AD17" s="459"/>
      <c r="AE17" s="459"/>
      <c r="AF17" s="459"/>
      <c r="AG17" s="501"/>
      <c r="AH17" s="458">
        <v>9502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4197372</v>
      </c>
      <c r="BO17" s="408"/>
      <c r="BP17" s="408"/>
      <c r="BQ17" s="408"/>
      <c r="BR17" s="408"/>
      <c r="BS17" s="408"/>
      <c r="BT17" s="408"/>
      <c r="BU17" s="409"/>
      <c r="BV17" s="407">
        <v>4033486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16.2</v>
      </c>
      <c r="M18" s="534"/>
      <c r="N18" s="534"/>
      <c r="O18" s="534"/>
      <c r="P18" s="534"/>
      <c r="Q18" s="534"/>
      <c r="R18" s="535"/>
      <c r="S18" s="535"/>
      <c r="T18" s="535"/>
      <c r="U18" s="535"/>
      <c r="V18" s="536"/>
      <c r="W18" s="425"/>
      <c r="X18" s="426"/>
      <c r="Y18" s="426"/>
      <c r="Z18" s="426"/>
      <c r="AA18" s="426"/>
      <c r="AB18" s="417"/>
      <c r="AC18" s="537">
        <v>71</v>
      </c>
      <c r="AD18" s="538"/>
      <c r="AE18" s="538"/>
      <c r="AF18" s="538"/>
      <c r="AG18" s="539"/>
      <c r="AH18" s="537">
        <v>68.099999999999994</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5384879</v>
      </c>
      <c r="BO18" s="408"/>
      <c r="BP18" s="408"/>
      <c r="BQ18" s="408"/>
      <c r="BR18" s="408"/>
      <c r="BS18" s="408"/>
      <c r="BT18" s="408"/>
      <c r="BU18" s="409"/>
      <c r="BV18" s="407">
        <v>5235084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1745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7709184</v>
      </c>
      <c r="BO19" s="408"/>
      <c r="BP19" s="408"/>
      <c r="BQ19" s="408"/>
      <c r="BR19" s="408"/>
      <c r="BS19" s="408"/>
      <c r="BT19" s="408"/>
      <c r="BU19" s="409"/>
      <c r="BV19" s="407">
        <v>8380693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10740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7182717</v>
      </c>
      <c r="BO22" s="371"/>
      <c r="BP22" s="371"/>
      <c r="BQ22" s="371"/>
      <c r="BR22" s="371"/>
      <c r="BS22" s="371"/>
      <c r="BT22" s="371"/>
      <c r="BU22" s="372"/>
      <c r="BV22" s="370">
        <v>7565547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6224511</v>
      </c>
      <c r="BO23" s="408"/>
      <c r="BP23" s="408"/>
      <c r="BQ23" s="408"/>
      <c r="BR23" s="408"/>
      <c r="BS23" s="408"/>
      <c r="BT23" s="408"/>
      <c r="BU23" s="409"/>
      <c r="BV23" s="407">
        <v>6492084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7340</v>
      </c>
      <c r="R24" s="459"/>
      <c r="S24" s="459"/>
      <c r="T24" s="459"/>
      <c r="U24" s="459"/>
      <c r="V24" s="501"/>
      <c r="W24" s="553"/>
      <c r="X24" s="554"/>
      <c r="Y24" s="555"/>
      <c r="Z24" s="457" t="s">
        <v>162</v>
      </c>
      <c r="AA24" s="437"/>
      <c r="AB24" s="437"/>
      <c r="AC24" s="437"/>
      <c r="AD24" s="437"/>
      <c r="AE24" s="437"/>
      <c r="AF24" s="437"/>
      <c r="AG24" s="438"/>
      <c r="AH24" s="458">
        <v>178</v>
      </c>
      <c r="AI24" s="459"/>
      <c r="AJ24" s="459"/>
      <c r="AK24" s="459"/>
      <c r="AL24" s="501"/>
      <c r="AM24" s="458">
        <v>565150</v>
      </c>
      <c r="AN24" s="459"/>
      <c r="AO24" s="459"/>
      <c r="AP24" s="459"/>
      <c r="AQ24" s="459"/>
      <c r="AR24" s="501"/>
      <c r="AS24" s="458">
        <v>3175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2924742</v>
      </c>
      <c r="BO24" s="408"/>
      <c r="BP24" s="408"/>
      <c r="BQ24" s="408"/>
      <c r="BR24" s="408"/>
      <c r="BS24" s="408"/>
      <c r="BT24" s="408"/>
      <c r="BU24" s="409"/>
      <c r="BV24" s="407">
        <v>2900366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1276055</v>
      </c>
      <c r="BO25" s="371"/>
      <c r="BP25" s="371"/>
      <c r="BQ25" s="371"/>
      <c r="BR25" s="371"/>
      <c r="BS25" s="371"/>
      <c r="BT25" s="371"/>
      <c r="BU25" s="372"/>
      <c r="BV25" s="370">
        <v>1757121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5810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3120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12006</v>
      </c>
      <c r="AN27" s="459"/>
      <c r="AO27" s="459"/>
      <c r="AP27" s="459"/>
      <c r="AQ27" s="459"/>
      <c r="AR27" s="501"/>
      <c r="AS27" s="458">
        <v>4002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2550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915471</v>
      </c>
      <c r="BO28" s="371"/>
      <c r="BP28" s="371"/>
      <c r="BQ28" s="371"/>
      <c r="BR28" s="371"/>
      <c r="BS28" s="371"/>
      <c r="BT28" s="371"/>
      <c r="BU28" s="372"/>
      <c r="BV28" s="370">
        <v>933904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13</v>
      </c>
      <c r="M29" s="459"/>
      <c r="N29" s="459"/>
      <c r="O29" s="459"/>
      <c r="P29" s="501"/>
      <c r="Q29" s="458">
        <v>2350</v>
      </c>
      <c r="R29" s="459"/>
      <c r="S29" s="459"/>
      <c r="T29" s="459"/>
      <c r="U29" s="459"/>
      <c r="V29" s="501"/>
      <c r="W29" s="556"/>
      <c r="X29" s="557"/>
      <c r="Y29" s="558"/>
      <c r="Z29" s="457" t="s">
        <v>178</v>
      </c>
      <c r="AA29" s="437"/>
      <c r="AB29" s="437"/>
      <c r="AC29" s="437"/>
      <c r="AD29" s="437"/>
      <c r="AE29" s="437"/>
      <c r="AF29" s="437"/>
      <c r="AG29" s="438"/>
      <c r="AH29" s="458">
        <v>181</v>
      </c>
      <c r="AI29" s="459"/>
      <c r="AJ29" s="459"/>
      <c r="AK29" s="459"/>
      <c r="AL29" s="501"/>
      <c r="AM29" s="458">
        <v>577156</v>
      </c>
      <c r="AN29" s="459"/>
      <c r="AO29" s="459"/>
      <c r="AP29" s="459"/>
      <c r="AQ29" s="459"/>
      <c r="AR29" s="501"/>
      <c r="AS29" s="458">
        <v>3189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98.2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914252</v>
      </c>
      <c r="BO30" s="530"/>
      <c r="BP30" s="530"/>
      <c r="BQ30" s="530"/>
      <c r="BR30" s="530"/>
      <c r="BS30" s="530"/>
      <c r="BT30" s="530"/>
      <c r="BU30" s="531"/>
      <c r="BV30" s="529">
        <v>840167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松伏町下水道事業会計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東埼玉資源環境組合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松伏町土地開発公社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越谷・松伏水道企業団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吉川松伏消防組合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江戸川水防事務組合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彩の国さいたま人づくり広域連合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X4v2Yrpm+bb5RSUbxiKvtwkQ6kZIqES9hAZyEhVFHRRa1UwJhKMd61lFFR1GLcaCQKw5u0DKZnjDJfC6/mXfQ==" saltValue="e9CvgaCZwLrJXqb8T+fn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1" sqref="B21:BF2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3351613</v>
      </c>
      <c r="S5" s="613"/>
      <c r="T5" s="613"/>
      <c r="U5" s="613"/>
      <c r="V5" s="613"/>
      <c r="W5" s="613"/>
      <c r="X5" s="613"/>
      <c r="Y5" s="614"/>
      <c r="Z5" s="615">
        <v>31.5</v>
      </c>
      <c r="AA5" s="615"/>
      <c r="AB5" s="615"/>
      <c r="AC5" s="615"/>
      <c r="AD5" s="616">
        <v>3351613</v>
      </c>
      <c r="AE5" s="616"/>
      <c r="AF5" s="616"/>
      <c r="AG5" s="616"/>
      <c r="AH5" s="616"/>
      <c r="AI5" s="616"/>
      <c r="AJ5" s="616"/>
      <c r="AK5" s="616"/>
      <c r="AL5" s="617">
        <v>53.7</v>
      </c>
      <c r="AM5" s="618"/>
      <c r="AN5" s="618"/>
      <c r="AO5" s="619"/>
      <c r="AP5" s="609" t="s">
        <v>217</v>
      </c>
      <c r="AQ5" s="610"/>
      <c r="AR5" s="610"/>
      <c r="AS5" s="610"/>
      <c r="AT5" s="610"/>
      <c r="AU5" s="610"/>
      <c r="AV5" s="610"/>
      <c r="AW5" s="610"/>
      <c r="AX5" s="610"/>
      <c r="AY5" s="610"/>
      <c r="AZ5" s="610"/>
      <c r="BA5" s="610"/>
      <c r="BB5" s="610"/>
      <c r="BC5" s="610"/>
      <c r="BD5" s="610"/>
      <c r="BE5" s="610"/>
      <c r="BF5" s="611"/>
      <c r="BG5" s="623">
        <v>3351613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77220</v>
      </c>
      <c r="S6" s="624"/>
      <c r="T6" s="624"/>
      <c r="U6" s="624"/>
      <c r="V6" s="624"/>
      <c r="W6" s="624"/>
      <c r="X6" s="624"/>
      <c r="Y6" s="625"/>
      <c r="Z6" s="626">
        <v>0.7</v>
      </c>
      <c r="AA6" s="626"/>
      <c r="AB6" s="626"/>
      <c r="AC6" s="626"/>
      <c r="AD6" s="627">
        <v>77220</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3351613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108432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108432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1254</v>
      </c>
      <c r="S7" s="624"/>
      <c r="T7" s="624"/>
      <c r="U7" s="624"/>
      <c r="V7" s="624"/>
      <c r="W7" s="624"/>
      <c r="X7" s="624"/>
      <c r="Y7" s="625"/>
      <c r="Z7" s="626">
        <v>0</v>
      </c>
      <c r="AA7" s="626"/>
      <c r="AB7" s="626"/>
      <c r="AC7" s="626"/>
      <c r="AD7" s="627">
        <v>1254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1635710</v>
      </c>
      <c r="BH7" s="624"/>
      <c r="BI7" s="624"/>
      <c r="BJ7" s="624"/>
      <c r="BK7" s="624"/>
      <c r="BL7" s="624"/>
      <c r="BM7" s="624"/>
      <c r="BN7" s="625"/>
      <c r="BO7" s="626">
        <v>48.8</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1416824</v>
      </c>
      <c r="CS7" s="624"/>
      <c r="CT7" s="624"/>
      <c r="CU7" s="624"/>
      <c r="CV7" s="624"/>
      <c r="CW7" s="624"/>
      <c r="CX7" s="624"/>
      <c r="CY7" s="625"/>
      <c r="CZ7" s="626">
        <v>14.3</v>
      </c>
      <c r="DA7" s="626"/>
      <c r="DB7" s="626"/>
      <c r="DC7" s="626"/>
      <c r="DD7" s="632">
        <v>36395</v>
      </c>
      <c r="DE7" s="624"/>
      <c r="DF7" s="624"/>
      <c r="DG7" s="624"/>
      <c r="DH7" s="624"/>
      <c r="DI7" s="624"/>
      <c r="DJ7" s="624"/>
      <c r="DK7" s="624"/>
      <c r="DL7" s="624"/>
      <c r="DM7" s="624"/>
      <c r="DN7" s="624"/>
      <c r="DO7" s="624"/>
      <c r="DP7" s="625"/>
      <c r="DQ7" s="632">
        <v>1264894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22871</v>
      </c>
      <c r="S8" s="624"/>
      <c r="T8" s="624"/>
      <c r="U8" s="624"/>
      <c r="V8" s="624"/>
      <c r="W8" s="624"/>
      <c r="X8" s="624"/>
      <c r="Y8" s="625"/>
      <c r="Z8" s="626">
        <v>0.2</v>
      </c>
      <c r="AA8" s="626"/>
      <c r="AB8" s="626"/>
      <c r="AC8" s="626"/>
      <c r="AD8" s="627">
        <v>22871</v>
      </c>
      <c r="AE8" s="627"/>
      <c r="AF8" s="627"/>
      <c r="AG8" s="627"/>
      <c r="AH8" s="627"/>
      <c r="AI8" s="627"/>
      <c r="AJ8" s="627"/>
      <c r="AK8" s="627"/>
      <c r="AL8" s="628">
        <v>0.4</v>
      </c>
      <c r="AM8" s="629"/>
      <c r="AN8" s="629"/>
      <c r="AO8" s="630"/>
      <c r="AP8" s="620" t="s">
        <v>228</v>
      </c>
      <c r="AQ8" s="621"/>
      <c r="AR8" s="621"/>
      <c r="AS8" s="621"/>
      <c r="AT8" s="621"/>
      <c r="AU8" s="621"/>
      <c r="AV8" s="621"/>
      <c r="AW8" s="621"/>
      <c r="AX8" s="621"/>
      <c r="AY8" s="621"/>
      <c r="AZ8" s="621"/>
      <c r="BA8" s="621"/>
      <c r="BB8" s="621"/>
      <c r="BC8" s="621"/>
      <c r="BD8" s="621"/>
      <c r="BE8" s="621"/>
      <c r="BF8" s="622"/>
      <c r="BG8" s="623">
        <v>52731</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3897387</v>
      </c>
      <c r="CS8" s="624"/>
      <c r="CT8" s="624"/>
      <c r="CU8" s="624"/>
      <c r="CV8" s="624"/>
      <c r="CW8" s="624"/>
      <c r="CX8" s="624"/>
      <c r="CY8" s="625"/>
      <c r="CZ8" s="626">
        <v>39.4</v>
      </c>
      <c r="DA8" s="626"/>
      <c r="DB8" s="626"/>
      <c r="DC8" s="626"/>
      <c r="DD8" s="632">
        <v>17559</v>
      </c>
      <c r="DE8" s="624"/>
      <c r="DF8" s="624"/>
      <c r="DG8" s="624"/>
      <c r="DH8" s="624"/>
      <c r="DI8" s="624"/>
      <c r="DJ8" s="624"/>
      <c r="DK8" s="624"/>
      <c r="DL8" s="624"/>
      <c r="DM8" s="624"/>
      <c r="DN8" s="624"/>
      <c r="DO8" s="624"/>
      <c r="DP8" s="625"/>
      <c r="DQ8" s="632">
        <v>2086658</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26566</v>
      </c>
      <c r="S9" s="624"/>
      <c r="T9" s="624"/>
      <c r="U9" s="624"/>
      <c r="V9" s="624"/>
      <c r="W9" s="624"/>
      <c r="X9" s="624"/>
      <c r="Y9" s="625"/>
      <c r="Z9" s="626">
        <v>0.3</v>
      </c>
      <c r="AA9" s="626"/>
      <c r="AB9" s="626"/>
      <c r="AC9" s="626"/>
      <c r="AD9" s="627">
        <v>26566</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1441050</v>
      </c>
      <c r="BH9" s="624"/>
      <c r="BI9" s="624"/>
      <c r="BJ9" s="624"/>
      <c r="BK9" s="624"/>
      <c r="BL9" s="624"/>
      <c r="BM9" s="624"/>
      <c r="BN9" s="625"/>
      <c r="BO9" s="626">
        <v>43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790918</v>
      </c>
      <c r="CS9" s="624"/>
      <c r="CT9" s="624"/>
      <c r="CU9" s="624"/>
      <c r="CV9" s="624"/>
      <c r="CW9" s="624"/>
      <c r="CX9" s="624"/>
      <c r="CY9" s="625"/>
      <c r="CZ9" s="626">
        <v>8</v>
      </c>
      <c r="DA9" s="626"/>
      <c r="DB9" s="626"/>
      <c r="DC9" s="626"/>
      <c r="DD9" s="632">
        <v>299</v>
      </c>
      <c r="DE9" s="624"/>
      <c r="DF9" s="624"/>
      <c r="DG9" s="624"/>
      <c r="DH9" s="624"/>
      <c r="DI9" s="624"/>
      <c r="DJ9" s="624"/>
      <c r="DK9" s="624"/>
      <c r="DL9" s="624"/>
      <c r="DM9" s="624"/>
      <c r="DN9" s="624"/>
      <c r="DO9" s="624"/>
      <c r="DP9" s="625"/>
      <c r="DQ9" s="632">
        <v>629058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66068</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620115</v>
      </c>
      <c r="S11" s="624"/>
      <c r="T11" s="624"/>
      <c r="U11" s="624"/>
      <c r="V11" s="624"/>
      <c r="W11" s="624"/>
      <c r="X11" s="624"/>
      <c r="Y11" s="625"/>
      <c r="Z11" s="628">
        <v>5.8</v>
      </c>
      <c r="AA11" s="629"/>
      <c r="AB11" s="629"/>
      <c r="AC11" s="635"/>
      <c r="AD11" s="632">
        <v>620115</v>
      </c>
      <c r="AE11" s="624"/>
      <c r="AF11" s="624"/>
      <c r="AG11" s="624"/>
      <c r="AH11" s="624"/>
      <c r="AI11" s="624"/>
      <c r="AJ11" s="624"/>
      <c r="AK11" s="625"/>
      <c r="AL11" s="628">
        <v>9.9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75861</v>
      </c>
      <c r="BH11" s="624"/>
      <c r="BI11" s="624"/>
      <c r="BJ11" s="624"/>
      <c r="BK11" s="624"/>
      <c r="BL11" s="624"/>
      <c r="BM11" s="624"/>
      <c r="BN11" s="625"/>
      <c r="BO11" s="626">
        <v>2.2999999999999998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197547</v>
      </c>
      <c r="CS11" s="624"/>
      <c r="CT11" s="624"/>
      <c r="CU11" s="624"/>
      <c r="CV11" s="624"/>
      <c r="CW11" s="624"/>
      <c r="CX11" s="624"/>
      <c r="CY11" s="625"/>
      <c r="CZ11" s="626">
        <v>2</v>
      </c>
      <c r="DA11" s="626"/>
      <c r="DB11" s="626"/>
      <c r="DC11" s="626"/>
      <c r="DD11" s="632">
        <v>89304</v>
      </c>
      <c r="DE11" s="624"/>
      <c r="DF11" s="624"/>
      <c r="DG11" s="624"/>
      <c r="DH11" s="624"/>
      <c r="DI11" s="624"/>
      <c r="DJ11" s="624"/>
      <c r="DK11" s="624"/>
      <c r="DL11" s="624"/>
      <c r="DM11" s="624"/>
      <c r="DN11" s="624"/>
      <c r="DO11" s="624"/>
      <c r="DP11" s="625"/>
      <c r="DQ11" s="632">
        <v>136258</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1414421</v>
      </c>
      <c r="BH12" s="624"/>
      <c r="BI12" s="624"/>
      <c r="BJ12" s="624"/>
      <c r="BK12" s="624"/>
      <c r="BL12" s="624"/>
      <c r="BM12" s="624"/>
      <c r="BN12" s="625"/>
      <c r="BO12" s="626">
        <v>42.2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95083</v>
      </c>
      <c r="CS12" s="624"/>
      <c r="CT12" s="624"/>
      <c r="CU12" s="624"/>
      <c r="CV12" s="624"/>
      <c r="CW12" s="624"/>
      <c r="CX12" s="624"/>
      <c r="CY12" s="625"/>
      <c r="CZ12" s="626">
        <v>1</v>
      </c>
      <c r="DA12" s="626"/>
      <c r="DB12" s="626"/>
      <c r="DC12" s="626"/>
      <c r="DD12" s="632" t="s">
        <v>122</v>
      </c>
      <c r="DE12" s="624"/>
      <c r="DF12" s="624"/>
      <c r="DG12" s="624"/>
      <c r="DH12" s="624"/>
      <c r="DI12" s="624"/>
      <c r="DJ12" s="624"/>
      <c r="DK12" s="624"/>
      <c r="DL12" s="624"/>
      <c r="DM12" s="624"/>
      <c r="DN12" s="624"/>
      <c r="DO12" s="624"/>
      <c r="DP12" s="625"/>
      <c r="DQ12" s="632">
        <v>33307</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1413986</v>
      </c>
      <c r="BH13" s="624"/>
      <c r="BI13" s="624"/>
      <c r="BJ13" s="624"/>
      <c r="BK13" s="624"/>
      <c r="BL13" s="624"/>
      <c r="BM13" s="624"/>
      <c r="BN13" s="625"/>
      <c r="BO13" s="626">
        <v>42.2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903432</v>
      </c>
      <c r="CS13" s="624"/>
      <c r="CT13" s="624"/>
      <c r="CU13" s="624"/>
      <c r="CV13" s="624"/>
      <c r="CW13" s="624"/>
      <c r="CX13" s="624"/>
      <c r="CY13" s="625"/>
      <c r="CZ13" s="626">
        <v>9.1</v>
      </c>
      <c r="DA13" s="626"/>
      <c r="DB13" s="626"/>
      <c r="DC13" s="626"/>
      <c r="DD13" s="632">
        <v>270676</v>
      </c>
      <c r="DE13" s="624"/>
      <c r="DF13" s="624"/>
      <c r="DG13" s="624"/>
      <c r="DH13" s="624"/>
      <c r="DI13" s="624"/>
      <c r="DJ13" s="624"/>
      <c r="DK13" s="624"/>
      <c r="DL13" s="624"/>
      <c r="DM13" s="624"/>
      <c r="DN13" s="624"/>
      <c r="DO13" s="624"/>
      <c r="DP13" s="625"/>
      <c r="DQ13" s="632">
        <v>624811</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793</v>
      </c>
      <c r="S14" s="624"/>
      <c r="T14" s="624"/>
      <c r="U14" s="624"/>
      <c r="V14" s="624"/>
      <c r="W14" s="624"/>
      <c r="X14" s="624"/>
      <c r="Y14" s="625"/>
      <c r="Z14" s="626">
        <v>0</v>
      </c>
      <c r="AA14" s="626"/>
      <c r="AB14" s="626"/>
      <c r="AC14" s="626"/>
      <c r="AD14" s="627">
        <v>793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86073</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575040</v>
      </c>
      <c r="CS14" s="624"/>
      <c r="CT14" s="624"/>
      <c r="CU14" s="624"/>
      <c r="CV14" s="624"/>
      <c r="CW14" s="624"/>
      <c r="CX14" s="624"/>
      <c r="CY14" s="625"/>
      <c r="CZ14" s="626">
        <v>5.8</v>
      </c>
      <c r="DA14" s="626"/>
      <c r="DB14" s="626"/>
      <c r="DC14" s="626"/>
      <c r="DD14" s="632">
        <v>1380</v>
      </c>
      <c r="DE14" s="624"/>
      <c r="DF14" s="624"/>
      <c r="DG14" s="624"/>
      <c r="DH14" s="624"/>
      <c r="DI14" s="624"/>
      <c r="DJ14" s="624"/>
      <c r="DK14" s="624"/>
      <c r="DL14" s="624"/>
      <c r="DM14" s="624"/>
      <c r="DN14" s="624"/>
      <c r="DO14" s="624"/>
      <c r="DP14" s="625"/>
      <c r="DQ14" s="632">
        <v>572423</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215409</v>
      </c>
      <c r="BH15" s="624"/>
      <c r="BI15" s="624"/>
      <c r="BJ15" s="624"/>
      <c r="BK15" s="624"/>
      <c r="BL15" s="624"/>
      <c r="BM15" s="624"/>
      <c r="BN15" s="625"/>
      <c r="BO15" s="626">
        <v>6.4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1188812</v>
      </c>
      <c r="CS15" s="624"/>
      <c r="CT15" s="624"/>
      <c r="CU15" s="624"/>
      <c r="CV15" s="624"/>
      <c r="CW15" s="624"/>
      <c r="CX15" s="624"/>
      <c r="CY15" s="625"/>
      <c r="CZ15" s="626">
        <v>12</v>
      </c>
      <c r="DA15" s="626"/>
      <c r="DB15" s="626"/>
      <c r="DC15" s="626"/>
      <c r="DD15" s="632">
        <v>221582</v>
      </c>
      <c r="DE15" s="624"/>
      <c r="DF15" s="624"/>
      <c r="DG15" s="624"/>
      <c r="DH15" s="624"/>
      <c r="DI15" s="624"/>
      <c r="DJ15" s="624"/>
      <c r="DK15" s="624"/>
      <c r="DL15" s="624"/>
      <c r="DM15" s="624"/>
      <c r="DN15" s="624"/>
      <c r="DO15" s="624"/>
      <c r="DP15" s="625"/>
      <c r="DQ15" s="632">
        <v>802611</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14026</v>
      </c>
      <c r="S16" s="624"/>
      <c r="T16" s="624"/>
      <c r="U16" s="624"/>
      <c r="V16" s="624"/>
      <c r="W16" s="624"/>
      <c r="X16" s="624"/>
      <c r="Y16" s="625"/>
      <c r="Z16" s="626">
        <v>0.1</v>
      </c>
      <c r="AA16" s="626"/>
      <c r="AB16" s="626"/>
      <c r="AC16" s="626"/>
      <c r="AD16" s="627">
        <v>14026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37818</v>
      </c>
      <c r="S17" s="624"/>
      <c r="T17" s="624"/>
      <c r="U17" s="624"/>
      <c r="V17" s="624"/>
      <c r="W17" s="624"/>
      <c r="X17" s="624"/>
      <c r="Y17" s="625"/>
      <c r="Z17" s="626">
        <v>0.4</v>
      </c>
      <c r="AA17" s="626"/>
      <c r="AB17" s="626"/>
      <c r="AC17" s="626"/>
      <c r="AD17" s="627">
        <v>37818</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724552</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724552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36425</v>
      </c>
      <c r="S18" s="624"/>
      <c r="T18" s="624"/>
      <c r="U18" s="624"/>
      <c r="V18" s="624"/>
      <c r="W18" s="624"/>
      <c r="X18" s="624"/>
      <c r="Y18" s="625"/>
      <c r="Z18" s="626">
        <v>0.3</v>
      </c>
      <c r="AA18" s="626"/>
      <c r="AB18" s="626"/>
      <c r="AC18" s="626"/>
      <c r="AD18" s="627">
        <v>36425</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30006</v>
      </c>
      <c r="S19" s="624"/>
      <c r="T19" s="624"/>
      <c r="U19" s="624"/>
      <c r="V19" s="624"/>
      <c r="W19" s="624"/>
      <c r="X19" s="624"/>
      <c r="Y19" s="625"/>
      <c r="Z19" s="626">
        <v>0.3</v>
      </c>
      <c r="AA19" s="626"/>
      <c r="AB19" s="626"/>
      <c r="AC19" s="626"/>
      <c r="AD19" s="627">
        <v>30006</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6419</v>
      </c>
      <c r="S20" s="624"/>
      <c r="T20" s="624"/>
      <c r="U20" s="624"/>
      <c r="V20" s="624"/>
      <c r="W20" s="624"/>
      <c r="X20" s="624"/>
      <c r="Y20" s="625"/>
      <c r="Z20" s="626">
        <v>0.1</v>
      </c>
      <c r="AA20" s="626"/>
      <c r="AB20" s="626"/>
      <c r="AC20" s="626"/>
      <c r="AD20" s="627">
        <v>6419</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9898027</v>
      </c>
      <c r="CS20" s="624"/>
      <c r="CT20" s="624"/>
      <c r="CU20" s="624"/>
      <c r="CV20" s="624"/>
      <c r="CW20" s="624"/>
      <c r="CX20" s="624"/>
      <c r="CY20" s="625"/>
      <c r="CZ20" s="626">
        <v>100</v>
      </c>
      <c r="DA20" s="626"/>
      <c r="DB20" s="626"/>
      <c r="DC20" s="626"/>
      <c r="DD20" s="632">
        <v>637195</v>
      </c>
      <c r="DE20" s="624"/>
      <c r="DF20" s="624"/>
      <c r="DG20" s="624"/>
      <c r="DH20" s="624"/>
      <c r="DI20" s="624"/>
      <c r="DJ20" s="624"/>
      <c r="DK20" s="624"/>
      <c r="DL20" s="624"/>
      <c r="DM20" s="624"/>
      <c r="DN20" s="624"/>
      <c r="DO20" s="624"/>
      <c r="DP20" s="625"/>
      <c r="DQ20" s="632">
        <v>6983004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2114364</v>
      </c>
      <c r="S21" s="624"/>
      <c r="T21" s="624"/>
      <c r="U21" s="624"/>
      <c r="V21" s="624"/>
      <c r="W21" s="624"/>
      <c r="X21" s="624"/>
      <c r="Y21" s="625"/>
      <c r="Z21" s="626">
        <v>19.899999999999999</v>
      </c>
      <c r="AA21" s="626"/>
      <c r="AB21" s="626"/>
      <c r="AC21" s="626"/>
      <c r="AD21" s="627">
        <v>2039996</v>
      </c>
      <c r="AE21" s="627"/>
      <c r="AF21" s="627"/>
      <c r="AG21" s="627"/>
      <c r="AH21" s="627"/>
      <c r="AI21" s="627"/>
      <c r="AJ21" s="627"/>
      <c r="AK21" s="627"/>
      <c r="AL21" s="628">
        <v>32.700000000000003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2039996</v>
      </c>
      <c r="S22" s="624"/>
      <c r="T22" s="624"/>
      <c r="U22" s="624"/>
      <c r="V22" s="624"/>
      <c r="W22" s="624"/>
      <c r="X22" s="624"/>
      <c r="Y22" s="625"/>
      <c r="Z22" s="626">
        <v>19.2</v>
      </c>
      <c r="AA22" s="626"/>
      <c r="AB22" s="626"/>
      <c r="AC22" s="626"/>
      <c r="AD22" s="627">
        <v>2039996</v>
      </c>
      <c r="AE22" s="627"/>
      <c r="AF22" s="627"/>
      <c r="AG22" s="627"/>
      <c r="AH22" s="627"/>
      <c r="AI22" s="627"/>
      <c r="AJ22" s="627"/>
      <c r="AK22" s="627"/>
      <c r="AL22" s="628">
        <v>32.700000000000003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74331</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37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4816796</v>
      </c>
      <c r="CS24" s="613"/>
      <c r="CT24" s="613"/>
      <c r="CU24" s="613"/>
      <c r="CV24" s="613"/>
      <c r="CW24" s="613"/>
      <c r="CX24" s="613"/>
      <c r="CY24" s="614"/>
      <c r="CZ24" s="617">
        <v>48.7</v>
      </c>
      <c r="DA24" s="618"/>
      <c r="DB24" s="618"/>
      <c r="DC24" s="634"/>
      <c r="DD24" s="657">
        <v>3096060</v>
      </c>
      <c r="DE24" s="613"/>
      <c r="DF24" s="613"/>
      <c r="DG24" s="613"/>
      <c r="DH24" s="613"/>
      <c r="DI24" s="613"/>
      <c r="DJ24" s="613"/>
      <c r="DK24" s="614"/>
      <c r="DL24" s="657">
        <v>2736669</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6303065</v>
      </c>
      <c r="S25" s="624"/>
      <c r="T25" s="624"/>
      <c r="U25" s="624"/>
      <c r="V25" s="624"/>
      <c r="W25" s="624"/>
      <c r="X25" s="624"/>
      <c r="Y25" s="625"/>
      <c r="Z25" s="626">
        <v>59.3</v>
      </c>
      <c r="AA25" s="626"/>
      <c r="AB25" s="626"/>
      <c r="AC25" s="626"/>
      <c r="AD25" s="627">
        <v>6228697</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1740459</v>
      </c>
      <c r="CS25" s="653"/>
      <c r="CT25" s="653"/>
      <c r="CU25" s="653"/>
      <c r="CV25" s="653"/>
      <c r="CW25" s="653"/>
      <c r="CX25" s="653"/>
      <c r="CY25" s="654"/>
      <c r="CZ25" s="628">
        <v>17.600000000000001</v>
      </c>
      <c r="DA25" s="655"/>
      <c r="DB25" s="655"/>
      <c r="DC25" s="658"/>
      <c r="DD25" s="632">
        <v>1610404</v>
      </c>
      <c r="DE25" s="653"/>
      <c r="DF25" s="653"/>
      <c r="DG25" s="653"/>
      <c r="DH25" s="653"/>
      <c r="DI25" s="653"/>
      <c r="DJ25" s="653"/>
      <c r="DK25" s="654"/>
      <c r="DL25" s="632">
        <v>1455091</v>
      </c>
      <c r="DM25" s="653"/>
      <c r="DN25" s="653"/>
      <c r="DO25" s="653"/>
      <c r="DP25" s="653"/>
      <c r="DQ25" s="653"/>
      <c r="DR25" s="653"/>
      <c r="DS25" s="653"/>
      <c r="DT25" s="653"/>
      <c r="DU25" s="653"/>
      <c r="DV25" s="654"/>
      <c r="DW25" s="628">
        <v>23.2</v>
      </c>
      <c r="DX25" s="655"/>
      <c r="DY25" s="655"/>
      <c r="DZ25" s="655"/>
      <c r="EA25" s="655"/>
      <c r="EB25" s="655"/>
      <c r="EC25" s="656"/>
    </row>
    <row r="26" spans="2:133" ht="11.25" customHeight="1" x14ac:dyDescent="0.2">
      <c r="B26" s="620" t="s">
        <v>284</v>
      </c>
      <c r="C26" s="621"/>
      <c r="D26" s="621"/>
      <c r="E26" s="621"/>
      <c r="F26" s="621"/>
      <c r="G26" s="621"/>
      <c r="H26" s="621"/>
      <c r="I26" s="621"/>
      <c r="J26" s="621"/>
      <c r="K26" s="621"/>
      <c r="L26" s="621"/>
      <c r="M26" s="621"/>
      <c r="N26" s="621"/>
      <c r="O26" s="621"/>
      <c r="P26" s="621"/>
      <c r="Q26" s="622"/>
      <c r="R26" s="623">
        <v>2442</v>
      </c>
      <c r="S26" s="624"/>
      <c r="T26" s="624"/>
      <c r="U26" s="624"/>
      <c r="V26" s="624"/>
      <c r="W26" s="624"/>
      <c r="X26" s="624"/>
      <c r="Y26" s="625"/>
      <c r="Z26" s="626">
        <v>0</v>
      </c>
      <c r="AA26" s="626"/>
      <c r="AB26" s="626"/>
      <c r="AC26" s="626"/>
      <c r="AD26" s="627">
        <v>2442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1108527</v>
      </c>
      <c r="CS26" s="624"/>
      <c r="CT26" s="624"/>
      <c r="CU26" s="624"/>
      <c r="CV26" s="624"/>
      <c r="CW26" s="624"/>
      <c r="CX26" s="624"/>
      <c r="CY26" s="625"/>
      <c r="CZ26" s="628">
        <v>11.2</v>
      </c>
      <c r="DA26" s="655"/>
      <c r="DB26" s="655"/>
      <c r="DC26" s="658"/>
      <c r="DD26" s="632">
        <v>1029466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287</v>
      </c>
      <c r="C27" s="621"/>
      <c r="D27" s="621"/>
      <c r="E27" s="621"/>
      <c r="F27" s="621"/>
      <c r="G27" s="621"/>
      <c r="H27" s="621"/>
      <c r="I27" s="621"/>
      <c r="J27" s="621"/>
      <c r="K27" s="621"/>
      <c r="L27" s="621"/>
      <c r="M27" s="621"/>
      <c r="N27" s="621"/>
      <c r="O27" s="621"/>
      <c r="P27" s="621"/>
      <c r="Q27" s="622"/>
      <c r="R27" s="623">
        <v>30389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3351613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2351785</v>
      </c>
      <c r="CS27" s="653"/>
      <c r="CT27" s="653"/>
      <c r="CU27" s="653"/>
      <c r="CV27" s="653"/>
      <c r="CW27" s="653"/>
      <c r="CX27" s="653"/>
      <c r="CY27" s="654"/>
      <c r="CZ27" s="628">
        <v>23.8</v>
      </c>
      <c r="DA27" s="655"/>
      <c r="DB27" s="655"/>
      <c r="DC27" s="658"/>
      <c r="DD27" s="632">
        <v>761104</v>
      </c>
      <c r="DE27" s="653"/>
      <c r="DF27" s="653"/>
      <c r="DG27" s="653"/>
      <c r="DH27" s="653"/>
      <c r="DI27" s="653"/>
      <c r="DJ27" s="653"/>
      <c r="DK27" s="654"/>
      <c r="DL27" s="632">
        <v>557026</v>
      </c>
      <c r="DM27" s="653"/>
      <c r="DN27" s="653"/>
      <c r="DO27" s="653"/>
      <c r="DP27" s="653"/>
      <c r="DQ27" s="653"/>
      <c r="DR27" s="653"/>
      <c r="DS27" s="653"/>
      <c r="DT27" s="653"/>
      <c r="DU27" s="653"/>
      <c r="DV27" s="654"/>
      <c r="DW27" s="628">
        <v>8.9</v>
      </c>
      <c r="DX27" s="655"/>
      <c r="DY27" s="655"/>
      <c r="DZ27" s="655"/>
      <c r="EA27" s="655"/>
      <c r="EB27" s="655"/>
      <c r="EC27" s="656"/>
    </row>
    <row r="28" spans="2:133" ht="11.25" customHeight="1" x14ac:dyDescent="0.2">
      <c r="B28" s="620" t="s">
        <v>290</v>
      </c>
      <c r="C28" s="621"/>
      <c r="D28" s="621"/>
      <c r="E28" s="621"/>
      <c r="F28" s="621"/>
      <c r="G28" s="621"/>
      <c r="H28" s="621"/>
      <c r="I28" s="621"/>
      <c r="J28" s="621"/>
      <c r="K28" s="621"/>
      <c r="L28" s="621"/>
      <c r="M28" s="621"/>
      <c r="N28" s="621"/>
      <c r="O28" s="621"/>
      <c r="P28" s="621"/>
      <c r="Q28" s="622"/>
      <c r="R28" s="623">
        <v>26456</v>
      </c>
      <c r="S28" s="624"/>
      <c r="T28" s="624"/>
      <c r="U28" s="624"/>
      <c r="V28" s="624"/>
      <c r="W28" s="624"/>
      <c r="X28" s="624"/>
      <c r="Y28" s="625"/>
      <c r="Z28" s="626">
        <v>0.2</v>
      </c>
      <c r="AA28" s="626"/>
      <c r="AB28" s="626"/>
      <c r="AC28" s="626"/>
      <c r="AD28" s="627">
        <v>11595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724552</v>
      </c>
      <c r="CS28" s="624"/>
      <c r="CT28" s="624"/>
      <c r="CU28" s="624"/>
      <c r="CV28" s="624"/>
      <c r="CW28" s="624"/>
      <c r="CX28" s="624"/>
      <c r="CY28" s="625"/>
      <c r="CZ28" s="628">
        <v>7.3</v>
      </c>
      <c r="DA28" s="655"/>
      <c r="DB28" s="655"/>
      <c r="DC28" s="658"/>
      <c r="DD28" s="632">
        <v>724552</v>
      </c>
      <c r="DE28" s="624"/>
      <c r="DF28" s="624"/>
      <c r="DG28" s="624"/>
      <c r="DH28" s="624"/>
      <c r="DI28" s="624"/>
      <c r="DJ28" s="624"/>
      <c r="DK28" s="625"/>
      <c r="DL28" s="632">
        <v>724552</v>
      </c>
      <c r="DM28" s="624"/>
      <c r="DN28" s="624"/>
      <c r="DO28" s="624"/>
      <c r="DP28" s="624"/>
      <c r="DQ28" s="624"/>
      <c r="DR28" s="624"/>
      <c r="DS28" s="624"/>
      <c r="DT28" s="624"/>
      <c r="DU28" s="624"/>
      <c r="DV28" s="625"/>
      <c r="DW28" s="628">
        <v>11.6</v>
      </c>
      <c r="DX28" s="655"/>
      <c r="DY28" s="655"/>
      <c r="DZ28" s="655"/>
      <c r="EA28" s="655"/>
      <c r="EB28" s="655"/>
      <c r="EC28" s="656"/>
    </row>
    <row r="29" spans="2:133" ht="11.25" customHeight="1" x14ac:dyDescent="0.2">
      <c r="B29" s="620" t="s">
        <v>292</v>
      </c>
      <c r="C29" s="621"/>
      <c r="D29" s="621"/>
      <c r="E29" s="621"/>
      <c r="F29" s="621"/>
      <c r="G29" s="621"/>
      <c r="H29" s="621"/>
      <c r="I29" s="621"/>
      <c r="J29" s="621"/>
      <c r="K29" s="621"/>
      <c r="L29" s="621"/>
      <c r="M29" s="621"/>
      <c r="N29" s="621"/>
      <c r="O29" s="621"/>
      <c r="P29" s="621"/>
      <c r="Q29" s="622"/>
      <c r="R29" s="623">
        <v>20143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724552</v>
      </c>
      <c r="CS29" s="653"/>
      <c r="CT29" s="653"/>
      <c r="CU29" s="653"/>
      <c r="CV29" s="653"/>
      <c r="CW29" s="653"/>
      <c r="CX29" s="653"/>
      <c r="CY29" s="654"/>
      <c r="CZ29" s="628">
        <v>7.3</v>
      </c>
      <c r="DA29" s="655"/>
      <c r="DB29" s="655"/>
      <c r="DC29" s="658"/>
      <c r="DD29" s="632">
        <v>724552</v>
      </c>
      <c r="DE29" s="653"/>
      <c r="DF29" s="653"/>
      <c r="DG29" s="653"/>
      <c r="DH29" s="653"/>
      <c r="DI29" s="653"/>
      <c r="DJ29" s="653"/>
      <c r="DK29" s="654"/>
      <c r="DL29" s="632">
        <v>724552</v>
      </c>
      <c r="DM29" s="653"/>
      <c r="DN29" s="653"/>
      <c r="DO29" s="653"/>
      <c r="DP29" s="653"/>
      <c r="DQ29" s="653"/>
      <c r="DR29" s="653"/>
      <c r="DS29" s="653"/>
      <c r="DT29" s="653"/>
      <c r="DU29" s="653"/>
      <c r="DV29" s="654"/>
      <c r="DW29" s="628">
        <v>11.6</v>
      </c>
      <c r="DX29" s="655"/>
      <c r="DY29" s="655"/>
      <c r="DZ29" s="655"/>
      <c r="EA29" s="655"/>
      <c r="EB29" s="655"/>
      <c r="EC29" s="656"/>
    </row>
    <row r="30" spans="2:133" ht="11.25" customHeight="1" x14ac:dyDescent="0.2">
      <c r="B30" s="620" t="s">
        <v>294</v>
      </c>
      <c r="C30" s="621"/>
      <c r="D30" s="621"/>
      <c r="E30" s="621"/>
      <c r="F30" s="621"/>
      <c r="G30" s="621"/>
      <c r="H30" s="621"/>
      <c r="I30" s="621"/>
      <c r="J30" s="621"/>
      <c r="K30" s="621"/>
      <c r="L30" s="621"/>
      <c r="M30" s="621"/>
      <c r="N30" s="621"/>
      <c r="O30" s="621"/>
      <c r="P30" s="621"/>
      <c r="Q30" s="622"/>
      <c r="R30" s="623">
        <v>1700747</v>
      </c>
      <c r="S30" s="624"/>
      <c r="T30" s="624"/>
      <c r="U30" s="624"/>
      <c r="V30" s="624"/>
      <c r="W30" s="624"/>
      <c r="X30" s="624"/>
      <c r="Y30" s="625"/>
      <c r="Z30" s="626">
        <v>16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694145</v>
      </c>
      <c r="CS30" s="624"/>
      <c r="CT30" s="624"/>
      <c r="CU30" s="624"/>
      <c r="CV30" s="624"/>
      <c r="CW30" s="624"/>
      <c r="CX30" s="624"/>
      <c r="CY30" s="625"/>
      <c r="CZ30" s="628">
        <v>7</v>
      </c>
      <c r="DA30" s="655"/>
      <c r="DB30" s="655"/>
      <c r="DC30" s="658"/>
      <c r="DD30" s="632">
        <v>694145</v>
      </c>
      <c r="DE30" s="624"/>
      <c r="DF30" s="624"/>
      <c r="DG30" s="624"/>
      <c r="DH30" s="624"/>
      <c r="DI30" s="624"/>
      <c r="DJ30" s="624"/>
      <c r="DK30" s="625"/>
      <c r="DL30" s="632">
        <v>694145</v>
      </c>
      <c r="DM30" s="624"/>
      <c r="DN30" s="624"/>
      <c r="DO30" s="624"/>
      <c r="DP30" s="624"/>
      <c r="DQ30" s="624"/>
      <c r="DR30" s="624"/>
      <c r="DS30" s="624"/>
      <c r="DT30" s="624"/>
      <c r="DU30" s="624"/>
      <c r="DV30" s="625"/>
      <c r="DW30" s="628">
        <v>11.1</v>
      </c>
      <c r="DX30" s="655"/>
      <c r="DY30" s="655"/>
      <c r="DZ30" s="655"/>
      <c r="EA30" s="655"/>
      <c r="EB30" s="655"/>
      <c r="EC30" s="656"/>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97.9</v>
      </c>
      <c r="BN31" s="667"/>
      <c r="BO31" s="667"/>
      <c r="BP31" s="667"/>
      <c r="BQ31" s="668"/>
      <c r="BR31" s="670">
        <v>99.1</v>
      </c>
      <c r="BS31" s="667"/>
      <c r="BT31" s="667"/>
      <c r="BU31" s="667"/>
      <c r="BV31" s="667"/>
      <c r="BW31" s="667"/>
      <c r="BX31" s="618">
        <v>98</v>
      </c>
      <c r="BY31" s="667"/>
      <c r="BZ31" s="667"/>
      <c r="CA31" s="667"/>
      <c r="CB31" s="668"/>
      <c r="CD31" s="663"/>
      <c r="CE31" s="664"/>
      <c r="CF31" s="620" t="s">
        <v>301</v>
      </c>
      <c r="CG31" s="621"/>
      <c r="CH31" s="621"/>
      <c r="CI31" s="621"/>
      <c r="CJ31" s="621"/>
      <c r="CK31" s="621"/>
      <c r="CL31" s="621"/>
      <c r="CM31" s="621"/>
      <c r="CN31" s="621"/>
      <c r="CO31" s="621"/>
      <c r="CP31" s="621"/>
      <c r="CQ31" s="622"/>
      <c r="CR31" s="623">
        <v>30407</v>
      </c>
      <c r="CS31" s="653"/>
      <c r="CT31" s="653"/>
      <c r="CU31" s="653"/>
      <c r="CV31" s="653"/>
      <c r="CW31" s="653"/>
      <c r="CX31" s="653"/>
      <c r="CY31" s="654"/>
      <c r="CZ31" s="628">
        <v>0.3</v>
      </c>
      <c r="DA31" s="655"/>
      <c r="DB31" s="655"/>
      <c r="DC31" s="658"/>
      <c r="DD31" s="632">
        <v>30407</v>
      </c>
      <c r="DE31" s="653"/>
      <c r="DF31" s="653"/>
      <c r="DG31" s="653"/>
      <c r="DH31" s="653"/>
      <c r="DI31" s="653"/>
      <c r="DJ31" s="653"/>
      <c r="DK31" s="654"/>
      <c r="DL31" s="632">
        <v>30407</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302</v>
      </c>
      <c r="C32" s="621"/>
      <c r="D32" s="621"/>
      <c r="E32" s="621"/>
      <c r="F32" s="621"/>
      <c r="G32" s="621"/>
      <c r="H32" s="621"/>
      <c r="I32" s="621"/>
      <c r="J32" s="621"/>
      <c r="K32" s="621"/>
      <c r="L32" s="621"/>
      <c r="M32" s="621"/>
      <c r="N32" s="621"/>
      <c r="O32" s="621"/>
      <c r="P32" s="621"/>
      <c r="Q32" s="622"/>
      <c r="R32" s="623">
        <v>715174</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98.7</v>
      </c>
      <c r="BH32" s="653"/>
      <c r="BI32" s="653"/>
      <c r="BJ32" s="653"/>
      <c r="BK32" s="653"/>
      <c r="BL32" s="653"/>
      <c r="BM32" s="629">
        <v>97</v>
      </c>
      <c r="BN32" s="653"/>
      <c r="BO32" s="653"/>
      <c r="BP32" s="653"/>
      <c r="BQ32" s="669"/>
      <c r="BR32" s="680">
        <v>98.6</v>
      </c>
      <c r="BS32" s="653"/>
      <c r="BT32" s="653"/>
      <c r="BU32" s="653"/>
      <c r="BV32" s="653"/>
      <c r="BW32" s="653"/>
      <c r="BX32" s="629">
        <v>97.2</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306</v>
      </c>
      <c r="C33" s="621"/>
      <c r="D33" s="621"/>
      <c r="E33" s="621"/>
      <c r="F33" s="621"/>
      <c r="G33" s="621"/>
      <c r="H33" s="621"/>
      <c r="I33" s="621"/>
      <c r="J33" s="621"/>
      <c r="K33" s="621"/>
      <c r="L33" s="621"/>
      <c r="M33" s="621"/>
      <c r="N33" s="621"/>
      <c r="O33" s="621"/>
      <c r="P33" s="621"/>
      <c r="Q33" s="622"/>
      <c r="R33" s="623">
        <v>13570</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98.6</v>
      </c>
      <c r="BN33" s="682"/>
      <c r="BO33" s="682"/>
      <c r="BP33" s="682"/>
      <c r="BQ33" s="684"/>
      <c r="BR33" s="681">
        <v>99.6</v>
      </c>
      <c r="BS33" s="682"/>
      <c r="BT33" s="682"/>
      <c r="BU33" s="682"/>
      <c r="BV33" s="682"/>
      <c r="BW33" s="682"/>
      <c r="BX33" s="683">
        <v>98.7</v>
      </c>
      <c r="BY33" s="682"/>
      <c r="BZ33" s="682"/>
      <c r="CA33" s="682"/>
      <c r="CB33" s="684"/>
      <c r="CD33" s="620" t="s">
        <v>308</v>
      </c>
      <c r="CE33" s="621"/>
      <c r="CF33" s="621"/>
      <c r="CG33" s="621"/>
      <c r="CH33" s="621"/>
      <c r="CI33" s="621"/>
      <c r="CJ33" s="621"/>
      <c r="CK33" s="621"/>
      <c r="CL33" s="621"/>
      <c r="CM33" s="621"/>
      <c r="CN33" s="621"/>
      <c r="CO33" s="621"/>
      <c r="CP33" s="621"/>
      <c r="CQ33" s="622"/>
      <c r="CR33" s="623">
        <v>4444036</v>
      </c>
      <c r="CS33" s="653"/>
      <c r="CT33" s="653"/>
      <c r="CU33" s="653"/>
      <c r="CV33" s="653"/>
      <c r="CW33" s="653"/>
      <c r="CX33" s="653"/>
      <c r="CY33" s="654"/>
      <c r="CZ33" s="628">
        <v>44.9</v>
      </c>
      <c r="DA33" s="655"/>
      <c r="DB33" s="655"/>
      <c r="DC33" s="658"/>
      <c r="DD33" s="632">
        <v>3742445</v>
      </c>
      <c r="DE33" s="653"/>
      <c r="DF33" s="653"/>
      <c r="DG33" s="653"/>
      <c r="DH33" s="653"/>
      <c r="DI33" s="653"/>
      <c r="DJ33" s="653"/>
      <c r="DK33" s="654"/>
      <c r="DL33" s="632">
        <v>2648210</v>
      </c>
      <c r="DM33" s="653"/>
      <c r="DN33" s="653"/>
      <c r="DO33" s="653"/>
      <c r="DP33" s="653"/>
      <c r="DQ33" s="653"/>
      <c r="DR33" s="653"/>
      <c r="DS33" s="653"/>
      <c r="DT33" s="653"/>
      <c r="DU33" s="653"/>
      <c r="DV33" s="654"/>
      <c r="DW33" s="628">
        <v>42.3</v>
      </c>
      <c r="DX33" s="655"/>
      <c r="DY33" s="655"/>
      <c r="DZ33" s="655"/>
      <c r="EA33" s="655"/>
      <c r="EB33" s="655"/>
      <c r="EC33" s="656"/>
    </row>
    <row r="34" spans="2:133" ht="11.25" customHeight="1" x14ac:dyDescent="0.2">
      <c r="B34" s="620" t="s">
        <v>309</v>
      </c>
      <c r="C34" s="621"/>
      <c r="D34" s="621"/>
      <c r="E34" s="621"/>
      <c r="F34" s="621"/>
      <c r="G34" s="621"/>
      <c r="H34" s="621"/>
      <c r="I34" s="621"/>
      <c r="J34" s="621"/>
      <c r="K34" s="621"/>
      <c r="L34" s="621"/>
      <c r="M34" s="621"/>
      <c r="N34" s="621"/>
      <c r="O34" s="621"/>
      <c r="P34" s="621"/>
      <c r="Q34" s="622"/>
      <c r="R34" s="623">
        <v>24120</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1579621</v>
      </c>
      <c r="CS34" s="624"/>
      <c r="CT34" s="624"/>
      <c r="CU34" s="624"/>
      <c r="CV34" s="624"/>
      <c r="CW34" s="624"/>
      <c r="CX34" s="624"/>
      <c r="CY34" s="625"/>
      <c r="CZ34" s="628">
        <v>16</v>
      </c>
      <c r="DA34" s="655"/>
      <c r="DB34" s="655"/>
      <c r="DC34" s="658"/>
      <c r="DD34" s="632">
        <v>1173405</v>
      </c>
      <c r="DE34" s="624"/>
      <c r="DF34" s="624"/>
      <c r="DG34" s="624"/>
      <c r="DH34" s="624"/>
      <c r="DI34" s="624"/>
      <c r="DJ34" s="624"/>
      <c r="DK34" s="625"/>
      <c r="DL34" s="632">
        <v>1023984</v>
      </c>
      <c r="DM34" s="624"/>
      <c r="DN34" s="624"/>
      <c r="DO34" s="624"/>
      <c r="DP34" s="624"/>
      <c r="DQ34" s="624"/>
      <c r="DR34" s="624"/>
      <c r="DS34" s="624"/>
      <c r="DT34" s="624"/>
      <c r="DU34" s="624"/>
      <c r="DV34" s="625"/>
      <c r="DW34" s="628">
        <v>16.3</v>
      </c>
      <c r="DX34" s="655"/>
      <c r="DY34" s="655"/>
      <c r="DZ34" s="655"/>
      <c r="EA34" s="655"/>
      <c r="EB34" s="655"/>
      <c r="EC34" s="656"/>
    </row>
    <row r="35" spans="2:133" ht="11.25" customHeight="1" x14ac:dyDescent="0.2">
      <c r="B35" s="620" t="s">
        <v>311</v>
      </c>
      <c r="C35" s="621"/>
      <c r="D35" s="621"/>
      <c r="E35" s="621"/>
      <c r="F35" s="621"/>
      <c r="G35" s="621"/>
      <c r="H35" s="621"/>
      <c r="I35" s="621"/>
      <c r="J35" s="621"/>
      <c r="K35" s="621"/>
      <c r="L35" s="621"/>
      <c r="M35" s="621"/>
      <c r="N35" s="621"/>
      <c r="O35" s="621"/>
      <c r="P35" s="621"/>
      <c r="Q35" s="622"/>
      <c r="R35" s="623">
        <v>396394</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62388</v>
      </c>
      <c r="CS35" s="653"/>
      <c r="CT35" s="653"/>
      <c r="CU35" s="653"/>
      <c r="CV35" s="653"/>
      <c r="CW35" s="653"/>
      <c r="CX35" s="653"/>
      <c r="CY35" s="654"/>
      <c r="CZ35" s="628">
        <v>0.6</v>
      </c>
      <c r="DA35" s="655"/>
      <c r="DB35" s="655"/>
      <c r="DC35" s="658"/>
      <c r="DD35" s="632">
        <v>59724</v>
      </c>
      <c r="DE35" s="653"/>
      <c r="DF35" s="653"/>
      <c r="DG35" s="653"/>
      <c r="DH35" s="653"/>
      <c r="DI35" s="653"/>
      <c r="DJ35" s="653"/>
      <c r="DK35" s="654"/>
      <c r="DL35" s="632">
        <v>1988</v>
      </c>
      <c r="DM35" s="653"/>
      <c r="DN35" s="653"/>
      <c r="DO35" s="653"/>
      <c r="DP35" s="653"/>
      <c r="DQ35" s="653"/>
      <c r="DR35" s="653"/>
      <c r="DS35" s="653"/>
      <c r="DT35" s="653"/>
      <c r="DU35" s="653"/>
      <c r="DV35" s="654"/>
      <c r="DW35" s="628">
        <v>0</v>
      </c>
      <c r="DX35" s="655"/>
      <c r="DY35" s="655"/>
      <c r="DZ35" s="655"/>
      <c r="EA35" s="655"/>
      <c r="EB35" s="655"/>
      <c r="EC35" s="656"/>
    </row>
    <row r="36" spans="2:133" ht="11.25" customHeight="1" x14ac:dyDescent="0.2">
      <c r="B36" s="620" t="s">
        <v>315</v>
      </c>
      <c r="C36" s="621"/>
      <c r="D36" s="621"/>
      <c r="E36" s="621"/>
      <c r="F36" s="621"/>
      <c r="G36" s="621"/>
      <c r="H36" s="621"/>
      <c r="I36" s="621"/>
      <c r="J36" s="621"/>
      <c r="K36" s="621"/>
      <c r="L36" s="621"/>
      <c r="M36" s="621"/>
      <c r="N36" s="621"/>
      <c r="O36" s="621"/>
      <c r="P36" s="621"/>
      <c r="Q36" s="622"/>
      <c r="R36" s="623">
        <v>794051</v>
      </c>
      <c r="S36" s="624"/>
      <c r="T36" s="624"/>
      <c r="U36" s="624"/>
      <c r="V36" s="624"/>
      <c r="W36" s="624"/>
      <c r="X36" s="624"/>
      <c r="Y36" s="625"/>
      <c r="Z36" s="626">
        <v>7.5</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1210749</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78034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1390373</v>
      </c>
      <c r="CS36" s="624"/>
      <c r="CT36" s="624"/>
      <c r="CU36" s="624"/>
      <c r="CV36" s="624"/>
      <c r="CW36" s="624"/>
      <c r="CX36" s="624"/>
      <c r="CY36" s="625"/>
      <c r="CZ36" s="628">
        <v>14</v>
      </c>
      <c r="DA36" s="655"/>
      <c r="DB36" s="655"/>
      <c r="DC36" s="658"/>
      <c r="DD36" s="632">
        <v>1256200</v>
      </c>
      <c r="DE36" s="624"/>
      <c r="DF36" s="624"/>
      <c r="DG36" s="624"/>
      <c r="DH36" s="624"/>
      <c r="DI36" s="624"/>
      <c r="DJ36" s="624"/>
      <c r="DK36" s="625"/>
      <c r="DL36" s="632">
        <v>940096</v>
      </c>
      <c r="DM36" s="624"/>
      <c r="DN36" s="624"/>
      <c r="DO36" s="624"/>
      <c r="DP36" s="624"/>
      <c r="DQ36" s="624"/>
      <c r="DR36" s="624"/>
      <c r="DS36" s="624"/>
      <c r="DT36" s="624"/>
      <c r="DU36" s="624"/>
      <c r="DV36" s="625"/>
      <c r="DW36" s="628">
        <v>15</v>
      </c>
      <c r="DX36" s="655"/>
      <c r="DY36" s="655"/>
      <c r="DZ36" s="655"/>
      <c r="EA36" s="655"/>
      <c r="EB36" s="655"/>
      <c r="EC36" s="656"/>
    </row>
    <row r="37" spans="2:133" ht="11.25" customHeight="1" x14ac:dyDescent="0.2">
      <c r="B37" s="620" t="s">
        <v>319</v>
      </c>
      <c r="C37" s="621"/>
      <c r="D37" s="621"/>
      <c r="E37" s="621"/>
      <c r="F37" s="621"/>
      <c r="G37" s="621"/>
      <c r="H37" s="621"/>
      <c r="I37" s="621"/>
      <c r="J37" s="621"/>
      <c r="K37" s="621"/>
      <c r="L37" s="621"/>
      <c r="M37" s="621"/>
      <c r="N37" s="621"/>
      <c r="O37" s="621"/>
      <c r="P37" s="621"/>
      <c r="Q37" s="622"/>
      <c r="R37" s="623">
        <v>286341</v>
      </c>
      <c r="S37" s="624"/>
      <c r="T37" s="624"/>
      <c r="U37" s="624"/>
      <c r="V37" s="624"/>
      <c r="W37" s="624"/>
      <c r="X37" s="624"/>
      <c r="Y37" s="625"/>
      <c r="Z37" s="626">
        <v>2.7</v>
      </c>
      <c r="AA37" s="626"/>
      <c r="AB37" s="626"/>
      <c r="AC37" s="626"/>
      <c r="AD37" s="627">
        <v>157</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262729</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78095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740271</v>
      </c>
      <c r="CS37" s="653"/>
      <c r="CT37" s="653"/>
      <c r="CU37" s="653"/>
      <c r="CV37" s="653"/>
      <c r="CW37" s="653"/>
      <c r="CX37" s="653"/>
      <c r="CY37" s="654"/>
      <c r="CZ37" s="628">
        <v>7.5</v>
      </c>
      <c r="DA37" s="655"/>
      <c r="DB37" s="655"/>
      <c r="DC37" s="658"/>
      <c r="DD37" s="632">
        <v>740241</v>
      </c>
      <c r="DE37" s="653"/>
      <c r="DF37" s="653"/>
      <c r="DG37" s="653"/>
      <c r="DH37" s="653"/>
      <c r="DI37" s="653"/>
      <c r="DJ37" s="653"/>
      <c r="DK37" s="654"/>
      <c r="DL37" s="632">
        <v>675448</v>
      </c>
      <c r="DM37" s="653"/>
      <c r="DN37" s="653"/>
      <c r="DO37" s="653"/>
      <c r="DP37" s="653"/>
      <c r="DQ37" s="653"/>
      <c r="DR37" s="653"/>
      <c r="DS37" s="653"/>
      <c r="DT37" s="653"/>
      <c r="DU37" s="653"/>
      <c r="DV37" s="654"/>
      <c r="DW37" s="628">
        <v>10.8</v>
      </c>
      <c r="DX37" s="655"/>
      <c r="DY37" s="655"/>
      <c r="DZ37" s="655"/>
      <c r="EA37" s="655"/>
      <c r="EB37" s="655"/>
      <c r="EC37" s="656"/>
    </row>
    <row r="38" spans="2:133" ht="11.25" customHeight="1" x14ac:dyDescent="0.2">
      <c r="B38" s="620" t="s">
        <v>323</v>
      </c>
      <c r="C38" s="621"/>
      <c r="D38" s="621"/>
      <c r="E38" s="621"/>
      <c r="F38" s="621"/>
      <c r="G38" s="621"/>
      <c r="H38" s="621"/>
      <c r="I38" s="621"/>
      <c r="J38" s="621"/>
      <c r="K38" s="621"/>
      <c r="L38" s="621"/>
      <c r="M38" s="621"/>
      <c r="N38" s="621"/>
      <c r="O38" s="621"/>
      <c r="P38" s="621"/>
      <c r="Q38" s="622"/>
      <c r="R38" s="623">
        <v>311315</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4616</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3829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954029</v>
      </c>
      <c r="CS38" s="624"/>
      <c r="CT38" s="624"/>
      <c r="CU38" s="624"/>
      <c r="CV38" s="624"/>
      <c r="CW38" s="624"/>
      <c r="CX38" s="624"/>
      <c r="CY38" s="625"/>
      <c r="CZ38" s="628">
        <v>9.6</v>
      </c>
      <c r="DA38" s="655"/>
      <c r="DB38" s="655"/>
      <c r="DC38" s="658"/>
      <c r="DD38" s="632">
        <v>795518</v>
      </c>
      <c r="DE38" s="624"/>
      <c r="DF38" s="624"/>
      <c r="DG38" s="624"/>
      <c r="DH38" s="624"/>
      <c r="DI38" s="624"/>
      <c r="DJ38" s="624"/>
      <c r="DK38" s="625"/>
      <c r="DL38" s="632">
        <v>682142</v>
      </c>
      <c r="DM38" s="624"/>
      <c r="DN38" s="624"/>
      <c r="DO38" s="624"/>
      <c r="DP38" s="624"/>
      <c r="DQ38" s="624"/>
      <c r="DR38" s="624"/>
      <c r="DS38" s="624"/>
      <c r="DT38" s="624"/>
      <c r="DU38" s="624"/>
      <c r="DV38" s="625"/>
      <c r="DW38" s="628">
        <v>10.9</v>
      </c>
      <c r="DX38" s="655"/>
      <c r="DY38" s="655"/>
      <c r="DZ38" s="655"/>
      <c r="EA38" s="655"/>
      <c r="EB38" s="655"/>
      <c r="EC38" s="656"/>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5913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419625</v>
      </c>
      <c r="CS39" s="653"/>
      <c r="CT39" s="653"/>
      <c r="CU39" s="653"/>
      <c r="CV39" s="653"/>
      <c r="CW39" s="653"/>
      <c r="CX39" s="653"/>
      <c r="CY39" s="654"/>
      <c r="CZ39" s="628">
        <v>4.2</v>
      </c>
      <c r="DA39" s="655"/>
      <c r="DB39" s="655"/>
      <c r="DC39" s="658"/>
      <c r="DD39" s="632">
        <v>419598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331</v>
      </c>
      <c r="C40" s="621"/>
      <c r="D40" s="621"/>
      <c r="E40" s="621"/>
      <c r="F40" s="621"/>
      <c r="G40" s="621"/>
      <c r="H40" s="621"/>
      <c r="I40" s="621"/>
      <c r="J40" s="621"/>
      <c r="K40" s="621"/>
      <c r="L40" s="621"/>
      <c r="M40" s="621"/>
      <c r="N40" s="621"/>
      <c r="O40" s="621"/>
      <c r="P40" s="621"/>
      <c r="Q40" s="622"/>
      <c r="R40" s="623">
        <v>20115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103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38000</v>
      </c>
      <c r="CS40" s="624"/>
      <c r="CT40" s="624"/>
      <c r="CU40" s="624"/>
      <c r="CV40" s="624"/>
      <c r="CW40" s="624"/>
      <c r="CX40" s="624"/>
      <c r="CY40" s="625"/>
      <c r="CZ40" s="628">
        <v>0.4</v>
      </c>
      <c r="DA40" s="655"/>
      <c r="DB40" s="655"/>
      <c r="DC40" s="658"/>
      <c r="DD40" s="632">
        <v>38000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336</v>
      </c>
      <c r="C41" s="645"/>
      <c r="D41" s="645"/>
      <c r="E41" s="645"/>
      <c r="F41" s="645"/>
      <c r="G41" s="645"/>
      <c r="H41" s="645"/>
      <c r="I41" s="645"/>
      <c r="J41" s="645"/>
      <c r="K41" s="645"/>
      <c r="L41" s="645"/>
      <c r="M41" s="645"/>
      <c r="N41" s="645"/>
      <c r="O41" s="645"/>
      <c r="P41" s="645"/>
      <c r="Q41" s="646"/>
      <c r="R41" s="698">
        <v>10624207</v>
      </c>
      <c r="S41" s="699"/>
      <c r="T41" s="699"/>
      <c r="U41" s="699"/>
      <c r="V41" s="699"/>
      <c r="W41" s="699"/>
      <c r="X41" s="699"/>
      <c r="Y41" s="700"/>
      <c r="Z41" s="701">
        <v>100</v>
      </c>
      <c r="AA41" s="701"/>
      <c r="AB41" s="701"/>
      <c r="AC41" s="701"/>
      <c r="AD41" s="702">
        <v>6242891</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202001</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741403</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362</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637195</v>
      </c>
      <c r="CS42" s="653"/>
      <c r="CT42" s="653"/>
      <c r="CU42" s="653"/>
      <c r="CV42" s="653"/>
      <c r="CW42" s="653"/>
      <c r="CX42" s="653"/>
      <c r="CY42" s="654"/>
      <c r="CZ42" s="628">
        <v>6.4</v>
      </c>
      <c r="DA42" s="655"/>
      <c r="DB42" s="655"/>
      <c r="DC42" s="658"/>
      <c r="DD42" s="632">
        <v>144499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16303</v>
      </c>
      <c r="CS43" s="653"/>
      <c r="CT43" s="653"/>
      <c r="CU43" s="653"/>
      <c r="CV43" s="653"/>
      <c r="CW43" s="653"/>
      <c r="CX43" s="653"/>
      <c r="CY43" s="654"/>
      <c r="CZ43" s="628">
        <v>0.2</v>
      </c>
      <c r="DA43" s="655"/>
      <c r="DB43" s="655"/>
      <c r="DC43" s="658"/>
      <c r="DD43" s="632">
        <v>9035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637195</v>
      </c>
      <c r="CS44" s="624"/>
      <c r="CT44" s="624"/>
      <c r="CU44" s="624"/>
      <c r="CV44" s="624"/>
      <c r="CW44" s="624"/>
      <c r="CX44" s="624"/>
      <c r="CY44" s="625"/>
      <c r="CZ44" s="628">
        <v>6.4</v>
      </c>
      <c r="DA44" s="629"/>
      <c r="DB44" s="629"/>
      <c r="DC44" s="635"/>
      <c r="DD44" s="632">
        <v>144499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177555</v>
      </c>
      <c r="CS45" s="653"/>
      <c r="CT45" s="653"/>
      <c r="CU45" s="653"/>
      <c r="CV45" s="653"/>
      <c r="CW45" s="653"/>
      <c r="CX45" s="653"/>
      <c r="CY45" s="654"/>
      <c r="CZ45" s="628">
        <v>1.8</v>
      </c>
      <c r="DA45" s="655"/>
      <c r="DB45" s="655"/>
      <c r="DC45" s="658"/>
      <c r="DD45" s="632">
        <v>42262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431117</v>
      </c>
      <c r="CS46" s="624"/>
      <c r="CT46" s="624"/>
      <c r="CU46" s="624"/>
      <c r="CV46" s="624"/>
      <c r="CW46" s="624"/>
      <c r="CX46" s="624"/>
      <c r="CY46" s="625"/>
      <c r="CZ46" s="628">
        <v>4.4000000000000004</v>
      </c>
      <c r="DA46" s="629"/>
      <c r="DB46" s="629"/>
      <c r="DC46" s="635"/>
      <c r="DD46" s="632">
        <v>98014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9898027</v>
      </c>
      <c r="CS49" s="682"/>
      <c r="CT49" s="682"/>
      <c r="CU49" s="682"/>
      <c r="CV49" s="682"/>
      <c r="CW49" s="682"/>
      <c r="CX49" s="682"/>
      <c r="CY49" s="711"/>
      <c r="CZ49" s="703">
        <v>100</v>
      </c>
      <c r="DA49" s="712"/>
      <c r="DB49" s="712"/>
      <c r="DC49" s="713"/>
      <c r="DD49" s="714">
        <v>6983004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fhdTnaBKFhgJNHtJGzlMRsTPK+CA2KD74ffhiL/QmIypdxZeLpW/Rd5FP6GWJG9OY9aX1ddwEYhKjrvitPGQQ==" saltValue="i2zJArv9IWsP9e21YMSJ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Q103" sqref="BQ103:DZ10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74" t="s">
        <v>372</v>
      </c>
      <c r="DH5" s="775"/>
      <c r="DI5" s="775"/>
      <c r="DJ5" s="775"/>
      <c r="DK5" s="776"/>
      <c r="DL5" s="774" t="s">
        <v>373</v>
      </c>
      <c r="DM5" s="775"/>
      <c r="DN5" s="775"/>
      <c r="DO5" s="775"/>
      <c r="DP5" s="776"/>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7"/>
      <c r="DH6" s="778"/>
      <c r="DI6" s="778"/>
      <c r="DJ6" s="778"/>
      <c r="DK6" s="779"/>
      <c r="DL6" s="777"/>
      <c r="DM6" s="778"/>
      <c r="DN6" s="778"/>
      <c r="DO6" s="778"/>
      <c r="DP6" s="779"/>
      <c r="DQ6" s="736"/>
      <c r="DR6" s="737"/>
      <c r="DS6" s="737"/>
      <c r="DT6" s="737"/>
      <c r="DU6" s="738"/>
      <c r="DV6" s="736"/>
      <c r="DW6" s="737"/>
      <c r="DX6" s="737"/>
      <c r="DY6" s="737"/>
      <c r="DZ6" s="742"/>
      <c r="EA6" s="234"/>
    </row>
    <row r="7" spans="1:131" s="235" customFormat="1" ht="26.25" customHeight="1" thickTop="1" x14ac:dyDescent="0.2">
      <c r="A7" s="236">
        <v>1</v>
      </c>
      <c r="B7" s="760" t="s">
        <v>375</v>
      </c>
      <c r="C7" s="761"/>
      <c r="D7" s="761"/>
      <c r="E7" s="761"/>
      <c r="F7" s="761"/>
      <c r="G7" s="761"/>
      <c r="H7" s="761"/>
      <c r="I7" s="761"/>
      <c r="J7" s="761"/>
      <c r="K7" s="761"/>
      <c r="L7" s="761"/>
      <c r="M7" s="761"/>
      <c r="N7" s="761"/>
      <c r="O7" s="761"/>
      <c r="P7" s="762"/>
      <c r="Q7" s="763">
        <v>10624</v>
      </c>
      <c r="R7" s="764"/>
      <c r="S7" s="764"/>
      <c r="T7" s="764"/>
      <c r="U7" s="764"/>
      <c r="V7" s="764">
        <v>9898</v>
      </c>
      <c r="W7" s="764"/>
      <c r="X7" s="764"/>
      <c r="Y7" s="764"/>
      <c r="Z7" s="764"/>
      <c r="AA7" s="764">
        <v>726</v>
      </c>
      <c r="AB7" s="764"/>
      <c r="AC7" s="764"/>
      <c r="AD7" s="764"/>
      <c r="AE7" s="765"/>
      <c r="AF7" s="766">
        <v>615</v>
      </c>
      <c r="AG7" s="767"/>
      <c r="AH7" s="767"/>
      <c r="AI7" s="767"/>
      <c r="AJ7" s="768"/>
      <c r="AK7" s="769">
        <v>32</v>
      </c>
      <c r="AL7" s="770"/>
      <c r="AM7" s="770"/>
      <c r="AN7" s="770"/>
      <c r="AO7" s="770"/>
      <c r="AP7" s="770">
        <v>7183</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73"/>
      <c r="CH7" s="743">
        <v>2</v>
      </c>
      <c r="CI7" s="744"/>
      <c r="CJ7" s="744"/>
      <c r="CK7" s="744"/>
      <c r="CL7" s="745"/>
      <c r="CM7" s="743">
        <v>100</v>
      </c>
      <c r="CN7" s="744"/>
      <c r="CO7" s="744"/>
      <c r="CP7" s="744"/>
      <c r="CQ7" s="745"/>
      <c r="CR7" s="743">
        <v>4</v>
      </c>
      <c r="CS7" s="744"/>
      <c r="CT7" s="744"/>
      <c r="CU7" s="744"/>
      <c r="CV7" s="745"/>
      <c r="CW7" s="743" t="s">
        <v>563</v>
      </c>
      <c r="CX7" s="744"/>
      <c r="CY7" s="744"/>
      <c r="CZ7" s="744"/>
      <c r="DA7" s="745"/>
      <c r="DB7" s="743">
        <v>92</v>
      </c>
      <c r="DC7" s="744"/>
      <c r="DD7" s="744"/>
      <c r="DE7" s="744"/>
      <c r="DF7" s="745"/>
      <c r="DG7" s="743">
        <v>232</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10624</v>
      </c>
      <c r="R23" s="793"/>
      <c r="S23" s="793"/>
      <c r="T23" s="793"/>
      <c r="U23" s="793"/>
      <c r="V23" s="793">
        <v>9898</v>
      </c>
      <c r="W23" s="793"/>
      <c r="X23" s="793"/>
      <c r="Y23" s="793"/>
      <c r="Z23" s="793"/>
      <c r="AA23" s="793">
        <v>726</v>
      </c>
      <c r="AB23" s="793"/>
      <c r="AC23" s="793"/>
      <c r="AD23" s="793"/>
      <c r="AE23" s="794"/>
      <c r="AF23" s="795">
        <v>615</v>
      </c>
      <c r="AG23" s="793"/>
      <c r="AH23" s="793"/>
      <c r="AI23" s="793"/>
      <c r="AJ23" s="796"/>
      <c r="AK23" s="797"/>
      <c r="AL23" s="798"/>
      <c r="AM23" s="798"/>
      <c r="AN23" s="798"/>
      <c r="AO23" s="798"/>
      <c r="AP23" s="793">
        <v>7183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389</v>
      </c>
      <c r="C28" s="761"/>
      <c r="D28" s="761"/>
      <c r="E28" s="761"/>
      <c r="F28" s="761"/>
      <c r="G28" s="761"/>
      <c r="H28" s="761"/>
      <c r="I28" s="761"/>
      <c r="J28" s="761"/>
      <c r="K28" s="761"/>
      <c r="L28" s="761"/>
      <c r="M28" s="761"/>
      <c r="N28" s="761"/>
      <c r="O28" s="761"/>
      <c r="P28" s="762"/>
      <c r="Q28" s="822">
        <v>3218</v>
      </c>
      <c r="R28" s="823"/>
      <c r="S28" s="823"/>
      <c r="T28" s="823"/>
      <c r="U28" s="823"/>
      <c r="V28" s="823">
        <v>3140</v>
      </c>
      <c r="W28" s="823"/>
      <c r="X28" s="823"/>
      <c r="Y28" s="823"/>
      <c r="Z28" s="823"/>
      <c r="AA28" s="823">
        <v>78</v>
      </c>
      <c r="AB28" s="823"/>
      <c r="AC28" s="823"/>
      <c r="AD28" s="823"/>
      <c r="AE28" s="824"/>
      <c r="AF28" s="825">
        <v>78</v>
      </c>
      <c r="AG28" s="823"/>
      <c r="AH28" s="823"/>
      <c r="AI28" s="823"/>
      <c r="AJ28" s="826"/>
      <c r="AK28" s="827">
        <v>202</v>
      </c>
      <c r="AL28" s="828"/>
      <c r="AM28" s="828"/>
      <c r="AN28" s="828"/>
      <c r="AO28" s="828"/>
      <c r="AP28" s="828" t="s">
        <v>563</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390</v>
      </c>
      <c r="C29" s="750"/>
      <c r="D29" s="750"/>
      <c r="E29" s="750"/>
      <c r="F29" s="750"/>
      <c r="G29" s="750"/>
      <c r="H29" s="750"/>
      <c r="I29" s="750"/>
      <c r="J29" s="750"/>
      <c r="K29" s="750"/>
      <c r="L29" s="750"/>
      <c r="M29" s="750"/>
      <c r="N29" s="750"/>
      <c r="O29" s="750"/>
      <c r="P29" s="751"/>
      <c r="Q29" s="752">
        <v>2314</v>
      </c>
      <c r="R29" s="753"/>
      <c r="S29" s="753"/>
      <c r="T29" s="753"/>
      <c r="U29" s="753"/>
      <c r="V29" s="753">
        <v>2233</v>
      </c>
      <c r="W29" s="753"/>
      <c r="X29" s="753"/>
      <c r="Y29" s="753"/>
      <c r="Z29" s="753"/>
      <c r="AA29" s="753">
        <v>81</v>
      </c>
      <c r="AB29" s="753"/>
      <c r="AC29" s="753"/>
      <c r="AD29" s="753"/>
      <c r="AE29" s="754"/>
      <c r="AF29" s="755">
        <v>81</v>
      </c>
      <c r="AG29" s="756"/>
      <c r="AH29" s="756"/>
      <c r="AI29" s="756"/>
      <c r="AJ29" s="757"/>
      <c r="AK29" s="834">
        <v>366</v>
      </c>
      <c r="AL29" s="830"/>
      <c r="AM29" s="830"/>
      <c r="AN29" s="830"/>
      <c r="AO29" s="830"/>
      <c r="AP29" s="830" t="s">
        <v>563</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391</v>
      </c>
      <c r="C30" s="750"/>
      <c r="D30" s="750"/>
      <c r="E30" s="750"/>
      <c r="F30" s="750"/>
      <c r="G30" s="750"/>
      <c r="H30" s="750"/>
      <c r="I30" s="750"/>
      <c r="J30" s="750"/>
      <c r="K30" s="750"/>
      <c r="L30" s="750"/>
      <c r="M30" s="750"/>
      <c r="N30" s="750"/>
      <c r="O30" s="750"/>
      <c r="P30" s="751"/>
      <c r="Q30" s="752">
        <v>438</v>
      </c>
      <c r="R30" s="753"/>
      <c r="S30" s="753"/>
      <c r="T30" s="753"/>
      <c r="U30" s="753"/>
      <c r="V30" s="753">
        <v>434</v>
      </c>
      <c r="W30" s="753"/>
      <c r="X30" s="753"/>
      <c r="Y30" s="753"/>
      <c r="Z30" s="753"/>
      <c r="AA30" s="753">
        <v>4</v>
      </c>
      <c r="AB30" s="753"/>
      <c r="AC30" s="753"/>
      <c r="AD30" s="753"/>
      <c r="AE30" s="754"/>
      <c r="AF30" s="755">
        <v>4</v>
      </c>
      <c r="AG30" s="756"/>
      <c r="AH30" s="756"/>
      <c r="AI30" s="756"/>
      <c r="AJ30" s="757"/>
      <c r="AK30" s="834">
        <v>100</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392</v>
      </c>
      <c r="C31" s="750"/>
      <c r="D31" s="750"/>
      <c r="E31" s="750"/>
      <c r="F31" s="750"/>
      <c r="G31" s="750"/>
      <c r="H31" s="750"/>
      <c r="I31" s="750"/>
      <c r="J31" s="750"/>
      <c r="K31" s="750"/>
      <c r="L31" s="750"/>
      <c r="M31" s="750"/>
      <c r="N31" s="750"/>
      <c r="O31" s="750"/>
      <c r="P31" s="751"/>
      <c r="Q31" s="752">
        <v>505</v>
      </c>
      <c r="R31" s="753"/>
      <c r="S31" s="753"/>
      <c r="T31" s="753"/>
      <c r="U31" s="753"/>
      <c r="V31" s="753">
        <v>476</v>
      </c>
      <c r="W31" s="753"/>
      <c r="X31" s="753"/>
      <c r="Y31" s="753"/>
      <c r="Z31" s="753"/>
      <c r="AA31" s="753">
        <v>29</v>
      </c>
      <c r="AB31" s="753"/>
      <c r="AC31" s="753"/>
      <c r="AD31" s="753"/>
      <c r="AE31" s="754"/>
      <c r="AF31" s="755">
        <v>51</v>
      </c>
      <c r="AG31" s="756"/>
      <c r="AH31" s="756"/>
      <c r="AI31" s="756"/>
      <c r="AJ31" s="757"/>
      <c r="AK31" s="834">
        <v>252</v>
      </c>
      <c r="AL31" s="830"/>
      <c r="AM31" s="830"/>
      <c r="AN31" s="830"/>
      <c r="AO31" s="830"/>
      <c r="AP31" s="830">
        <v>1625</v>
      </c>
      <c r="AQ31" s="830"/>
      <c r="AR31" s="830"/>
      <c r="AS31" s="830"/>
      <c r="AT31" s="830"/>
      <c r="AU31" s="830">
        <v>1116</v>
      </c>
      <c r="AV31" s="830"/>
      <c r="AW31" s="830"/>
      <c r="AX31" s="830"/>
      <c r="AY31" s="830"/>
      <c r="AZ31" s="831" t="s">
        <v>487</v>
      </c>
      <c r="BA31" s="831"/>
      <c r="BB31" s="831"/>
      <c r="BC31" s="831"/>
      <c r="BD31" s="831"/>
      <c r="BE31" s="832" t="s">
        <v>393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394</v>
      </c>
      <c r="C32" s="750"/>
      <c r="D32" s="750"/>
      <c r="E32" s="750"/>
      <c r="F32" s="750"/>
      <c r="G32" s="750"/>
      <c r="H32" s="750"/>
      <c r="I32" s="750"/>
      <c r="J32" s="750"/>
      <c r="K32" s="750"/>
      <c r="L32" s="750"/>
      <c r="M32" s="750"/>
      <c r="N32" s="750"/>
      <c r="O32" s="750"/>
      <c r="P32" s="751"/>
      <c r="Q32" s="752">
        <v>28</v>
      </c>
      <c r="R32" s="753"/>
      <c r="S32" s="753"/>
      <c r="T32" s="753"/>
      <c r="U32" s="753"/>
      <c r="V32" s="753">
        <v>11</v>
      </c>
      <c r="W32" s="753"/>
      <c r="X32" s="753"/>
      <c r="Y32" s="753"/>
      <c r="Z32" s="753"/>
      <c r="AA32" s="753">
        <v>17</v>
      </c>
      <c r="AB32" s="753"/>
      <c r="AC32" s="753"/>
      <c r="AD32" s="753"/>
      <c r="AE32" s="754"/>
      <c r="AF32" s="755">
        <v>17</v>
      </c>
      <c r="AG32" s="756"/>
      <c r="AH32" s="756"/>
      <c r="AI32" s="756"/>
      <c r="AJ32" s="757"/>
      <c r="AK32" s="834">
        <v>7</v>
      </c>
      <c r="AL32" s="830"/>
      <c r="AM32" s="830"/>
      <c r="AN32" s="830"/>
      <c r="AO32" s="830"/>
      <c r="AP32" s="830">
        <v>32</v>
      </c>
      <c r="AQ32" s="830"/>
      <c r="AR32" s="830"/>
      <c r="AS32" s="830"/>
      <c r="AT32" s="830"/>
      <c r="AU32" s="830">
        <v>32</v>
      </c>
      <c r="AV32" s="830"/>
      <c r="AW32" s="830"/>
      <c r="AX32" s="830"/>
      <c r="AY32" s="830"/>
      <c r="AZ32" s="831" t="s">
        <v>487</v>
      </c>
      <c r="BA32" s="831"/>
      <c r="BB32" s="831"/>
      <c r="BC32" s="831"/>
      <c r="BD32" s="831"/>
      <c r="BE32" s="832" t="s">
        <v>395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231</v>
      </c>
      <c r="AG63" s="844"/>
      <c r="AH63" s="844"/>
      <c r="AI63" s="844"/>
      <c r="AJ63" s="845"/>
      <c r="AK63" s="846"/>
      <c r="AL63" s="841"/>
      <c r="AM63" s="841"/>
      <c r="AN63" s="841"/>
      <c r="AO63" s="841"/>
      <c r="AP63" s="844">
        <v>1657</v>
      </c>
      <c r="AQ63" s="844"/>
      <c r="AR63" s="844"/>
      <c r="AS63" s="844"/>
      <c r="AT63" s="844"/>
      <c r="AU63" s="844">
        <v>1148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7437</v>
      </c>
      <c r="R68" s="866"/>
      <c r="S68" s="866"/>
      <c r="T68" s="866"/>
      <c r="U68" s="866"/>
      <c r="V68" s="866">
        <v>7037</v>
      </c>
      <c r="W68" s="866"/>
      <c r="X68" s="866"/>
      <c r="Y68" s="866"/>
      <c r="Z68" s="866"/>
      <c r="AA68" s="866">
        <v>399</v>
      </c>
      <c r="AB68" s="866"/>
      <c r="AC68" s="866"/>
      <c r="AD68" s="866"/>
      <c r="AE68" s="866"/>
      <c r="AF68" s="866">
        <v>399</v>
      </c>
      <c r="AG68" s="866"/>
      <c r="AH68" s="866"/>
      <c r="AI68" s="866"/>
      <c r="AJ68" s="866"/>
      <c r="AK68" s="866" t="s">
        <v>563</v>
      </c>
      <c r="AL68" s="866"/>
      <c r="AM68" s="866"/>
      <c r="AN68" s="866"/>
      <c r="AO68" s="866"/>
      <c r="AP68" s="866">
        <v>6393</v>
      </c>
      <c r="AQ68" s="866"/>
      <c r="AR68" s="866"/>
      <c r="AS68" s="866"/>
      <c r="AT68" s="866"/>
      <c r="AU68" s="866">
        <v>364</v>
      </c>
      <c r="AV68" s="866"/>
      <c r="AW68" s="866"/>
      <c r="AX68" s="866"/>
      <c r="AY68" s="866"/>
      <c r="AZ68" s="867" t="s">
        <v>553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547</v>
      </c>
      <c r="C69" s="874"/>
      <c r="D69" s="874"/>
      <c r="E69" s="874"/>
      <c r="F69" s="874"/>
      <c r="G69" s="874"/>
      <c r="H69" s="874"/>
      <c r="I69" s="874"/>
      <c r="J69" s="874"/>
      <c r="K69" s="874"/>
      <c r="L69" s="874"/>
      <c r="M69" s="874"/>
      <c r="N69" s="874"/>
      <c r="O69" s="874"/>
      <c r="P69" s="875"/>
      <c r="Q69" s="876">
        <v>7322</v>
      </c>
      <c r="R69" s="830"/>
      <c r="S69" s="830"/>
      <c r="T69" s="830"/>
      <c r="U69" s="830"/>
      <c r="V69" s="830">
        <v>6361</v>
      </c>
      <c r="W69" s="830"/>
      <c r="X69" s="830"/>
      <c r="Y69" s="830"/>
      <c r="Z69" s="830"/>
      <c r="AA69" s="830">
        <v>961</v>
      </c>
      <c r="AB69" s="830"/>
      <c r="AC69" s="830"/>
      <c r="AD69" s="830"/>
      <c r="AE69" s="830"/>
      <c r="AF69" s="830">
        <v>7060</v>
      </c>
      <c r="AG69" s="830"/>
      <c r="AH69" s="830"/>
      <c r="AI69" s="830"/>
      <c r="AJ69" s="830"/>
      <c r="AK69" s="830">
        <v>62</v>
      </c>
      <c r="AL69" s="830"/>
      <c r="AM69" s="830"/>
      <c r="AN69" s="830"/>
      <c r="AO69" s="830"/>
      <c r="AP69" s="830">
        <v>8102</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548</v>
      </c>
      <c r="C70" s="874"/>
      <c r="D70" s="874"/>
      <c r="E70" s="874"/>
      <c r="F70" s="874"/>
      <c r="G70" s="874"/>
      <c r="H70" s="874"/>
      <c r="I70" s="874"/>
      <c r="J70" s="874"/>
      <c r="K70" s="874"/>
      <c r="L70" s="874"/>
      <c r="M70" s="874"/>
      <c r="N70" s="874"/>
      <c r="O70" s="874"/>
      <c r="P70" s="875"/>
      <c r="Q70" s="876">
        <v>1816</v>
      </c>
      <c r="R70" s="830"/>
      <c r="S70" s="830"/>
      <c r="T70" s="830"/>
      <c r="U70" s="830"/>
      <c r="V70" s="830">
        <v>1776</v>
      </c>
      <c r="W70" s="830"/>
      <c r="X70" s="830"/>
      <c r="Y70" s="830"/>
      <c r="Z70" s="830"/>
      <c r="AA70" s="830">
        <v>40</v>
      </c>
      <c r="AB70" s="830"/>
      <c r="AC70" s="830"/>
      <c r="AD70" s="830"/>
      <c r="AE70" s="830"/>
      <c r="AF70" s="830">
        <v>40</v>
      </c>
      <c r="AG70" s="830"/>
      <c r="AH70" s="830"/>
      <c r="AI70" s="830"/>
      <c r="AJ70" s="830"/>
      <c r="AK70" s="830" t="s">
        <v>563</v>
      </c>
      <c r="AL70" s="830"/>
      <c r="AM70" s="830"/>
      <c r="AN70" s="830"/>
      <c r="AO70" s="830"/>
      <c r="AP70" s="830">
        <v>262</v>
      </c>
      <c r="AQ70" s="830"/>
      <c r="AR70" s="830"/>
      <c r="AS70" s="830"/>
      <c r="AT70" s="830"/>
      <c r="AU70" s="830">
        <v>122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7">
        <v>2562</v>
      </c>
      <c r="R71" s="878"/>
      <c r="S71" s="878"/>
      <c r="T71" s="878"/>
      <c r="U71" s="834"/>
      <c r="V71" s="830">
        <v>2538</v>
      </c>
      <c r="W71" s="830"/>
      <c r="X71" s="830"/>
      <c r="Y71" s="830"/>
      <c r="Z71" s="830"/>
      <c r="AA71" s="830">
        <v>24</v>
      </c>
      <c r="AB71" s="830"/>
      <c r="AC71" s="830"/>
      <c r="AD71" s="830"/>
      <c r="AE71" s="830"/>
      <c r="AF71" s="830">
        <v>24</v>
      </c>
      <c r="AG71" s="830"/>
      <c r="AH71" s="830"/>
      <c r="AI71" s="830"/>
      <c r="AJ71" s="830"/>
      <c r="AK71" s="830" t="s">
        <v>563</v>
      </c>
      <c r="AL71" s="830"/>
      <c r="AM71" s="830"/>
      <c r="AN71" s="830"/>
      <c r="AO71" s="830"/>
      <c r="AP71" s="830" t="s">
        <v>563</v>
      </c>
      <c r="AQ71" s="830"/>
      <c r="AR71" s="830"/>
      <c r="AS71" s="830"/>
      <c r="AT71" s="830"/>
      <c r="AU71" s="830" t="s">
        <v>563</v>
      </c>
      <c r="AV71" s="830"/>
      <c r="AW71" s="830"/>
      <c r="AX71" s="830"/>
      <c r="AY71" s="830"/>
      <c r="AZ71" s="832" t="s">
        <v>554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550</v>
      </c>
      <c r="C72" s="874"/>
      <c r="D72" s="874"/>
      <c r="E72" s="874"/>
      <c r="F72" s="874"/>
      <c r="G72" s="874"/>
      <c r="H72" s="874"/>
      <c r="I72" s="874"/>
      <c r="J72" s="874"/>
      <c r="K72" s="874"/>
      <c r="L72" s="874"/>
      <c r="M72" s="874"/>
      <c r="N72" s="874"/>
      <c r="O72" s="874"/>
      <c r="P72" s="875"/>
      <c r="Q72" s="877">
        <v>880773</v>
      </c>
      <c r="R72" s="878"/>
      <c r="S72" s="878"/>
      <c r="T72" s="878"/>
      <c r="U72" s="834"/>
      <c r="V72" s="830">
        <v>869976</v>
      </c>
      <c r="W72" s="830"/>
      <c r="X72" s="830"/>
      <c r="Y72" s="830"/>
      <c r="Z72" s="830"/>
      <c r="AA72" s="830">
        <v>10796</v>
      </c>
      <c r="AB72" s="830"/>
      <c r="AC72" s="830"/>
      <c r="AD72" s="830"/>
      <c r="AE72" s="830"/>
      <c r="AF72" s="830">
        <v>10571</v>
      </c>
      <c r="AG72" s="830"/>
      <c r="AH72" s="830"/>
      <c r="AI72" s="830"/>
      <c r="AJ72" s="830"/>
      <c r="AK72" s="830">
        <v>5498</v>
      </c>
      <c r="AL72" s="830"/>
      <c r="AM72" s="830"/>
      <c r="AN72" s="830"/>
      <c r="AO72" s="830"/>
      <c r="AP72" s="830" t="s">
        <v>563</v>
      </c>
      <c r="AQ72" s="830"/>
      <c r="AR72" s="830"/>
      <c r="AS72" s="830"/>
      <c r="AT72" s="830"/>
      <c r="AU72" s="830" t="s">
        <v>563</v>
      </c>
      <c r="AV72" s="830"/>
      <c r="AW72" s="830"/>
      <c r="AX72" s="830"/>
      <c r="AY72" s="830"/>
      <c r="AZ72" s="832" t="s">
        <v>556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549</v>
      </c>
      <c r="C73" s="874"/>
      <c r="D73" s="874"/>
      <c r="E73" s="874"/>
      <c r="F73" s="874"/>
      <c r="G73" s="874"/>
      <c r="H73" s="874"/>
      <c r="I73" s="874"/>
      <c r="J73" s="874"/>
      <c r="K73" s="874"/>
      <c r="L73" s="874"/>
      <c r="M73" s="874"/>
      <c r="N73" s="874"/>
      <c r="O73" s="874"/>
      <c r="P73" s="875"/>
      <c r="Q73" s="877">
        <v>23245</v>
      </c>
      <c r="R73" s="878"/>
      <c r="S73" s="878"/>
      <c r="T73" s="878"/>
      <c r="U73" s="834"/>
      <c r="V73" s="830">
        <v>14700</v>
      </c>
      <c r="W73" s="830"/>
      <c r="X73" s="830"/>
      <c r="Y73" s="830"/>
      <c r="Z73" s="830"/>
      <c r="AA73" s="830">
        <v>8545</v>
      </c>
      <c r="AB73" s="830"/>
      <c r="AC73" s="830"/>
      <c r="AD73" s="830"/>
      <c r="AE73" s="830"/>
      <c r="AF73" s="830">
        <v>8545</v>
      </c>
      <c r="AG73" s="830"/>
      <c r="AH73" s="830"/>
      <c r="AI73" s="830"/>
      <c r="AJ73" s="830"/>
      <c r="AK73" s="830">
        <v>21</v>
      </c>
      <c r="AL73" s="830"/>
      <c r="AM73" s="830"/>
      <c r="AN73" s="830"/>
      <c r="AO73" s="830"/>
      <c r="AP73" s="830" t="s">
        <v>563</v>
      </c>
      <c r="AQ73" s="830"/>
      <c r="AR73" s="830"/>
      <c r="AS73" s="830"/>
      <c r="AT73" s="830"/>
      <c r="AU73" s="830" t="s">
        <v>563</v>
      </c>
      <c r="AV73" s="830"/>
      <c r="AW73" s="830"/>
      <c r="AX73" s="830"/>
      <c r="AY73" s="830"/>
      <c r="AZ73" s="832" t="s">
        <v>554</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549</v>
      </c>
      <c r="C74" s="874"/>
      <c r="D74" s="874"/>
      <c r="E74" s="874"/>
      <c r="F74" s="874"/>
      <c r="G74" s="874"/>
      <c r="H74" s="874"/>
      <c r="I74" s="874"/>
      <c r="J74" s="874"/>
      <c r="K74" s="874"/>
      <c r="L74" s="874"/>
      <c r="M74" s="874"/>
      <c r="N74" s="874"/>
      <c r="O74" s="874"/>
      <c r="P74" s="875"/>
      <c r="Q74" s="877">
        <v>177</v>
      </c>
      <c r="R74" s="878"/>
      <c r="S74" s="878"/>
      <c r="T74" s="878"/>
      <c r="U74" s="834"/>
      <c r="V74" s="830">
        <v>101</v>
      </c>
      <c r="W74" s="830"/>
      <c r="X74" s="830"/>
      <c r="Y74" s="830"/>
      <c r="Z74" s="830"/>
      <c r="AA74" s="830">
        <v>77</v>
      </c>
      <c r="AB74" s="830"/>
      <c r="AC74" s="830"/>
      <c r="AD74" s="830"/>
      <c r="AE74" s="830"/>
      <c r="AF74" s="830">
        <v>77</v>
      </c>
      <c r="AG74" s="830"/>
      <c r="AH74" s="830"/>
      <c r="AI74" s="830"/>
      <c r="AJ74" s="830"/>
      <c r="AK74" s="830" t="s">
        <v>563</v>
      </c>
      <c r="AL74" s="830"/>
      <c r="AM74" s="830"/>
      <c r="AN74" s="830"/>
      <c r="AO74" s="830"/>
      <c r="AP74" s="830" t="s">
        <v>563</v>
      </c>
      <c r="AQ74" s="830"/>
      <c r="AR74" s="830"/>
      <c r="AS74" s="830"/>
      <c r="AT74" s="830"/>
      <c r="AU74" s="830" t="s">
        <v>563</v>
      </c>
      <c r="AV74" s="830"/>
      <c r="AW74" s="830"/>
      <c r="AX74" s="830"/>
      <c r="AY74" s="830"/>
      <c r="AZ74" s="832" t="s">
        <v>555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551</v>
      </c>
      <c r="C75" s="874"/>
      <c r="D75" s="874"/>
      <c r="E75" s="874"/>
      <c r="F75" s="874"/>
      <c r="G75" s="874"/>
      <c r="H75" s="874"/>
      <c r="I75" s="874"/>
      <c r="J75" s="874"/>
      <c r="K75" s="874"/>
      <c r="L75" s="874"/>
      <c r="M75" s="874"/>
      <c r="N75" s="874"/>
      <c r="O75" s="874"/>
      <c r="P75" s="875"/>
      <c r="Q75" s="877">
        <v>7</v>
      </c>
      <c r="R75" s="878"/>
      <c r="S75" s="878"/>
      <c r="T75" s="878"/>
      <c r="U75" s="834"/>
      <c r="V75" s="879">
        <v>5</v>
      </c>
      <c r="W75" s="878"/>
      <c r="X75" s="878"/>
      <c r="Y75" s="878"/>
      <c r="Z75" s="834"/>
      <c r="AA75" s="879">
        <v>2</v>
      </c>
      <c r="AB75" s="878"/>
      <c r="AC75" s="878"/>
      <c r="AD75" s="878"/>
      <c r="AE75" s="834"/>
      <c r="AF75" s="879">
        <v>2</v>
      </c>
      <c r="AG75" s="878"/>
      <c r="AH75" s="878"/>
      <c r="AI75" s="878"/>
      <c r="AJ75" s="834"/>
      <c r="AK75" s="879" t="s">
        <v>563</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552</v>
      </c>
      <c r="C76" s="874"/>
      <c r="D76" s="874"/>
      <c r="E76" s="874"/>
      <c r="F76" s="874"/>
      <c r="G76" s="874"/>
      <c r="H76" s="874"/>
      <c r="I76" s="874"/>
      <c r="J76" s="874"/>
      <c r="K76" s="874"/>
      <c r="L76" s="874"/>
      <c r="M76" s="874"/>
      <c r="N76" s="874"/>
      <c r="O76" s="874"/>
      <c r="P76" s="875"/>
      <c r="Q76" s="877">
        <v>289</v>
      </c>
      <c r="R76" s="878"/>
      <c r="S76" s="878"/>
      <c r="T76" s="878"/>
      <c r="U76" s="834"/>
      <c r="V76" s="879">
        <v>262</v>
      </c>
      <c r="W76" s="878"/>
      <c r="X76" s="878"/>
      <c r="Y76" s="878"/>
      <c r="Z76" s="834"/>
      <c r="AA76" s="879">
        <v>26</v>
      </c>
      <c r="AB76" s="878"/>
      <c r="AC76" s="878"/>
      <c r="AD76" s="878"/>
      <c r="AE76" s="834"/>
      <c r="AF76" s="879">
        <v>26</v>
      </c>
      <c r="AG76" s="878"/>
      <c r="AH76" s="878"/>
      <c r="AI76" s="878"/>
      <c r="AJ76" s="834"/>
      <c r="AK76" s="879">
        <v>4</v>
      </c>
      <c r="AL76" s="878"/>
      <c r="AM76" s="878"/>
      <c r="AN76" s="878"/>
      <c r="AO76" s="834"/>
      <c r="AP76" s="879" t="s">
        <v>563</v>
      </c>
      <c r="AQ76" s="878"/>
      <c r="AR76" s="878"/>
      <c r="AS76" s="878"/>
      <c r="AT76" s="834"/>
      <c r="AU76" s="879" t="s">
        <v>563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26744</v>
      </c>
      <c r="AG88" s="844"/>
      <c r="AH88" s="844"/>
      <c r="AI88" s="844"/>
      <c r="AJ88" s="844"/>
      <c r="AK88" s="841"/>
      <c r="AL88" s="841"/>
      <c r="AM88" s="841"/>
      <c r="AN88" s="841"/>
      <c r="AO88" s="841"/>
      <c r="AP88" s="844">
        <v>14757</v>
      </c>
      <c r="AQ88" s="844"/>
      <c r="AR88" s="844"/>
      <c r="AS88" s="844"/>
      <c r="AT88" s="844"/>
      <c r="AU88" s="844">
        <v>486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v>
      </c>
      <c r="CS102" s="852"/>
      <c r="CT102" s="852"/>
      <c r="CU102" s="852"/>
      <c r="CV102" s="891"/>
      <c r="CW102" s="890" t="s">
        <v>563</v>
      </c>
      <c r="CX102" s="852"/>
      <c r="CY102" s="852"/>
      <c r="CZ102" s="852"/>
      <c r="DA102" s="891"/>
      <c r="DB102" s="890">
        <v>92</v>
      </c>
      <c r="DC102" s="852"/>
      <c r="DD102" s="852"/>
      <c r="DE102" s="852"/>
      <c r="DF102" s="891"/>
      <c r="DG102" s="890">
        <v>232</v>
      </c>
      <c r="DH102" s="852"/>
      <c r="DI102" s="852"/>
      <c r="DJ102" s="852"/>
      <c r="DK102" s="891"/>
      <c r="DL102" s="890" t="s">
        <v>563</v>
      </c>
      <c r="DM102" s="852"/>
      <c r="DN102" s="852"/>
      <c r="DO102" s="852"/>
      <c r="DP102" s="891"/>
      <c r="DQ102" s="890" t="s">
        <v>563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682103</v>
      </c>
      <c r="AB110" s="900"/>
      <c r="AC110" s="900"/>
      <c r="AD110" s="900"/>
      <c r="AE110" s="901"/>
      <c r="AF110" s="902">
        <v>717651</v>
      </c>
      <c r="AG110" s="900"/>
      <c r="AH110" s="900"/>
      <c r="AI110" s="900"/>
      <c r="AJ110" s="901"/>
      <c r="AK110" s="902">
        <v>724552</v>
      </c>
      <c r="AL110" s="900"/>
      <c r="AM110" s="900"/>
      <c r="AN110" s="900"/>
      <c r="AO110" s="901"/>
      <c r="AP110" s="903">
        <v>12.9</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7602922</v>
      </c>
      <c r="BR110" s="931"/>
      <c r="BS110" s="931"/>
      <c r="BT110" s="931"/>
      <c r="BU110" s="931"/>
      <c r="BV110" s="931">
        <v>7565547</v>
      </c>
      <c r="BW110" s="931"/>
      <c r="BX110" s="931"/>
      <c r="BY110" s="931"/>
      <c r="BZ110" s="931"/>
      <c r="CA110" s="931">
        <v>7182717</v>
      </c>
      <c r="CB110" s="931"/>
      <c r="CC110" s="931"/>
      <c r="CD110" s="931"/>
      <c r="CE110" s="931"/>
      <c r="CF110" s="944">
        <v>128.19999999999999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34488</v>
      </c>
      <c r="BR111" s="926"/>
      <c r="BS111" s="926"/>
      <c r="BT111" s="926"/>
      <c r="BU111" s="926"/>
      <c r="BV111" s="926">
        <v>25982</v>
      </c>
      <c r="BW111" s="926"/>
      <c r="BX111" s="926"/>
      <c r="BY111" s="926"/>
      <c r="BZ111" s="926"/>
      <c r="CA111" s="926">
        <v>18045</v>
      </c>
      <c r="CB111" s="926"/>
      <c r="CC111" s="926"/>
      <c r="CD111" s="926"/>
      <c r="CE111" s="926"/>
      <c r="CF111" s="920">
        <v>0.3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1452590</v>
      </c>
      <c r="BR112" s="926"/>
      <c r="BS112" s="926"/>
      <c r="BT112" s="926"/>
      <c r="BU112" s="926"/>
      <c r="BV112" s="926">
        <v>1285947</v>
      </c>
      <c r="BW112" s="926"/>
      <c r="BX112" s="926"/>
      <c r="BY112" s="926"/>
      <c r="BZ112" s="926"/>
      <c r="CA112" s="926">
        <v>1147955</v>
      </c>
      <c r="CB112" s="926"/>
      <c r="CC112" s="926"/>
      <c r="CD112" s="926"/>
      <c r="CE112" s="926"/>
      <c r="CF112" s="920">
        <v>20.5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213466</v>
      </c>
      <c r="AB113" s="938"/>
      <c r="AC113" s="938"/>
      <c r="AD113" s="938"/>
      <c r="AE113" s="939"/>
      <c r="AF113" s="940">
        <v>198927</v>
      </c>
      <c r="AG113" s="938"/>
      <c r="AH113" s="938"/>
      <c r="AI113" s="938"/>
      <c r="AJ113" s="939"/>
      <c r="AK113" s="940">
        <v>188329</v>
      </c>
      <c r="AL113" s="938"/>
      <c r="AM113" s="938"/>
      <c r="AN113" s="938"/>
      <c r="AO113" s="939"/>
      <c r="AP113" s="941">
        <v>3.4</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564196</v>
      </c>
      <c r="BR113" s="926"/>
      <c r="BS113" s="926"/>
      <c r="BT113" s="926"/>
      <c r="BU113" s="926"/>
      <c r="BV113" s="926">
        <v>513614</v>
      </c>
      <c r="BW113" s="926"/>
      <c r="BX113" s="926"/>
      <c r="BY113" s="926"/>
      <c r="BZ113" s="926"/>
      <c r="CA113" s="926">
        <v>485999</v>
      </c>
      <c r="CB113" s="926"/>
      <c r="CC113" s="926"/>
      <c r="CD113" s="926"/>
      <c r="CE113" s="926"/>
      <c r="CF113" s="920">
        <v>8.6999999999999993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90520</v>
      </c>
      <c r="AB114" s="959"/>
      <c r="AC114" s="959"/>
      <c r="AD114" s="959"/>
      <c r="AE114" s="960"/>
      <c r="AF114" s="961">
        <v>85637</v>
      </c>
      <c r="AG114" s="959"/>
      <c r="AH114" s="959"/>
      <c r="AI114" s="959"/>
      <c r="AJ114" s="960"/>
      <c r="AK114" s="961">
        <v>100597</v>
      </c>
      <c r="AL114" s="959"/>
      <c r="AM114" s="959"/>
      <c r="AN114" s="959"/>
      <c r="AO114" s="960"/>
      <c r="AP114" s="962">
        <v>1.8</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833991</v>
      </c>
      <c r="BR114" s="926"/>
      <c r="BS114" s="926"/>
      <c r="BT114" s="926"/>
      <c r="BU114" s="926"/>
      <c r="BV114" s="926">
        <v>787000</v>
      </c>
      <c r="BW114" s="926"/>
      <c r="BX114" s="926"/>
      <c r="BY114" s="926"/>
      <c r="BZ114" s="926"/>
      <c r="CA114" s="926">
        <v>844357</v>
      </c>
      <c r="CB114" s="926"/>
      <c r="CC114" s="926"/>
      <c r="CD114" s="926"/>
      <c r="CE114" s="926"/>
      <c r="CF114" s="920">
        <v>15.1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53404</v>
      </c>
      <c r="AB115" s="938"/>
      <c r="AC115" s="938"/>
      <c r="AD115" s="938"/>
      <c r="AE115" s="939"/>
      <c r="AF115" s="940">
        <v>42065</v>
      </c>
      <c r="AG115" s="938"/>
      <c r="AH115" s="938"/>
      <c r="AI115" s="938"/>
      <c r="AJ115" s="939"/>
      <c r="AK115" s="940">
        <v>43265</v>
      </c>
      <c r="AL115" s="938"/>
      <c r="AM115" s="938"/>
      <c r="AN115" s="938"/>
      <c r="AO115" s="939"/>
      <c r="AP115" s="941">
        <v>0.8</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175626</v>
      </c>
      <c r="BR115" s="926"/>
      <c r="BS115" s="926"/>
      <c r="BT115" s="926"/>
      <c r="BU115" s="926"/>
      <c r="BV115" s="926">
        <v>176947</v>
      </c>
      <c r="BW115" s="926"/>
      <c r="BX115" s="926"/>
      <c r="BY115" s="926"/>
      <c r="BZ115" s="926"/>
      <c r="CA115" s="926">
        <v>176145</v>
      </c>
      <c r="CB115" s="926"/>
      <c r="CC115" s="926"/>
      <c r="CD115" s="926"/>
      <c r="CE115" s="926"/>
      <c r="CF115" s="920">
        <v>3.1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1039493</v>
      </c>
      <c r="AB117" s="979"/>
      <c r="AC117" s="979"/>
      <c r="AD117" s="979"/>
      <c r="AE117" s="980"/>
      <c r="AF117" s="981">
        <v>1044280</v>
      </c>
      <c r="AG117" s="979"/>
      <c r="AH117" s="979"/>
      <c r="AI117" s="979"/>
      <c r="AJ117" s="980"/>
      <c r="AK117" s="981">
        <v>1056743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10663813</v>
      </c>
      <c r="BR119" s="1000"/>
      <c r="BS119" s="1000"/>
      <c r="BT119" s="1000"/>
      <c r="BU119" s="1000"/>
      <c r="BV119" s="1000">
        <v>10355037</v>
      </c>
      <c r="BW119" s="1000"/>
      <c r="BX119" s="1000"/>
      <c r="BY119" s="1000"/>
      <c r="BZ119" s="1000"/>
      <c r="CA119" s="1000">
        <v>9855218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2292126</v>
      </c>
      <c r="BR120" s="931"/>
      <c r="BS120" s="931"/>
      <c r="BT120" s="931"/>
      <c r="BU120" s="931"/>
      <c r="BV120" s="931">
        <v>2398186</v>
      </c>
      <c r="BW120" s="931"/>
      <c r="BX120" s="931"/>
      <c r="BY120" s="931"/>
      <c r="BZ120" s="931"/>
      <c r="CA120" s="931">
        <v>2377577</v>
      </c>
      <c r="CB120" s="931"/>
      <c r="CC120" s="931"/>
      <c r="CD120" s="931"/>
      <c r="CE120" s="931"/>
      <c r="CF120" s="944">
        <v>42.4</v>
      </c>
      <c r="CG120" s="945"/>
      <c r="CH120" s="945"/>
      <c r="CI120" s="945"/>
      <c r="CJ120" s="945"/>
      <c r="CK120" s="1006" t="s">
        <v>446</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1412670</v>
      </c>
      <c r="DH120" s="931"/>
      <c r="DI120" s="931"/>
      <c r="DJ120" s="931"/>
      <c r="DK120" s="931"/>
      <c r="DL120" s="931">
        <v>1250131</v>
      </c>
      <c r="DM120" s="931"/>
      <c r="DN120" s="931"/>
      <c r="DO120" s="931"/>
      <c r="DP120" s="931"/>
      <c r="DQ120" s="931">
        <v>1116318</v>
      </c>
      <c r="DR120" s="931"/>
      <c r="DS120" s="931"/>
      <c r="DT120" s="931"/>
      <c r="DU120" s="931"/>
      <c r="DV120" s="932">
        <v>19.899999999999999</v>
      </c>
      <c r="DW120" s="932"/>
      <c r="DX120" s="932"/>
      <c r="DY120" s="932"/>
      <c r="DZ120" s="933"/>
    </row>
    <row r="121" spans="1:130" s="230" customFormat="1" ht="26.25" customHeight="1" x14ac:dyDescent="0.2">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39920</v>
      </c>
      <c r="DH121" s="926"/>
      <c r="DI121" s="926"/>
      <c r="DJ121" s="926"/>
      <c r="DK121" s="926"/>
      <c r="DL121" s="926">
        <v>35816</v>
      </c>
      <c r="DM121" s="926"/>
      <c r="DN121" s="926"/>
      <c r="DO121" s="926"/>
      <c r="DP121" s="926"/>
      <c r="DQ121" s="926">
        <v>31637</v>
      </c>
      <c r="DR121" s="926"/>
      <c r="DS121" s="926"/>
      <c r="DT121" s="926"/>
      <c r="DU121" s="926"/>
      <c r="DV121" s="927">
        <v>0.6</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7867214</v>
      </c>
      <c r="BR122" s="1000"/>
      <c r="BS122" s="1000"/>
      <c r="BT122" s="1000"/>
      <c r="BU122" s="1000"/>
      <c r="BV122" s="1000">
        <v>7604085</v>
      </c>
      <c r="BW122" s="1000"/>
      <c r="BX122" s="1000"/>
      <c r="BY122" s="1000"/>
      <c r="BZ122" s="1000"/>
      <c r="CA122" s="1000">
        <v>7024148</v>
      </c>
      <c r="CB122" s="1000"/>
      <c r="CC122" s="1000"/>
      <c r="CD122" s="1000"/>
      <c r="CE122" s="1000"/>
      <c r="CF122" s="1017">
        <v>125.4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4">
        <v>10159340</v>
      </c>
      <c r="BR123" s="1031"/>
      <c r="BS123" s="1031"/>
      <c r="BT123" s="1031"/>
      <c r="BU123" s="1031"/>
      <c r="BV123" s="1031">
        <v>10002271</v>
      </c>
      <c r="BW123" s="1031"/>
      <c r="BX123" s="1031"/>
      <c r="BY123" s="1031"/>
      <c r="BZ123" s="1031"/>
      <c r="CA123" s="1031">
        <v>9401725</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8.8000000000000007</v>
      </c>
      <c r="BR124" s="1027"/>
      <c r="BS124" s="1027"/>
      <c r="BT124" s="1027"/>
      <c r="BU124" s="1027"/>
      <c r="BV124" s="1027">
        <v>6.4</v>
      </c>
      <c r="BW124" s="1027"/>
      <c r="BX124" s="1027"/>
      <c r="BY124" s="1027"/>
      <c r="BZ124" s="1027"/>
      <c r="CA124" s="1027">
        <v>8</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53404</v>
      </c>
      <c r="AB126" s="959"/>
      <c r="AC126" s="959"/>
      <c r="AD126" s="959"/>
      <c r="AE126" s="960"/>
      <c r="AF126" s="961">
        <v>42065</v>
      </c>
      <c r="AG126" s="959"/>
      <c r="AH126" s="959"/>
      <c r="AI126" s="959"/>
      <c r="AJ126" s="960"/>
      <c r="AK126" s="961">
        <v>43265</v>
      </c>
      <c r="AL126" s="959"/>
      <c r="AM126" s="959"/>
      <c r="AN126" s="959"/>
      <c r="AO126" s="960"/>
      <c r="AP126" s="962">
        <v>0.8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175626</v>
      </c>
      <c r="DH126" s="926"/>
      <c r="DI126" s="926"/>
      <c r="DJ126" s="926"/>
      <c r="DK126" s="926"/>
      <c r="DL126" s="926">
        <v>176947</v>
      </c>
      <c r="DM126" s="926"/>
      <c r="DN126" s="926"/>
      <c r="DO126" s="926"/>
      <c r="DP126" s="926"/>
      <c r="DQ126" s="926">
        <v>176145</v>
      </c>
      <c r="DR126" s="926"/>
      <c r="DS126" s="926"/>
      <c r="DT126" s="926"/>
      <c r="DU126" s="926"/>
      <c r="DV126" s="927">
        <v>3.1</v>
      </c>
      <c r="DW126" s="927"/>
      <c r="DX126" s="927"/>
      <c r="DY126" s="927"/>
      <c r="DZ126" s="928"/>
    </row>
    <row r="127" spans="1:130" s="230" customFormat="1" ht="26.25" customHeight="1" x14ac:dyDescent="0.2">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14.32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6372788</v>
      </c>
      <c r="AB129" s="959"/>
      <c r="AC129" s="959"/>
      <c r="AD129" s="959"/>
      <c r="AE129" s="960"/>
      <c r="AF129" s="961">
        <v>6196919</v>
      </c>
      <c r="AG129" s="959"/>
      <c r="AH129" s="959"/>
      <c r="AI129" s="959"/>
      <c r="AJ129" s="960"/>
      <c r="AK129" s="961">
        <v>6290073</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19.32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700000</v>
      </c>
      <c r="AB130" s="959"/>
      <c r="AC130" s="959"/>
      <c r="AD130" s="959"/>
      <c r="AE130" s="960"/>
      <c r="AF130" s="961">
        <v>700789</v>
      </c>
      <c r="AG130" s="959"/>
      <c r="AH130" s="959"/>
      <c r="AI130" s="959"/>
      <c r="AJ130" s="960"/>
      <c r="AK130" s="961">
        <v>689016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5672788</v>
      </c>
      <c r="AB131" s="986"/>
      <c r="AC131" s="986"/>
      <c r="AD131" s="986"/>
      <c r="AE131" s="987"/>
      <c r="AF131" s="985">
        <v>5496130</v>
      </c>
      <c r="AG131" s="986"/>
      <c r="AH131" s="986"/>
      <c r="AI131" s="986"/>
      <c r="AJ131" s="987"/>
      <c r="AK131" s="985">
        <v>5601057</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v>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5.9845881780000001</v>
      </c>
      <c r="AB132" s="1097"/>
      <c r="AC132" s="1097"/>
      <c r="AD132" s="1097"/>
      <c r="AE132" s="1098"/>
      <c r="AF132" s="1099">
        <v>6.2496884169999998</v>
      </c>
      <c r="AG132" s="1097"/>
      <c r="AH132" s="1097"/>
      <c r="AI132" s="1097"/>
      <c r="AJ132" s="1098"/>
      <c r="AK132" s="1099">
        <v>6.5653143680000001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5.9</v>
      </c>
      <c r="AB133" s="1080"/>
      <c r="AC133" s="1080"/>
      <c r="AD133" s="1080"/>
      <c r="AE133" s="1081"/>
      <c r="AF133" s="1079">
        <v>5.8</v>
      </c>
      <c r="AG133" s="1080"/>
      <c r="AH133" s="1080"/>
      <c r="AI133" s="1080"/>
      <c r="AJ133" s="1081"/>
      <c r="AK133" s="1079">
        <v>6.2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V4h/JQUHAmJevPMQhZ19QBaxpiKcE/JAh2JZEetxZ7tJj41no2MtSwXa3pjdkTvpcBHJoUtAz0/c/nTrP9Hzg==" saltValue="o5FYJmhKYj2HpQbCof61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V74:DZ74"/>
    <mergeCell ref="AP72:AT72"/>
    <mergeCell ref="AU72:AY72"/>
    <mergeCell ref="AZ72:BD72"/>
    <mergeCell ref="BS72:CG72"/>
    <mergeCell ref="CH72:CL72"/>
    <mergeCell ref="CM72:CQ72"/>
    <mergeCell ref="Q73:U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60" zoomScaleNormal="85" workbookViewId="0">
      <selection activeCell="B21" sqref="B21:AX2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Br4J/NUOWuyX2AQyhKJzTbYNg0BS+QDOBs2F0C83+3QAxI5tmRY5kQ9M9teEP6UCm0ekGCamhink3pPaDA3Aw==" saltValue="MoXHMesL93o0yM8M8lN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60" zoomScaleNormal="60" zoomScaleSheetLayoutView="55" workbookViewId="0">
      <selection activeCell="B21" sqref="B21:AX2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Cckg+IuSYBz7oDrW0CjFnC49QP7g0tsI9adhB1sTqh2DcBE8uB7Wv1y4e47igaTqrjBGwZkqWuSLiNBnTV7Bg==" saltValue="zfQ0pBq2xFIUQDr3PBWg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60" workbookViewId="0">
      <selection activeCell="B21" sqref="B21:AX2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1740459</v>
      </c>
      <c r="AP9" s="281">
        <v>61850</v>
      </c>
      <c r="AQ9" s="282">
        <v>67248</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445481</v>
      </c>
      <c r="AP10" s="284">
        <v>15831</v>
      </c>
      <c r="AQ10" s="285">
        <v>9038</v>
      </c>
      <c r="AR10" s="286">
        <v>75.2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320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93850</v>
      </c>
      <c r="AP13" s="284">
        <v>3335</v>
      </c>
      <c r="AQ13" s="285">
        <v>2764</v>
      </c>
      <c r="AR13" s="286">
        <v>20.7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16303</v>
      </c>
      <c r="AP14" s="284">
        <v>579</v>
      </c>
      <c r="AQ14" s="285">
        <v>1165</v>
      </c>
      <c r="AR14" s="286">
        <v>-50.3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-102396</v>
      </c>
      <c r="AP15" s="284">
        <v>-3639</v>
      </c>
      <c r="AQ15" s="285">
        <v>-3941</v>
      </c>
      <c r="AR15" s="286">
        <v>-7.7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2193697</v>
      </c>
      <c r="AP16" s="284">
        <v>77957</v>
      </c>
      <c r="AQ16" s="285">
        <v>76616</v>
      </c>
      <c r="AR16" s="286">
        <v>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6.43</v>
      </c>
      <c r="AP21" s="298">
        <v>6.73</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98.2</v>
      </c>
      <c r="AP22" s="303">
        <v>96.9</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724552</v>
      </c>
      <c r="AP32" s="312">
        <v>25748</v>
      </c>
      <c r="AQ32" s="313">
        <v>33390</v>
      </c>
      <c r="AR32" s="314">
        <v>-22.9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188329</v>
      </c>
      <c r="AP35" s="312">
        <v>6693</v>
      </c>
      <c r="AQ35" s="313">
        <v>8851</v>
      </c>
      <c r="AR35" s="314">
        <v>-24.4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100597</v>
      </c>
      <c r="AP36" s="312">
        <v>3575</v>
      </c>
      <c r="AQ36" s="313">
        <v>2033</v>
      </c>
      <c r="AR36" s="314">
        <v>75.8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43265</v>
      </c>
      <c r="AP37" s="312">
        <v>1537</v>
      </c>
      <c r="AQ37" s="313">
        <v>640</v>
      </c>
      <c r="AR37" s="314">
        <v>140.19999999999999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-3025</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-689016</v>
      </c>
      <c r="AP40" s="312">
        <v>-24485</v>
      </c>
      <c r="AQ40" s="313">
        <v>-26876</v>
      </c>
      <c r="AR40" s="314">
        <v>-8.9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367727</v>
      </c>
      <c r="AP41" s="312">
        <v>13068</v>
      </c>
      <c r="AQ41" s="313">
        <v>15015</v>
      </c>
      <c r="AR41" s="314">
        <v>-13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362909</v>
      </c>
      <c r="AN51" s="334">
        <v>12443</v>
      </c>
      <c r="AO51" s="335">
        <v>92.9</v>
      </c>
      <c r="AP51" s="336">
        <v>51264</v>
      </c>
      <c r="AQ51" s="337">
        <v>8.1999999999999993</v>
      </c>
      <c r="AR51" s="338">
        <v>84.7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181925</v>
      </c>
      <c r="AN52" s="342">
        <v>6238</v>
      </c>
      <c r="AO52" s="343">
        <v>237.4</v>
      </c>
      <c r="AP52" s="344">
        <v>26040</v>
      </c>
      <c r="AQ52" s="345">
        <v>4.5</v>
      </c>
      <c r="AR52" s="346">
        <v>232.9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427184</v>
      </c>
      <c r="AN53" s="334">
        <v>14814</v>
      </c>
      <c r="AO53" s="335">
        <v>19.100000000000001</v>
      </c>
      <c r="AP53" s="336">
        <v>52068</v>
      </c>
      <c r="AQ53" s="337">
        <v>1.6</v>
      </c>
      <c r="AR53" s="338">
        <v>17.5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197899</v>
      </c>
      <c r="AN54" s="342">
        <v>6863</v>
      </c>
      <c r="AO54" s="343">
        <v>10</v>
      </c>
      <c r="AP54" s="344">
        <v>26936</v>
      </c>
      <c r="AQ54" s="345">
        <v>3.4</v>
      </c>
      <c r="AR54" s="346">
        <v>6.6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1062500</v>
      </c>
      <c r="AN55" s="334">
        <v>37215</v>
      </c>
      <c r="AO55" s="335">
        <v>151.19999999999999</v>
      </c>
      <c r="AP55" s="336">
        <v>47161</v>
      </c>
      <c r="AQ55" s="337">
        <v>-9.4</v>
      </c>
      <c r="AR55" s="338">
        <v>160.6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232744</v>
      </c>
      <c r="AN56" s="342">
        <v>8152</v>
      </c>
      <c r="AO56" s="343">
        <v>18.8</v>
      </c>
      <c r="AP56" s="344">
        <v>24595</v>
      </c>
      <c r="AQ56" s="345">
        <v>-8.6999999999999993</v>
      </c>
      <c r="AR56" s="346">
        <v>27.5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983830</v>
      </c>
      <c r="AN57" s="334">
        <v>34644</v>
      </c>
      <c r="AO57" s="335">
        <v>-6.9</v>
      </c>
      <c r="AP57" s="336">
        <v>43423</v>
      </c>
      <c r="AQ57" s="337">
        <v>-7.9</v>
      </c>
      <c r="AR57" s="338">
        <v>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884557</v>
      </c>
      <c r="AN58" s="342">
        <v>31149</v>
      </c>
      <c r="AO58" s="343">
        <v>282.10000000000002</v>
      </c>
      <c r="AP58" s="344">
        <v>22207</v>
      </c>
      <c r="AQ58" s="345">
        <v>-9.6999999999999993</v>
      </c>
      <c r="AR58" s="346">
        <v>291.8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637195</v>
      </c>
      <c r="AN59" s="334">
        <v>22644</v>
      </c>
      <c r="AO59" s="335">
        <v>-34.6</v>
      </c>
      <c r="AP59" s="336">
        <v>45265</v>
      </c>
      <c r="AQ59" s="337">
        <v>4.2</v>
      </c>
      <c r="AR59" s="338">
        <v>-38.799999999999997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431117</v>
      </c>
      <c r="AN60" s="342">
        <v>15320</v>
      </c>
      <c r="AO60" s="343">
        <v>-50.8</v>
      </c>
      <c r="AP60" s="344">
        <v>22600</v>
      </c>
      <c r="AQ60" s="345">
        <v>1.8</v>
      </c>
      <c r="AR60" s="346">
        <v>-52.6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694724</v>
      </c>
      <c r="AN61" s="349">
        <v>24352</v>
      </c>
      <c r="AO61" s="350">
        <v>44.3</v>
      </c>
      <c r="AP61" s="351">
        <v>47836</v>
      </c>
      <c r="AQ61" s="352">
        <v>-0.7</v>
      </c>
      <c r="AR61" s="338">
        <v>45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385648</v>
      </c>
      <c r="AN62" s="342">
        <v>13544</v>
      </c>
      <c r="AO62" s="343">
        <v>99.5</v>
      </c>
      <c r="AP62" s="344">
        <v>24476</v>
      </c>
      <c r="AQ62" s="345">
        <v>-1.7</v>
      </c>
      <c r="AR62" s="346">
        <v>101.2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H8tJZgHMmH+q//pRv6hj2lQ9CR/SqTKcDKmv/Pd3wK7w5WrtlVBRmai4SShA2tokLcaUvaeRCtgogO64O8gNw==" saltValue="JkNmK5utXcvt4/58c9aX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63" zoomScale="70" zoomScaleNormal="70" zoomScaleSheetLayoutView="55" workbookViewId="0">
      <selection activeCell="B21" sqref="B21:AX2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OhERUohplK/n/rOLJVE1+cBzeYjl2ps9m4XPNhGJymbb5EJh1mwald8gJsJO9RpkymWlEcrP0q24DkaQ3m3MDQ==" saltValue="DGQ5TbKkzNoF40Nv007W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63" zoomScale="70" zoomScaleNormal="70" zoomScaleSheetLayoutView="55" workbookViewId="0">
      <selection activeCell="B21" sqref="B21:AX2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rJAUdh8nGRpc8eS4DxUKi+NeqX/e5bnamq1GyEKW1xNZ+FvGdEhJO8qjE/Q+/s4JE7tceEHaUaGJKnwIFhgVYQ==" saltValue="nkWv9V/ZbxVbhxTl8fbY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election activeCell="B21" sqref="B21:AX2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13.28</v>
      </c>
      <c r="G47" s="12">
        <v>12.12</v>
      </c>
      <c r="H47" s="12">
        <v>13.51</v>
      </c>
      <c r="I47" s="12">
        <v>15.07</v>
      </c>
      <c r="J47" s="13">
        <v>14.55</v>
      </c>
    </row>
    <row r="48" spans="2:10" ht="57.75" customHeight="1" x14ac:dyDescent="0.2">
      <c r="B48" s="14"/>
      <c r="C48" s="1141" t="s">
        <v>4</v>
      </c>
      <c r="D48" s="1141"/>
      <c r="E48" s="1142"/>
      <c r="F48" s="15">
        <v>8.07</v>
      </c>
      <c r="G48" s="16">
        <v>9.81</v>
      </c>
      <c r="H48" s="16">
        <v>15.48</v>
      </c>
      <c r="I48" s="16">
        <v>10.34</v>
      </c>
      <c r="J48" s="17">
        <v>9.7799999999999994</v>
      </c>
    </row>
    <row r="49" spans="2:10" ht="57.75" customHeight="1" thickBot="1" x14ac:dyDescent="0.25">
      <c r="B49" s="18"/>
      <c r="C49" s="1143" t="s">
        <v>5</v>
      </c>
      <c r="D49" s="1143"/>
      <c r="E49" s="1144"/>
      <c r="F49" s="19">
        <v>0.32</v>
      </c>
      <c r="G49" s="20">
        <v>1.34</v>
      </c>
      <c r="H49" s="20">
        <v>8.35</v>
      </c>
      <c r="I49" s="20" t="s">
        <v>531</v>
      </c>
      <c r="J49" s="21" t="s">
        <v>532</v>
      </c>
    </row>
    <row r="50" spans="2:10" ht="13.2" x14ac:dyDescent="0.2"/>
  </sheetData>
  <sheetProtection algorithmName="SHA-512" hashValue="pZ5Q7hvm/FhXdT89F14qyD8GymhukBEDEhbQK5oWD1YjvFL+llJ6NyfjH6EV0hmvZRF6SjdCPUdg5lDHJGSToA==" saltValue="sibttTpLSApIgLldBLfj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60" zoomScaleNormal="60" zoomScaleSheetLayoutView="100" workbookViewId="0">
      <selection activeCell="B21" sqref="B21:AX2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8.06</v>
      </c>
      <c r="G34" s="33">
        <v>9.81</v>
      </c>
      <c r="H34" s="33">
        <v>15.48</v>
      </c>
      <c r="I34" s="33">
        <v>10.33</v>
      </c>
      <c r="J34" s="34">
        <v>9.77</v>
      </c>
      <c r="K34" s="22"/>
      <c r="L34" s="22"/>
      <c r="M34" s="22"/>
      <c r="N34" s="22"/>
      <c r="O34" s="22"/>
      <c r="P34" s="22"/>
    </row>
    <row r="35" spans="1:16" ht="39" customHeight="1" x14ac:dyDescent="0.2">
      <c r="A35" s="22"/>
      <c r="B35" s="35"/>
      <c r="C35" s="1145" t="s">
        <v>534</v>
      </c>
      <c r="D35" s="1146"/>
      <c r="E35" s="1147"/>
      <c r="F35" s="36">
        <v>3.1</v>
      </c>
      <c r="G35" s="37">
        <v>2.04</v>
      </c>
      <c r="H35" s="37">
        <v>1.1000000000000001</v>
      </c>
      <c r="I35" s="37">
        <v>1.49</v>
      </c>
      <c r="J35" s="38">
        <v>1.29</v>
      </c>
      <c r="K35" s="22"/>
      <c r="L35" s="22"/>
      <c r="M35" s="22"/>
      <c r="N35" s="22"/>
      <c r="O35" s="22"/>
      <c r="P35" s="22"/>
    </row>
    <row r="36" spans="1:16" ht="39" customHeight="1" x14ac:dyDescent="0.2">
      <c r="A36" s="22"/>
      <c r="B36" s="35"/>
      <c r="C36" s="1145" t="s">
        <v>535</v>
      </c>
      <c r="D36" s="1146"/>
      <c r="E36" s="1147"/>
      <c r="F36" s="36">
        <v>1.72</v>
      </c>
      <c r="G36" s="37">
        <v>2.73</v>
      </c>
      <c r="H36" s="37">
        <v>2.48</v>
      </c>
      <c r="I36" s="37">
        <v>2.0299999999999998</v>
      </c>
      <c r="J36" s="38">
        <v>1.24</v>
      </c>
      <c r="K36" s="22"/>
      <c r="L36" s="22"/>
      <c r="M36" s="22"/>
      <c r="N36" s="22"/>
      <c r="O36" s="22"/>
      <c r="P36" s="22"/>
    </row>
    <row r="37" spans="1:16" ht="39" customHeight="1" x14ac:dyDescent="0.2">
      <c r="A37" s="22"/>
      <c r="B37" s="35"/>
      <c r="C37" s="1145" t="s">
        <v>536</v>
      </c>
      <c r="D37" s="1146"/>
      <c r="E37" s="1147"/>
      <c r="F37" s="36" t="s">
        <v>487</v>
      </c>
      <c r="G37" s="37">
        <v>0.39</v>
      </c>
      <c r="H37" s="37">
        <v>0.63</v>
      </c>
      <c r="I37" s="37">
        <v>0.77</v>
      </c>
      <c r="J37" s="38">
        <v>0.8</v>
      </c>
      <c r="K37" s="22"/>
      <c r="L37" s="22"/>
      <c r="M37" s="22"/>
      <c r="N37" s="22"/>
      <c r="O37" s="22"/>
      <c r="P37" s="22"/>
    </row>
    <row r="38" spans="1:16" ht="39" customHeight="1" x14ac:dyDescent="0.2">
      <c r="A38" s="22"/>
      <c r="B38" s="35"/>
      <c r="C38" s="1145" t="s">
        <v>537</v>
      </c>
      <c r="D38" s="1146"/>
      <c r="E38" s="1147"/>
      <c r="F38" s="36">
        <v>0</v>
      </c>
      <c r="G38" s="37">
        <v>0.01</v>
      </c>
      <c r="H38" s="37">
        <v>0.01</v>
      </c>
      <c r="I38" s="37">
        <v>0</v>
      </c>
      <c r="J38" s="38">
        <v>0.27</v>
      </c>
      <c r="K38" s="22"/>
      <c r="L38" s="22"/>
      <c r="M38" s="22"/>
      <c r="N38" s="22"/>
      <c r="O38" s="22"/>
      <c r="P38" s="22"/>
    </row>
    <row r="39" spans="1:16" ht="39" customHeight="1" x14ac:dyDescent="0.2">
      <c r="A39" s="22"/>
      <c r="B39" s="35"/>
      <c r="C39" s="1145" t="s">
        <v>538</v>
      </c>
      <c r="D39" s="1146"/>
      <c r="E39" s="1147"/>
      <c r="F39" s="36">
        <v>0.03</v>
      </c>
      <c r="G39" s="37">
        <v>0.05</v>
      </c>
      <c r="H39" s="37">
        <v>0.01</v>
      </c>
      <c r="I39" s="37">
        <v>0.09</v>
      </c>
      <c r="J39" s="38">
        <v>0.06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0.19</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FGRionWlnNbtTHgxBYFUnDl85qowDDT+Z6LlTns9cIjlVNtWHLWdcGojVwwMn1x7MSY2QrlIK7aSovkb1EK+Q==" saltValue="ikaZ9HkwELnB2c4r4EBi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60" zoomScaleNormal="60" zoomScaleSheetLayoutView="55" workbookViewId="0">
      <selection activeCell="B21" sqref="B21:AX2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664</v>
      </c>
      <c r="L45" s="60">
        <v>691</v>
      </c>
      <c r="M45" s="60">
        <v>682</v>
      </c>
      <c r="N45" s="60">
        <v>718</v>
      </c>
      <c r="O45" s="61">
        <v>725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253</v>
      </c>
      <c r="L48" s="64">
        <v>132</v>
      </c>
      <c r="M48" s="64">
        <v>213</v>
      </c>
      <c r="N48" s="64">
        <v>199</v>
      </c>
      <c r="O48" s="65">
        <v>188</v>
      </c>
      <c r="P48" s="48"/>
      <c r="Q48" s="48"/>
      <c r="R48" s="48"/>
      <c r="S48" s="48"/>
      <c r="T48" s="48"/>
      <c r="U48" s="48"/>
    </row>
    <row r="49" spans="1:21" ht="30.75" customHeight="1" x14ac:dyDescent="0.2">
      <c r="A49" s="48"/>
      <c r="B49" s="1155"/>
      <c r="C49" s="1156"/>
      <c r="D49" s="62"/>
      <c r="E49" s="1161" t="s">
        <v>14</v>
      </c>
      <c r="F49" s="1161"/>
      <c r="G49" s="1161"/>
      <c r="H49" s="1161"/>
      <c r="I49" s="1161"/>
      <c r="J49" s="1162"/>
      <c r="K49" s="63">
        <v>86</v>
      </c>
      <c r="L49" s="64">
        <v>94</v>
      </c>
      <c r="M49" s="64">
        <v>91</v>
      </c>
      <c r="N49" s="64">
        <v>86</v>
      </c>
      <c r="O49" s="65">
        <v>101</v>
      </c>
      <c r="P49" s="48"/>
      <c r="Q49" s="48"/>
      <c r="R49" s="48"/>
      <c r="S49" s="48"/>
      <c r="T49" s="48"/>
      <c r="U49" s="48"/>
    </row>
    <row r="50" spans="1:21" ht="30.75" customHeight="1" x14ac:dyDescent="0.2">
      <c r="A50" s="48"/>
      <c r="B50" s="1155"/>
      <c r="C50" s="1156"/>
      <c r="D50" s="62"/>
      <c r="E50" s="1161" t="s">
        <v>15</v>
      </c>
      <c r="F50" s="1161"/>
      <c r="G50" s="1161"/>
      <c r="H50" s="1161"/>
      <c r="I50" s="1161"/>
      <c r="J50" s="1162"/>
      <c r="K50" s="63">
        <v>51</v>
      </c>
      <c r="L50" s="64">
        <v>60</v>
      </c>
      <c r="M50" s="64">
        <v>53</v>
      </c>
      <c r="N50" s="64">
        <v>42</v>
      </c>
      <c r="O50" s="65">
        <v>43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715</v>
      </c>
      <c r="L52" s="64">
        <v>701</v>
      </c>
      <c r="M52" s="64">
        <v>700</v>
      </c>
      <c r="N52" s="64">
        <v>701</v>
      </c>
      <c r="O52" s="65">
        <v>689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339</v>
      </c>
      <c r="L53" s="69">
        <v>276</v>
      </c>
      <c r="M53" s="69">
        <v>339</v>
      </c>
      <c r="N53" s="69">
        <v>344</v>
      </c>
      <c r="O53" s="70">
        <v>368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i0G9vP5c4W++LBFvlQIzOc8HDPDnUV/HgHAmtFzXMhZU78EwbDMXkUvIxSxFlNQRdKC/p3dLpfwEW0eCuw5cA==" saltValue="HNLG8miQiUl9wSYQ6XmR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election activeCell="B21" sqref="B21:AX2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7617</v>
      </c>
      <c r="J41" s="356">
        <v>7414</v>
      </c>
      <c r="K41" s="356">
        <v>7603</v>
      </c>
      <c r="L41" s="356">
        <v>7566</v>
      </c>
      <c r="M41" s="357">
        <v>7183</v>
      </c>
    </row>
    <row r="42" spans="2:13" ht="27.75" customHeight="1" x14ac:dyDescent="0.2">
      <c r="B42" s="1186"/>
      <c r="C42" s="1187"/>
      <c r="D42" s="106"/>
      <c r="E42" s="1192" t="s">
        <v>32</v>
      </c>
      <c r="F42" s="1192"/>
      <c r="G42" s="1192"/>
      <c r="H42" s="1193"/>
      <c r="I42" s="358">
        <v>52</v>
      </c>
      <c r="J42" s="359">
        <v>43</v>
      </c>
      <c r="K42" s="359">
        <v>34</v>
      </c>
      <c r="L42" s="359">
        <v>26</v>
      </c>
      <c r="M42" s="360">
        <v>18</v>
      </c>
    </row>
    <row r="43" spans="2:13" ht="27.75" customHeight="1" x14ac:dyDescent="0.2">
      <c r="B43" s="1186"/>
      <c r="C43" s="1187"/>
      <c r="D43" s="106"/>
      <c r="E43" s="1192" t="s">
        <v>33</v>
      </c>
      <c r="F43" s="1192"/>
      <c r="G43" s="1192"/>
      <c r="H43" s="1193"/>
      <c r="I43" s="358">
        <v>1972</v>
      </c>
      <c r="J43" s="359">
        <v>1723</v>
      </c>
      <c r="K43" s="359">
        <v>1453</v>
      </c>
      <c r="L43" s="359">
        <v>1286</v>
      </c>
      <c r="M43" s="360">
        <v>1148</v>
      </c>
    </row>
    <row r="44" spans="2:13" ht="27.75" customHeight="1" x14ac:dyDescent="0.2">
      <c r="B44" s="1186"/>
      <c r="C44" s="1187"/>
      <c r="D44" s="106"/>
      <c r="E44" s="1192" t="s">
        <v>34</v>
      </c>
      <c r="F44" s="1192"/>
      <c r="G44" s="1192"/>
      <c r="H44" s="1193"/>
      <c r="I44" s="358">
        <v>620</v>
      </c>
      <c r="J44" s="359">
        <v>607</v>
      </c>
      <c r="K44" s="359">
        <v>564</v>
      </c>
      <c r="L44" s="359">
        <v>514</v>
      </c>
      <c r="M44" s="360">
        <v>486</v>
      </c>
    </row>
    <row r="45" spans="2:13" ht="27.75" customHeight="1" x14ac:dyDescent="0.2">
      <c r="B45" s="1186"/>
      <c r="C45" s="1187"/>
      <c r="D45" s="106"/>
      <c r="E45" s="1192" t="s">
        <v>35</v>
      </c>
      <c r="F45" s="1192"/>
      <c r="G45" s="1192"/>
      <c r="H45" s="1193"/>
      <c r="I45" s="358">
        <v>768</v>
      </c>
      <c r="J45" s="359">
        <v>856</v>
      </c>
      <c r="K45" s="359">
        <v>834</v>
      </c>
      <c r="L45" s="359">
        <v>787</v>
      </c>
      <c r="M45" s="360">
        <v>844</v>
      </c>
    </row>
    <row r="46" spans="2:13" ht="27.75" customHeight="1" x14ac:dyDescent="0.2">
      <c r="B46" s="1186"/>
      <c r="C46" s="1187"/>
      <c r="D46" s="107"/>
      <c r="E46" s="1192" t="s">
        <v>36</v>
      </c>
      <c r="F46" s="1192"/>
      <c r="G46" s="1192"/>
      <c r="H46" s="1193"/>
      <c r="I46" s="358">
        <v>177</v>
      </c>
      <c r="J46" s="359">
        <v>176</v>
      </c>
      <c r="K46" s="359">
        <v>176</v>
      </c>
      <c r="L46" s="359">
        <v>177</v>
      </c>
      <c r="M46" s="360">
        <v>176</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1851</v>
      </c>
      <c r="J50" s="359">
        <v>1851</v>
      </c>
      <c r="K50" s="359">
        <v>2292</v>
      </c>
      <c r="L50" s="359">
        <v>2398</v>
      </c>
      <c r="M50" s="360">
        <v>2378</v>
      </c>
    </row>
    <row r="51" spans="2:13" ht="27.75" customHeight="1" x14ac:dyDescent="0.2">
      <c r="B51" s="1186"/>
      <c r="C51" s="1187"/>
      <c r="D51" s="106"/>
      <c r="E51" s="1192" t="s">
        <v>42</v>
      </c>
      <c r="F51" s="1192"/>
      <c r="G51" s="1192"/>
      <c r="H51" s="1193"/>
      <c r="I51" s="358">
        <v>7</v>
      </c>
      <c r="J51" s="359" t="s">
        <v>487</v>
      </c>
      <c r="K51" s="359" t="s">
        <v>487</v>
      </c>
      <c r="L51" s="359" t="s">
        <v>487</v>
      </c>
      <c r="M51" s="360" t="s">
        <v>487</v>
      </c>
    </row>
    <row r="52" spans="2:13" ht="27.75" customHeight="1" x14ac:dyDescent="0.2">
      <c r="B52" s="1188"/>
      <c r="C52" s="1189"/>
      <c r="D52" s="106"/>
      <c r="E52" s="1192" t="s">
        <v>43</v>
      </c>
      <c r="F52" s="1192"/>
      <c r="G52" s="1192"/>
      <c r="H52" s="1193"/>
      <c r="I52" s="358">
        <v>8238</v>
      </c>
      <c r="J52" s="359">
        <v>8046</v>
      </c>
      <c r="K52" s="359">
        <v>7867</v>
      </c>
      <c r="L52" s="359">
        <v>7604</v>
      </c>
      <c r="M52" s="360">
        <v>7024</v>
      </c>
    </row>
    <row r="53" spans="2:13" ht="27.75" customHeight="1" thickBot="1" x14ac:dyDescent="0.25">
      <c r="B53" s="1199" t="s">
        <v>19</v>
      </c>
      <c r="C53" s="1200"/>
      <c r="D53" s="110"/>
      <c r="E53" s="1201" t="s">
        <v>44</v>
      </c>
      <c r="F53" s="1201"/>
      <c r="G53" s="1201"/>
      <c r="H53" s="1202"/>
      <c r="I53" s="361">
        <v>1111</v>
      </c>
      <c r="J53" s="362">
        <v>922</v>
      </c>
      <c r="K53" s="362">
        <v>504</v>
      </c>
      <c r="L53" s="362">
        <v>353</v>
      </c>
      <c r="M53" s="363">
        <v>453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MxKBatzZMZF+yOeMUJW0udxyjpQ16bUfrki+PqbjX0lbQXSn7Fn/3nEdeYL6h0qMmZMqc3ksQUVJvOoFvF4nQ==" saltValue="EqJoHrA4anw5A2YpetqA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B21" sqref="B21:AX2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861</v>
      </c>
      <c r="G55" s="122">
        <v>934</v>
      </c>
      <c r="H55" s="123">
        <v>915</v>
      </c>
    </row>
    <row r="56" spans="2:8" ht="52.5" customHeight="1" x14ac:dyDescent="0.2">
      <c r="B56" s="124"/>
      <c r="C56" s="1213" t="s">
        <v>47</v>
      </c>
      <c r="D56" s="1213"/>
      <c r="E56" s="1214"/>
      <c r="F56" s="125" t="s">
        <v>487</v>
      </c>
      <c r="G56" s="125" t="s">
        <v>487</v>
      </c>
      <c r="H56" s="126" t="s">
        <v>487</v>
      </c>
    </row>
    <row r="57" spans="2:8" ht="53.25" customHeight="1" x14ac:dyDescent="0.2">
      <c r="B57" s="124"/>
      <c r="C57" s="1215" t="s">
        <v>48</v>
      </c>
      <c r="D57" s="1215"/>
      <c r="E57" s="1216"/>
      <c r="F57" s="127">
        <v>782</v>
      </c>
      <c r="G57" s="127">
        <v>840</v>
      </c>
      <c r="H57" s="128">
        <v>914</v>
      </c>
    </row>
    <row r="58" spans="2:8" ht="45.75" customHeight="1" x14ac:dyDescent="0.2">
      <c r="B58" s="129"/>
      <c r="C58" s="1203" t="s">
        <v>558</v>
      </c>
      <c r="D58" s="1204"/>
      <c r="E58" s="1205"/>
      <c r="F58" s="130">
        <v>567</v>
      </c>
      <c r="G58" s="130">
        <v>569</v>
      </c>
      <c r="H58" s="131">
        <v>599</v>
      </c>
    </row>
    <row r="59" spans="2:8" ht="45.75" customHeight="1" x14ac:dyDescent="0.2">
      <c r="B59" s="129"/>
      <c r="C59" s="1203" t="s">
        <v>559</v>
      </c>
      <c r="D59" s="1204"/>
      <c r="E59" s="1205"/>
      <c r="F59" s="130">
        <v>209</v>
      </c>
      <c r="G59" s="130">
        <v>260</v>
      </c>
      <c r="H59" s="131">
        <v>270</v>
      </c>
    </row>
    <row r="60" spans="2:8" ht="45.75" customHeight="1" x14ac:dyDescent="0.2">
      <c r="B60" s="129"/>
      <c r="C60" s="1203" t="s">
        <v>560</v>
      </c>
      <c r="D60" s="1204"/>
      <c r="E60" s="1205"/>
      <c r="F60" s="130" t="s">
        <v>563</v>
      </c>
      <c r="G60" s="130" t="s">
        <v>563</v>
      </c>
      <c r="H60" s="131">
        <v>35</v>
      </c>
    </row>
    <row r="61" spans="2:8" ht="45.75" customHeight="1" x14ac:dyDescent="0.2">
      <c r="B61" s="129"/>
      <c r="C61" s="1203" t="s">
        <v>561</v>
      </c>
      <c r="D61" s="1204"/>
      <c r="E61" s="1205"/>
      <c r="F61" s="130">
        <v>6</v>
      </c>
      <c r="G61" s="130">
        <v>6</v>
      </c>
      <c r="H61" s="131">
        <v>9</v>
      </c>
    </row>
    <row r="62" spans="2:8" ht="45.75" customHeight="1" thickBot="1" x14ac:dyDescent="0.25">
      <c r="B62" s="132"/>
      <c r="C62" s="1206" t="s">
        <v>562</v>
      </c>
      <c r="D62" s="1207"/>
      <c r="E62" s="1208"/>
      <c r="F62" s="133" t="s">
        <v>563</v>
      </c>
      <c r="G62" s="133">
        <v>5</v>
      </c>
      <c r="H62" s="134">
        <v>1</v>
      </c>
    </row>
    <row r="63" spans="2:8" ht="52.5" customHeight="1" thickBot="1" x14ac:dyDescent="0.25">
      <c r="B63" s="135"/>
      <c r="C63" s="1209" t="s">
        <v>49</v>
      </c>
      <c r="D63" s="1209"/>
      <c r="E63" s="1210"/>
      <c r="F63" s="136">
        <v>1643</v>
      </c>
      <c r="G63" s="136">
        <v>1774</v>
      </c>
      <c r="H63" s="137">
        <v>1830</v>
      </c>
    </row>
    <row r="64" spans="2:8" ht="13.2" x14ac:dyDescent="0.2"/>
  </sheetData>
  <sheetProtection algorithmName="SHA-512" hashValue="M+UmsXgvoh2mC4GVNXGUTQoOzJy8LincOC7JzM63AEPOGURXnXKx4xzW7zqQrEgwMLYcZg67kmXHjdUA5gnxXQ==" saltValue="IoK2ajvOYXr3FFNhQEA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12443</v>
      </c>
      <c r="E3" s="156"/>
      <c r="F3" s="157">
        <v>51264</v>
      </c>
      <c r="G3" s="158"/>
      <c r="H3" s="159"/>
    </row>
    <row r="4" spans="1:8" x14ac:dyDescent="0.2">
      <c r="A4" s="160"/>
      <c r="B4" s="161"/>
      <c r="C4" s="162"/>
      <c r="D4" s="163">
        <v>6238</v>
      </c>
      <c r="E4" s="164"/>
      <c r="F4" s="165">
        <v>26040</v>
      </c>
      <c r="G4" s="166"/>
      <c r="H4" s="167"/>
    </row>
    <row r="5" spans="1:8" x14ac:dyDescent="0.2">
      <c r="A5" s="148" t="s">
        <v>520</v>
      </c>
      <c r="B5" s="153"/>
      <c r="C5" s="154"/>
      <c r="D5" s="155">
        <v>14814</v>
      </c>
      <c r="E5" s="156"/>
      <c r="F5" s="157">
        <v>52068</v>
      </c>
      <c r="G5" s="158"/>
      <c r="H5" s="159"/>
    </row>
    <row r="6" spans="1:8" x14ac:dyDescent="0.2">
      <c r="A6" s="160"/>
      <c r="B6" s="161"/>
      <c r="C6" s="162"/>
      <c r="D6" s="163">
        <v>6863</v>
      </c>
      <c r="E6" s="164"/>
      <c r="F6" s="165">
        <v>26936</v>
      </c>
      <c r="G6" s="166"/>
      <c r="H6" s="167"/>
    </row>
    <row r="7" spans="1:8" x14ac:dyDescent="0.2">
      <c r="A7" s="148" t="s">
        <v>521</v>
      </c>
      <c r="B7" s="153"/>
      <c r="C7" s="154"/>
      <c r="D7" s="155">
        <v>37215</v>
      </c>
      <c r="E7" s="156"/>
      <c r="F7" s="157">
        <v>47161</v>
      </c>
      <c r="G7" s="158"/>
      <c r="H7" s="159"/>
    </row>
    <row r="8" spans="1:8" x14ac:dyDescent="0.2">
      <c r="A8" s="160"/>
      <c r="B8" s="161"/>
      <c r="C8" s="162"/>
      <c r="D8" s="163">
        <v>8152</v>
      </c>
      <c r="E8" s="164"/>
      <c r="F8" s="165">
        <v>24595</v>
      </c>
      <c r="G8" s="166"/>
      <c r="H8" s="167"/>
    </row>
    <row r="9" spans="1:8" x14ac:dyDescent="0.2">
      <c r="A9" s="148" t="s">
        <v>522</v>
      </c>
      <c r="B9" s="153"/>
      <c r="C9" s="154"/>
      <c r="D9" s="155">
        <v>34644</v>
      </c>
      <c r="E9" s="156"/>
      <c r="F9" s="157">
        <v>43423</v>
      </c>
      <c r="G9" s="158"/>
      <c r="H9" s="159"/>
    </row>
    <row r="10" spans="1:8" x14ac:dyDescent="0.2">
      <c r="A10" s="160"/>
      <c r="B10" s="161"/>
      <c r="C10" s="162"/>
      <c r="D10" s="163">
        <v>31149</v>
      </c>
      <c r="E10" s="164"/>
      <c r="F10" s="165">
        <v>22207</v>
      </c>
      <c r="G10" s="166"/>
      <c r="H10" s="167"/>
    </row>
    <row r="11" spans="1:8" x14ac:dyDescent="0.2">
      <c r="A11" s="148" t="s">
        <v>523</v>
      </c>
      <c r="B11" s="153"/>
      <c r="C11" s="154"/>
      <c r="D11" s="155">
        <v>22644</v>
      </c>
      <c r="E11" s="156"/>
      <c r="F11" s="157">
        <v>45265</v>
      </c>
      <c r="G11" s="158"/>
      <c r="H11" s="159"/>
    </row>
    <row r="12" spans="1:8" x14ac:dyDescent="0.2">
      <c r="A12" s="160"/>
      <c r="B12" s="161"/>
      <c r="C12" s="168"/>
      <c r="D12" s="163">
        <v>15320</v>
      </c>
      <c r="E12" s="164"/>
      <c r="F12" s="165">
        <v>22600</v>
      </c>
      <c r="G12" s="166"/>
      <c r="H12" s="167"/>
    </row>
    <row r="13" spans="1:8" x14ac:dyDescent="0.2">
      <c r="A13" s="148"/>
      <c r="B13" s="153"/>
      <c r="C13" s="169"/>
      <c r="D13" s="170">
        <v>24352</v>
      </c>
      <c r="E13" s="171"/>
      <c r="F13" s="172">
        <v>47836</v>
      </c>
      <c r="G13" s="173"/>
      <c r="H13" s="159"/>
    </row>
    <row r="14" spans="1:8" x14ac:dyDescent="0.2">
      <c r="A14" s="160"/>
      <c r="B14" s="161"/>
      <c r="C14" s="162"/>
      <c r="D14" s="163">
        <v>13544</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8.07</v>
      </c>
      <c r="C19" s="174">
        <f>ROUND(VALUE(SUBSTITUTE(実質収支比率等に係る経年分析!G$48,"▲","-")),2)</f>
        <v>9.81</v>
      </c>
      <c r="D19" s="174">
        <f>ROUND(VALUE(SUBSTITUTE(実質収支比率等に係る経年分析!H$48,"▲","-")),2)</f>
        <v>15.48</v>
      </c>
      <c r="E19" s="174">
        <f>ROUND(VALUE(SUBSTITUTE(実質収支比率等に係る経年分析!I$48,"▲","-")),2)</f>
        <v>10.34</v>
      </c>
      <c r="F19" s="174">
        <f>ROUND(VALUE(SUBSTITUTE(実質収支比率等に係る経年分析!J$48,"▲","-")),2)</f>
        <v>9.7799999999999994</v>
      </c>
    </row>
    <row r="20" spans="1:11" x14ac:dyDescent="0.2">
      <c r="A20" s="174" t="s">
        <v>53</v>
      </c>
      <c r="B20" s="174">
        <f>ROUND(VALUE(SUBSTITUTE(実質収支比率等に係る経年分析!F$47,"▲","-")),2)</f>
        <v>13.28</v>
      </c>
      <c r="C20" s="174">
        <f>ROUND(VALUE(SUBSTITUTE(実質収支比率等に係る経年分析!G$47,"▲","-")),2)</f>
        <v>12.12</v>
      </c>
      <c r="D20" s="174">
        <f>ROUND(VALUE(SUBSTITUTE(実質収支比率等に係る経年分析!H$47,"▲","-")),2)</f>
        <v>13.51</v>
      </c>
      <c r="E20" s="174">
        <f>ROUND(VALUE(SUBSTITUTE(実質収支比率等に係る経年分析!I$47,"▲","-")),2)</f>
        <v>15.07</v>
      </c>
      <c r="F20" s="174">
        <f>ROUND(VALUE(SUBSTITUTE(実質収支比率等に係る経年分析!J$47,"▲","-")),2)</f>
        <v>14.55</v>
      </c>
    </row>
    <row r="21" spans="1:11" x14ac:dyDescent="0.2">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8.35</v>
      </c>
      <c r="E21" s="174">
        <f>IF(ISNUMBER(VALUE(SUBSTITUTE(実質収支比率等に係る経年分析!I$49,"▲","-"))),ROUND(VALUE(SUBSTITUTE(実質収支比率等に係る経年分析!I$49,"▲","-")),2),NA())</f>
        <v>-4.41</v>
      </c>
      <c r="F21" s="174">
        <f>IF(ISNUMBER(VALUE(SUBSTITUTE(実質収支比率等に係る経年分析!J$49,"▲","-"))),ROUND(VALUE(SUBSTITUTE(実質収支比率等に係る経年分析!J$49,"▲","-")),2),NA())</f>
        <v>-0.7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松伏町下水道事業会計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715</v>
      </c>
      <c r="E42" s="176"/>
      <c r="F42" s="176"/>
      <c r="G42" s="176">
        <f>'実質公債費比率（分子）の構造'!L$52</f>
        <v>701</v>
      </c>
      <c r="H42" s="176"/>
      <c r="I42" s="176"/>
      <c r="J42" s="176">
        <f>'実質公債費比率（分子）の構造'!M$52</f>
        <v>700</v>
      </c>
      <c r="K42" s="176"/>
      <c r="L42" s="176"/>
      <c r="M42" s="176">
        <f>'実質公債費比率（分子）の構造'!N$52</f>
        <v>701</v>
      </c>
      <c r="N42" s="176"/>
      <c r="O42" s="176"/>
      <c r="P42" s="176">
        <f>'実質公債費比率（分子）の構造'!O$52</f>
        <v>689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51</v>
      </c>
      <c r="C44" s="176"/>
      <c r="D44" s="176"/>
      <c r="E44" s="176">
        <f>'実質公債費比率（分子）の構造'!L$50</f>
        <v>60</v>
      </c>
      <c r="F44" s="176"/>
      <c r="G44" s="176"/>
      <c r="H44" s="176">
        <f>'実質公債費比率（分子）の構造'!M$50</f>
        <v>53</v>
      </c>
      <c r="I44" s="176"/>
      <c r="J44" s="176"/>
      <c r="K44" s="176">
        <f>'実質公債費比率（分子）の構造'!N$50</f>
        <v>42</v>
      </c>
      <c r="L44" s="176"/>
      <c r="M44" s="176"/>
      <c r="N44" s="176">
        <f>'実質公債費比率（分子）の構造'!O$50</f>
        <v>43</v>
      </c>
      <c r="O44" s="176"/>
      <c r="P44" s="176"/>
    </row>
    <row r="45" spans="1:16" x14ac:dyDescent="0.2">
      <c r="A45" s="176" t="s">
        <v>63</v>
      </c>
      <c r="B45" s="176">
        <f>'実質公債費比率（分子）の構造'!K$49</f>
        <v>86</v>
      </c>
      <c r="C45" s="176"/>
      <c r="D45" s="176"/>
      <c r="E45" s="176">
        <f>'実質公債費比率（分子）の構造'!L$49</f>
        <v>94</v>
      </c>
      <c r="F45" s="176"/>
      <c r="G45" s="176"/>
      <c r="H45" s="176">
        <f>'実質公債費比率（分子）の構造'!M$49</f>
        <v>91</v>
      </c>
      <c r="I45" s="176"/>
      <c r="J45" s="176"/>
      <c r="K45" s="176">
        <f>'実質公債費比率（分子）の構造'!N$49</f>
        <v>86</v>
      </c>
      <c r="L45" s="176"/>
      <c r="M45" s="176"/>
      <c r="N45" s="176">
        <f>'実質公債費比率（分子）の構造'!O$49</f>
        <v>101</v>
      </c>
      <c r="O45" s="176"/>
      <c r="P45" s="176"/>
    </row>
    <row r="46" spans="1:16" x14ac:dyDescent="0.2">
      <c r="A46" s="176" t="s">
        <v>64</v>
      </c>
      <c r="B46" s="176">
        <f>'実質公債費比率（分子）の構造'!K$48</f>
        <v>253</v>
      </c>
      <c r="C46" s="176"/>
      <c r="D46" s="176"/>
      <c r="E46" s="176">
        <f>'実質公債費比率（分子）の構造'!L$48</f>
        <v>132</v>
      </c>
      <c r="F46" s="176"/>
      <c r="G46" s="176"/>
      <c r="H46" s="176">
        <f>'実質公債費比率（分子）の構造'!M$48</f>
        <v>213</v>
      </c>
      <c r="I46" s="176"/>
      <c r="J46" s="176"/>
      <c r="K46" s="176">
        <f>'実質公債費比率（分子）の構造'!N$48</f>
        <v>199</v>
      </c>
      <c r="L46" s="176"/>
      <c r="M46" s="176"/>
      <c r="N46" s="176">
        <f>'実質公債費比率（分子）の構造'!O$48</f>
        <v>188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664</v>
      </c>
      <c r="C49" s="176"/>
      <c r="D49" s="176"/>
      <c r="E49" s="176">
        <f>'実質公債費比率（分子）の構造'!L$45</f>
        <v>691</v>
      </c>
      <c r="F49" s="176"/>
      <c r="G49" s="176"/>
      <c r="H49" s="176">
        <f>'実質公債費比率（分子）の構造'!M$45</f>
        <v>682</v>
      </c>
      <c r="I49" s="176"/>
      <c r="J49" s="176"/>
      <c r="K49" s="176">
        <f>'実質公債費比率（分子）の構造'!N$45</f>
        <v>718</v>
      </c>
      <c r="L49" s="176"/>
      <c r="M49" s="176"/>
      <c r="N49" s="176">
        <f>'実質公債費比率（分子）の構造'!O$45</f>
        <v>725</v>
      </c>
      <c r="O49" s="176"/>
      <c r="P49" s="176"/>
    </row>
    <row r="50" spans="1:16" x14ac:dyDescent="0.2">
      <c r="A50" s="176" t="s">
        <v>67</v>
      </c>
      <c r="B50" s="176" t="e">
        <f>NA()</f>
        <v>#N/A</v>
      </c>
      <c r="C50" s="176">
        <f>IF(ISNUMBER('実質公債費比率（分子）の構造'!K$53),'実質公債費比率（分子）の構造'!K$53,NA())</f>
        <v>339</v>
      </c>
      <c r="D50" s="176" t="e">
        <f>NA()</f>
        <v>#N/A</v>
      </c>
      <c r="E50" s="176" t="e">
        <f>NA()</f>
        <v>#N/A</v>
      </c>
      <c r="F50" s="176">
        <f>IF(ISNUMBER('実質公債費比率（分子）の構造'!L$53),'実質公債費比率（分子）の構造'!L$53,NA())</f>
        <v>276</v>
      </c>
      <c r="G50" s="176" t="e">
        <f>NA()</f>
        <v>#N/A</v>
      </c>
      <c r="H50" s="176" t="e">
        <f>NA()</f>
        <v>#N/A</v>
      </c>
      <c r="I50" s="176">
        <f>IF(ISNUMBER('実質公債費比率（分子）の構造'!M$53),'実質公債費比率（分子）の構造'!M$53,NA())</f>
        <v>339</v>
      </c>
      <c r="J50" s="176" t="e">
        <f>NA()</f>
        <v>#N/A</v>
      </c>
      <c r="K50" s="176" t="e">
        <f>NA()</f>
        <v>#N/A</v>
      </c>
      <c r="L50" s="176">
        <f>IF(ISNUMBER('実質公債費比率（分子）の構造'!N$53),'実質公債費比率（分子）の構造'!N$53,NA())</f>
        <v>344</v>
      </c>
      <c r="M50" s="176" t="e">
        <f>NA()</f>
        <v>#N/A</v>
      </c>
      <c r="N50" s="176" t="e">
        <f>NA()</f>
        <v>#N/A</v>
      </c>
      <c r="O50" s="176">
        <f>IF(ISNUMBER('実質公債費比率（分子）の構造'!O$53),'実質公債費比率（分子）の構造'!O$53,NA())</f>
        <v>368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8238</v>
      </c>
      <c r="E56" s="175"/>
      <c r="F56" s="175"/>
      <c r="G56" s="175">
        <f>'将来負担比率（分子）の構造'!J$52</f>
        <v>8046</v>
      </c>
      <c r="H56" s="175"/>
      <c r="I56" s="175"/>
      <c r="J56" s="175">
        <f>'将来負担比率（分子）の構造'!K$52</f>
        <v>7867</v>
      </c>
      <c r="K56" s="175"/>
      <c r="L56" s="175"/>
      <c r="M56" s="175">
        <f>'将来負担比率（分子）の構造'!L$52</f>
        <v>7604</v>
      </c>
      <c r="N56" s="175"/>
      <c r="O56" s="175"/>
      <c r="P56" s="175">
        <f>'将来負担比率（分子）の構造'!M$52</f>
        <v>7024</v>
      </c>
    </row>
    <row r="57" spans="1:16" x14ac:dyDescent="0.2">
      <c r="A57" s="175" t="s">
        <v>42</v>
      </c>
      <c r="B57" s="175"/>
      <c r="C57" s="175"/>
      <c r="D57" s="175">
        <f>'将来負担比率（分子）の構造'!I$51</f>
        <v>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1851</v>
      </c>
      <c r="E58" s="175"/>
      <c r="F58" s="175"/>
      <c r="G58" s="175">
        <f>'将来負担比率（分子）の構造'!J$50</f>
        <v>1851</v>
      </c>
      <c r="H58" s="175"/>
      <c r="I58" s="175"/>
      <c r="J58" s="175">
        <f>'将来負担比率（分子）の構造'!K$50</f>
        <v>2292</v>
      </c>
      <c r="K58" s="175"/>
      <c r="L58" s="175"/>
      <c r="M58" s="175">
        <f>'将来負担比率（分子）の構造'!L$50</f>
        <v>2398</v>
      </c>
      <c r="N58" s="175"/>
      <c r="O58" s="175"/>
      <c r="P58" s="175">
        <f>'将来負担比率（分子）の構造'!M$50</f>
        <v>2378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177</v>
      </c>
      <c r="C61" s="175"/>
      <c r="D61" s="175"/>
      <c r="E61" s="175">
        <f>'将来負担比率（分子）の構造'!J$46</f>
        <v>176</v>
      </c>
      <c r="F61" s="175"/>
      <c r="G61" s="175"/>
      <c r="H61" s="175">
        <f>'将来負担比率（分子）の構造'!K$46</f>
        <v>176</v>
      </c>
      <c r="I61" s="175"/>
      <c r="J61" s="175"/>
      <c r="K61" s="175">
        <f>'将来負担比率（分子）の構造'!L$46</f>
        <v>177</v>
      </c>
      <c r="L61" s="175"/>
      <c r="M61" s="175"/>
      <c r="N61" s="175">
        <f>'将来負担比率（分子）の構造'!M$46</f>
        <v>176</v>
      </c>
      <c r="O61" s="175"/>
      <c r="P61" s="175"/>
    </row>
    <row r="62" spans="1:16" x14ac:dyDescent="0.2">
      <c r="A62" s="175" t="s">
        <v>35</v>
      </c>
      <c r="B62" s="175">
        <f>'将来負担比率（分子）の構造'!I$45</f>
        <v>768</v>
      </c>
      <c r="C62" s="175"/>
      <c r="D62" s="175"/>
      <c r="E62" s="175">
        <f>'将来負担比率（分子）の構造'!J$45</f>
        <v>856</v>
      </c>
      <c r="F62" s="175"/>
      <c r="G62" s="175"/>
      <c r="H62" s="175">
        <f>'将来負担比率（分子）の構造'!K$45</f>
        <v>834</v>
      </c>
      <c r="I62" s="175"/>
      <c r="J62" s="175"/>
      <c r="K62" s="175">
        <f>'将来負担比率（分子）の構造'!L$45</f>
        <v>787</v>
      </c>
      <c r="L62" s="175"/>
      <c r="M62" s="175"/>
      <c r="N62" s="175">
        <f>'将来負担比率（分子）の構造'!M$45</f>
        <v>844</v>
      </c>
      <c r="O62" s="175"/>
      <c r="P62" s="175"/>
    </row>
    <row r="63" spans="1:16" x14ac:dyDescent="0.2">
      <c r="A63" s="175" t="s">
        <v>34</v>
      </c>
      <c r="B63" s="175">
        <f>'将来負担比率（分子）の構造'!I$44</f>
        <v>620</v>
      </c>
      <c r="C63" s="175"/>
      <c r="D63" s="175"/>
      <c r="E63" s="175">
        <f>'将来負担比率（分子）の構造'!J$44</f>
        <v>607</v>
      </c>
      <c r="F63" s="175"/>
      <c r="G63" s="175"/>
      <c r="H63" s="175">
        <f>'将来負担比率（分子）の構造'!K$44</f>
        <v>564</v>
      </c>
      <c r="I63" s="175"/>
      <c r="J63" s="175"/>
      <c r="K63" s="175">
        <f>'将来負担比率（分子）の構造'!L$44</f>
        <v>514</v>
      </c>
      <c r="L63" s="175"/>
      <c r="M63" s="175"/>
      <c r="N63" s="175">
        <f>'将来負担比率（分子）の構造'!M$44</f>
        <v>486</v>
      </c>
      <c r="O63" s="175"/>
      <c r="P63" s="175"/>
    </row>
    <row r="64" spans="1:16" x14ac:dyDescent="0.2">
      <c r="A64" s="175" t="s">
        <v>33</v>
      </c>
      <c r="B64" s="175">
        <f>'将来負担比率（分子）の構造'!I$43</f>
        <v>1972</v>
      </c>
      <c r="C64" s="175"/>
      <c r="D64" s="175"/>
      <c r="E64" s="175">
        <f>'将来負担比率（分子）の構造'!J$43</f>
        <v>1723</v>
      </c>
      <c r="F64" s="175"/>
      <c r="G64" s="175"/>
      <c r="H64" s="175">
        <f>'将来負担比率（分子）の構造'!K$43</f>
        <v>1453</v>
      </c>
      <c r="I64" s="175"/>
      <c r="J64" s="175"/>
      <c r="K64" s="175">
        <f>'将来負担比率（分子）の構造'!L$43</f>
        <v>1286</v>
      </c>
      <c r="L64" s="175"/>
      <c r="M64" s="175"/>
      <c r="N64" s="175">
        <f>'将来負担比率（分子）の構造'!M$43</f>
        <v>1148</v>
      </c>
      <c r="O64" s="175"/>
      <c r="P64" s="175"/>
    </row>
    <row r="65" spans="1:16" x14ac:dyDescent="0.2">
      <c r="A65" s="175" t="s">
        <v>32</v>
      </c>
      <c r="B65" s="175">
        <f>'将来負担比率（分子）の構造'!I$42</f>
        <v>52</v>
      </c>
      <c r="C65" s="175"/>
      <c r="D65" s="175"/>
      <c r="E65" s="175">
        <f>'将来負担比率（分子）の構造'!J$42</f>
        <v>43</v>
      </c>
      <c r="F65" s="175"/>
      <c r="G65" s="175"/>
      <c r="H65" s="175">
        <f>'将来負担比率（分子）の構造'!K$42</f>
        <v>34</v>
      </c>
      <c r="I65" s="175"/>
      <c r="J65" s="175"/>
      <c r="K65" s="175">
        <f>'将来負担比率（分子）の構造'!L$42</f>
        <v>26</v>
      </c>
      <c r="L65" s="175"/>
      <c r="M65" s="175"/>
      <c r="N65" s="175">
        <f>'将来負担比率（分子）の構造'!M$42</f>
        <v>18</v>
      </c>
      <c r="O65" s="175"/>
      <c r="P65" s="175"/>
    </row>
    <row r="66" spans="1:16" x14ac:dyDescent="0.2">
      <c r="A66" s="175" t="s">
        <v>31</v>
      </c>
      <c r="B66" s="175">
        <f>'将来負担比率（分子）の構造'!I$41</f>
        <v>7617</v>
      </c>
      <c r="C66" s="175"/>
      <c r="D66" s="175"/>
      <c r="E66" s="175">
        <f>'将来負担比率（分子）の構造'!J$41</f>
        <v>7414</v>
      </c>
      <c r="F66" s="175"/>
      <c r="G66" s="175"/>
      <c r="H66" s="175">
        <f>'将来負担比率（分子）の構造'!K$41</f>
        <v>7603</v>
      </c>
      <c r="I66" s="175"/>
      <c r="J66" s="175"/>
      <c r="K66" s="175">
        <f>'将来負担比率（分子）の構造'!L$41</f>
        <v>7566</v>
      </c>
      <c r="L66" s="175"/>
      <c r="M66" s="175"/>
      <c r="N66" s="175">
        <f>'将来負担比率（分子）の構造'!M$41</f>
        <v>7183</v>
      </c>
      <c r="O66" s="175"/>
      <c r="P66" s="175"/>
    </row>
    <row r="67" spans="1:16" x14ac:dyDescent="0.2">
      <c r="A67" s="175" t="s">
        <v>71</v>
      </c>
      <c r="B67" s="175" t="e">
        <f>NA()</f>
        <v>#N/A</v>
      </c>
      <c r="C67" s="175">
        <f>IF(ISNUMBER('将来負担比率（分子）の構造'!I$53), IF('将来負担比率（分子）の構造'!I$53 &lt; 0, 0, '将来負担比率（分子）の構造'!I$53), NA())</f>
        <v>1111</v>
      </c>
      <c r="D67" s="175" t="e">
        <f>NA()</f>
        <v>#N/A</v>
      </c>
      <c r="E67" s="175" t="e">
        <f>NA()</f>
        <v>#N/A</v>
      </c>
      <c r="F67" s="175">
        <f>IF(ISNUMBER('将来負担比率（分子）の構造'!J$53), IF('将来負担比率（分子）の構造'!J$53 &lt; 0, 0, '将来負担比率（分子）の構造'!J$53), NA())</f>
        <v>922</v>
      </c>
      <c r="G67" s="175" t="e">
        <f>NA()</f>
        <v>#N/A</v>
      </c>
      <c r="H67" s="175" t="e">
        <f>NA()</f>
        <v>#N/A</v>
      </c>
      <c r="I67" s="175">
        <f>IF(ISNUMBER('将来負担比率（分子）の構造'!K$53), IF('将来負担比率（分子）の構造'!K$53 &lt; 0, 0, '将来負担比率（分子）の構造'!K$53), NA())</f>
        <v>504</v>
      </c>
      <c r="J67" s="175" t="e">
        <f>NA()</f>
        <v>#N/A</v>
      </c>
      <c r="K67" s="175" t="e">
        <f>NA()</f>
        <v>#N/A</v>
      </c>
      <c r="L67" s="175">
        <f>IF(ISNUMBER('将来負担比率（分子）の構造'!L$53), IF('将来負担比率（分子）の構造'!L$53 &lt; 0, 0, '将来負担比率（分子）の構造'!L$53), NA())</f>
        <v>353</v>
      </c>
      <c r="M67" s="175" t="e">
        <f>NA()</f>
        <v>#N/A</v>
      </c>
      <c r="N67" s="175" t="e">
        <f>NA()</f>
        <v>#N/A</v>
      </c>
      <c r="O67" s="175">
        <f>IF(ISNUMBER('将来負担比率（分子）の構造'!M$53), IF('将来負担比率（分子）の構造'!M$53 &lt; 0, 0, '将来負担比率（分子）の構造'!M$53), NA())</f>
        <v>453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861</v>
      </c>
      <c r="C72" s="179">
        <f>基金残高に係る経年分析!G55</f>
        <v>934</v>
      </c>
      <c r="D72" s="179">
        <f>基金残高に係る経年分析!H55</f>
        <v>915</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782</v>
      </c>
      <c r="C74" s="179">
        <f>基金残高に係る経年分析!G57</f>
        <v>840</v>
      </c>
      <c r="D74" s="179">
        <f>基金残高に係る経年分析!H57</f>
        <v>914</v>
      </c>
    </row>
  </sheetData>
  <sheetProtection algorithmName="SHA-512" hashValue="dYsXPYgqzIXKa2flrFEG9DL+PRVz22plzkjDZp4EJLR6h/1VB3xdJPoRhIBc/vWqD6H19wdzKruwpR9PX++StA==" saltValue="fZJUTyT9hxc0x6h7RtPq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松伏町役場</cp:lastModifiedBy>
  <cp:lastPrinted>2025-03-06T04:34:02Z</cp:lastPrinted>
  <dcterms:created xsi:type="dcterms:W3CDTF">2025-02-19T01:35:49Z</dcterms:created>
  <dcterms:modified xsi:type="dcterms:W3CDTF">2025-03-18T23:15:57Z</dcterms:modified>
  <cp:category/>
</cp:coreProperties>
</file>