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R:\020総合政策課\2024(R6)総合政策課\02_財政担当\【2】_09_決算\【3】_02_財政状況資料集\【4】_01_ 財政状況資料集作成\070304【埼玉県市町村課】令和５年度財政状況資料集の作成及び提出について（依頼）\02 回答\"/>
    </mc:Choice>
  </mc:AlternateContent>
  <xr:revisionPtr revIDLastSave="0" documentId="13_ncr:1_{0A3C204A-613F-4655-81B0-6C995091D0FA}"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W40" i="10" s="1"/>
  <c r="BW41" i="10" s="1"/>
  <c r="BE36" i="10"/>
  <c r="AM36" i="10"/>
  <c r="C36" i="10"/>
  <c r="CO35" i="10"/>
  <c r="BW35" i="10"/>
  <c r="BE35" i="10"/>
  <c r="C35" i="10"/>
  <c r="CO34" i="10"/>
  <c r="BW34" i="10"/>
  <c r="BE34"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<sst xmlns="http://schemas.openxmlformats.org/spreadsheetml/2006/main" count="1103" uniqueCount="559">
  <si>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</si>
  <si>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</si>
  <si>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</si>
  <si>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</si>
  <si>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</si>
  <si>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</si>
  <si>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</si>
  <si>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</si>
  <si>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</si>
  <si>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</si>
  <si>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</si>
  <si>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</si>
  <si>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</si>
  <si>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</si>
  <si>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</si>
  <si>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</si>
  <si>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</si>
  <si>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</si>
  <si>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</si>
  <si>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</si>
  <si>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</si>
  <si>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</si>
  <si>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</si>
  <si>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</si>
  <si>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</si>
  <si>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</si>
  <si>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</si>
  <si>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</si>
  <si>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</si>
  <si>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</si>
  <si>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</si>
  <si>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</si>
  <si>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</si>
  <si>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</si>
  <si>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</si>
  <si>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</si>
  <si>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</si>
  <si>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</si>
  <si>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</si>
  <si>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</si>
  <si>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</si>
  <si>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</si>
  <si>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</si>
  <si>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</si>
  <si>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</si>
  <si>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</si>
  <si>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</si>
  <si>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</si>
  <si>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</si>
  <si>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</si>
  <si>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</si>
  <si>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</si>
  <si>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</si>
  <si>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</si>
  <si>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</si>
  <si>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</si>
  <si>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</si>
  <si>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</si>
  <si>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</si>
  <si>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</si>
  <si>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</si>
  <si>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</si>
  <si>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</si>
  <si>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</si>
  <si>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</si>
  <si>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</si>
  <si>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</si>
  <si>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</si>
  <si>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</si>
  <si>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</si>
  <si>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</si>
  <si>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</si>
  <si>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</si>
  <si>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</si>
  <si>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</si>
  <si>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</si>
  <si>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</si>
  <si>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</si>
  <si>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</si>
  <si>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</si>
  <si>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</si>
  <si>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</si>
  <si>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</si>
  <si>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</si>
  <si>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</si>
  <si>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</si>
  <si>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</si>
  <si>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</si>
  <si>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</si>
  <si>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</si>
  <si>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</si>
  <si>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</si>
  <si>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</si>
  <si>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</si>
  <si>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杉戸町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</si>
  <si>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</si>
  <si>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</si>
  <si>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</si>
  <si>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</si>
  <si>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</si>
  <si>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</si>
  <si>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</si>
  <si>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</si>
  <si>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</si>
  <si>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</si>
  <si>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</si>
  <si>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</si>
  <si>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</si>
  <si>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</si>
  <si>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</si>
  <si>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</si>
  <si>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</si>
  <si>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</si>
  <si>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</si>
  <si>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</si>
  <si>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</si>
  <si>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</si>
  <si>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</si>
  <si>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</si>
  <si>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</si>
  <si>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</si>
  <si>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</si>
  <si>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</si>
  <si>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</si>
  <si>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</si>
  <si>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</si>
  <si>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</si>
  <si>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</si>
  <si>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</si>
  <si>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</si>
  <si>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</si>
  <si>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</si>
  <si>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</si>
  <si>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</si>
  <si>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</si>
  <si>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</si>
  <si>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</si>
  <si>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</si>
  <si>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</si>
  <si>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</si>
  <si>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</si>
  <si>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</si>
  <si>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</si>
  <si>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</si>
  <si>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</si>
  <si>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</si>
  <si>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</si>
  <si>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</si>
  <si>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</si>
  <si>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</si>
  <si>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</si>
  <si>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</si>
  <si>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</si>
  <si>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</si>
  <si>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</si>
  <si>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</si>
  <si>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</si>
  <si>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</si>
  <si>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</si>
  <si>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</si>
  <si>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</si>
  <si>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</si>
  <si>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</si>
  <si>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</si>
  <si>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</si>
  <si>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</si>
  <si>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</si>
  <si>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</si>
  <si>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</si>
  <si>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</si>
  <si>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</si>
  <si>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</si>
  <si>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</si>
  <si>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</si>
  <si>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</si>
  <si>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</si>
  <si>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</si>
  <si>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</si>
  <si>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</si>
  <si>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</si>
  <si>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</si>
  <si>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</si>
  <si>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</si>
  <si>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</si>
  <si>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</si>
  <si>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</si>
  <si>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</si>
  <si>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</si>
  <si>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</si>
  <si>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</si>
  <si>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</si>
  <si>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</si>
  <si>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</si>
  <si>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</si>
  <si>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</si>
  <si>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</si>
  <si>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</si>
  <si>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</si>
  <si>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</si>
  <si>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</si>
  <si>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</si>
  <si>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</si>
  <si>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</si>
  <si>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埼玉県杉戸町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</si>
  <si>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</si>
  <si>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</si>
  <si>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</si>
  <si>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</si>
  <si>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</si>
  <si>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</si>
  <si>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</si>
  <si>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</si>
  <si>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</si>
  <si>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</si>
  <si>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</si>
  <si>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</si>
  <si>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</si>
  <si>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</si>
  <si>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</si>
  <si>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</si>
  <si>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</si>
  <si>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</si>
  <si>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</si>
  <si>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</si>
  <si>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</si>
  <si>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</si>
  <si>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</si>
  <si>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</si>
  <si>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</si>
  <si>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</si>
  <si>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</si>
  <si>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</si>
  <si>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</si>
  <si>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</si>
  <si>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</si>
  <si>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</si>
  <si>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</si>
  <si>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</si>
  <si>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</si>
  <si>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</si>
  <si>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</si>
  <si>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</si>
  <si>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</si>
  <si>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</si>
  <si>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</si>
  <si>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</si>
  <si>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</si>
  <si>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</si>
  <si>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</si>
  <si>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</si>
  <si>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</si>
  <si>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</si>
  <si>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</si>
  <si>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</si>
  <si>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</si>
  <si>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</si>
  <si>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</si>
  <si>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</si>
  <si>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</si>
  <si>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</si>
  <si>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</si>
  <si>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</si>
  <si>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</si>
  <si>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</si>
  <si>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</si>
  <si>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</si>
  <si>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</si>
  <si>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</si>
  <si>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</si>
  <si>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</si>
  <si>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</si>
  <si>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</si>
  <si>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</si>
  <si>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</si>
  <si>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</si>
  <si>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</si>
  <si>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</si>
  <si>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</si>
  <si>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</si>
  <si>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</si>
  <si>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</si>
  <si>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</si>
  <si>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</si>
  <si>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</si>
  <si>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</si>
  <si>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</si>
  <si>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</si>
  <si>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</si>
  <si>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</si>
  <si>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</si>
  <si>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</si>
  <si>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</si>
  <si>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</si>
  <si>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</si>
  <si>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</si>
  <si>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</si>
  <si>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</si>
  <si>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</si>
  <si>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</si>
  <si>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</si>
  <si>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</si>
  <si>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</si>
  <si>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</si>
  <si>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</si>
  <si>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</si>
  <si>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</si>
  <si>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</si>
  <si>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</si>
  <si>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</si>
  <si>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</si>
  <si>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</si>
  <si>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</si>
  <si>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</si>
  <si>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</si>
  <si>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</si>
  <si>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</si>
  <si>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</si>
  <si>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</si>
  <si>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</si>
  <si>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</si>
  <si>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</si>
  <si>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</si>
  <si>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</si>
  <si>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</si>
  <si>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</si>
  <si>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</si>
  <si>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</si>
  <si>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</si>
  <si>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</si>
  <si>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</si>
  <si>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</si>
  <si>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</si>
  <si>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</si>
  <si>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</si>
  <si>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</si>
  <si>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</si>
  <si>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</si>
  <si>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</si>
  <si>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</si>
  <si>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</si>
  <si>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</si>
  <si>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</si>
  <si>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</si>
  <si>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</si>
  <si>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</si>
  <si>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</si>
  <si>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</si>
  <si>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</si>
  <si>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</si>
  <si>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</si>
  <si>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</si>
  <si>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</si>
  <si>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</si>
  <si>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</si>
  <si>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埼玉県杉戸町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</si>
  <si>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</si>
  <si>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</si>
  <si>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</si>
  <si>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</si>
  <si>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</si>
  <si>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</si>
  <si>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</si>
  <si>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</si>
  <si>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</si>
  <si>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</si>
  <si>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</si>
  <si>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</si>
  <si>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</si>
  <si>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</si>
  <si>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</si>
  <si>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</si>
  <si>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</si>
  <si>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</si>
  <si>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</si>
  <si>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</si>
  <si>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</si>
  <si>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</si>
  <si>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</si>
  <si>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</si>
  <si>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</si>
  <si>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</si>
  <si>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</si>
  <si>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</si>
  <si>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</si>
  <si>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</si>
  <si>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</si>
  <si>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</si>
  <si>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</si>
  <si>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</si>
  <si>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</si>
  <si>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</si>
  <si>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杉戸町水道事業会計</t>
    <phoneticPr fontId="5"/>
  </si>
  <si>
    <t>法適用企業</t>
    <phoneticPr fontId="5"/>
  </si>
  <si>
    <t>杉戸町下水道事業会計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</si>
  <si>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</si>
  <si>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</si>
  <si>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</si>
  <si>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</si>
  <si>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</si>
  <si>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</si>
  <si>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</si>
  <si>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</si>
  <si>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</si>
  <si>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</si>
  <si>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</si>
  <si>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</si>
  <si>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</si>
  <si>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</si>
  <si>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</si>
  <si>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</si>
  <si>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</si>
  <si>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</si>
  <si>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</si>
  <si>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</si>
  <si>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</si>
  <si>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</si>
  <si>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</si>
  <si>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</si>
  <si>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</si>
  <si>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</si>
  <si>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</si>
  <si>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</si>
  <si>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</si>
  <si>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</si>
  <si>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</si>
  <si>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</si>
  <si>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</si>
  <si>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</si>
  <si>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</si>
  <si>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</si>
  <si>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</si>
  <si>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</si>
  <si>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</si>
  <si>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</si>
  <si>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</si>
  <si>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</si>
  <si>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</si>
  <si>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</si>
  <si>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</si>
  <si>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</si>
  <si>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</si>
  <si>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</si>
  <si>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</si>
  <si>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</si>
  <si>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</si>
  <si>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</si>
  <si>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</si>
  <si>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</si>
  <si>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</si>
  <si>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</si>
  <si>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</si>
  <si>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</si>
  <si>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</si>
  <si>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</si>
  <si>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</si>
  <si>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</si>
  <si>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</si>
  <si>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</si>
  <si>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</si>
  <si>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</si>
  <si>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</si>
  <si>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</si>
  <si>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</si>
  <si>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</si>
  <si>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</si>
  <si>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</si>
  <si>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</si>
  <si>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</si>
  <si>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</si>
  <si>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</si>
  <si>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</si>
  <si>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</si>
  <si>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</si>
  <si>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</si>
  <si>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</si>
  <si>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</si>
  <si>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</si>
  <si>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</si>
  <si>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</si>
  <si>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</si>
  <si>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</si>
  <si>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</si>
  <si>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</si>
  <si>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</si>
  <si>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</si>
  <si>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</si>
  <si>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</si>
  <si>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</si>
  <si>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</si>
  <si>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</si>
  <si>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</si>
  <si>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</si>
  <si>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</si>
  <si>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</si>
  <si>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</si>
  <si>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</si>
  <si>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</si>
  <si>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</si>
  <si>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</si>
  <si>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</si>
  <si>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</si>
  <si>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</si>
  <si>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</si>
  <si>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</si>
  <si>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</si>
  <si>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</si>
  <si>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</si>
  <si>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</si>
  <si>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</si>
  <si>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</si>
  <si>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</si>
  <si>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</si>
  <si>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</si>
  <si>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</si>
  <si>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</si>
  <si>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</si>
  <si>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</si>
  <si>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</si>
  <si>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</si>
  <si>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</si>
  <si>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</si>
  <si>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</si>
  <si>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</si>
  <si>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</si>
  <si>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</si>
  <si>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</si>
  <si>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</si>
  <si>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</si>
  <si>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</si>
  <si>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0.32</t>
  </si>
  <si>
    <t>▲ 0.72</t>
  </si>
  <si>
    <t>▲ 3.29</t>
  </si>
  <si>
    <t>▲ 5.31</t>
  </si>
  <si>
    <t>一般会計</t>
  </si>
  <si>
    <t>杉戸町水道事業会計</t>
  </si>
  <si>
    <t>杉戸町下水道事業会計</t>
  </si>
  <si>
    <t>国民健康保険特別会計</t>
  </si>
  <si>
    <t>介護保険特別会計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</si>
  <si>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</si>
  <si>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</si>
  <si>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</si>
  <si>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</si>
  <si>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</si>
  <si>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</si>
  <si>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</si>
  <si>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</si>
  <si>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埼葛斎場組合</t>
    <rPh sb="0" eb="2">
      <t>サイカツ</t>
    </rPh>
    <rPh sb="2" eb="4">
      <t>サイジョウ</t>
    </rPh>
    <rPh sb="4" eb="6">
      <t>クミアイ</t>
    </rPh>
    <phoneticPr fontId="2"/>
  </si>
  <si>
    <t>利根川栗橋流域水防事務組合</t>
    <rPh sb="0" eb="2">
      <t>トネ</t>
    </rPh>
    <rPh sb="2" eb="3">
      <t>ガワ</t>
    </rPh>
    <rPh sb="3" eb="5">
      <t>クリハシ</t>
    </rPh>
    <rPh sb="5" eb="7">
      <t>リュウイキ</t>
    </rPh>
    <rPh sb="7" eb="9">
      <t>スイボウ</t>
    </rPh>
    <rPh sb="9" eb="11">
      <t>ジム</t>
    </rPh>
    <rPh sb="11" eb="13">
      <t>クミアイ</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</si>
  <si>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</si>
  <si>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</si>
  <si>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</si>
  <si>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埼玉東部消防組合</t>
    <rPh sb="0" eb="2">
      <t>サイタマ</t>
    </rPh>
    <rPh sb="2" eb="4">
      <t>トウブ</t>
    </rPh>
    <rPh sb="4" eb="6">
      <t>ショウボウ</t>
    </rPh>
    <rPh sb="6" eb="8">
      <t>クミアイ</t>
    </rPh>
    <phoneticPr fontId="2"/>
  </si>
  <si>
    <t>一般会計</t>
    <rPh sb="0" eb="2">
      <t>イッパン</t>
    </rPh>
    <rPh sb="2" eb="4">
      <t>カイケイ</t>
    </rPh>
    <phoneticPr fontId="2"/>
  </si>
  <si>
    <t>交通災害特別会計</t>
    <rPh sb="0" eb="2">
      <t>コウツウ</t>
    </rPh>
    <rPh sb="2" eb="4">
      <t>サイガイ</t>
    </rPh>
    <rPh sb="4" eb="6">
      <t>トクベツ</t>
    </rPh>
    <rPh sb="6" eb="8">
      <t>カイケイ</t>
    </rPh>
    <phoneticPr fontId="2"/>
  </si>
  <si>
    <t>特別会計</t>
    <rPh sb="0" eb="2">
      <t>トクベツ</t>
    </rPh>
    <rPh sb="2" eb="4">
      <t>カイケイ</t>
    </rPh>
    <phoneticPr fontId="2"/>
  </si>
  <si>
    <t>(有)アグリパークゆめすぎと</t>
    <rPh sb="0" eb="3">
      <t>ユウゲンガイシャ</t>
    </rPh>
    <phoneticPr fontId="2"/>
  </si>
  <si>
    <t>公共施設改修基金</t>
    <phoneticPr fontId="5"/>
  </si>
  <si>
    <t>地域福祉基金</t>
    <phoneticPr fontId="2"/>
  </si>
  <si>
    <t>森林環境基金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</si>
</sst>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BE01-498D-A147-169F3F9578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29387</c:v>
                </c:pt>
                <c:pt idx="1">
                  <c:v>43683</c:v>
                </c:pt>
                <c:pt idx="2">
                  <c:v>27337</c:v>
                </c:pt>
                <c:pt idx="3">
                  <c:v>31724</c:v>
                </c:pt>
                <c:pt idx="4">
                  <c:v>30671</c:v>
                </c:pt>
              </c:numCache>
            </c:numRef>
          </c:val>
          <c:smooth val="0"/>
          <c:extLst>
            <c:ext xmlns:c16="http://schemas.microsoft.com/office/drawing/2014/chart" uri="{C3380CC4-5D6E-409C-BE32-E72D297353CC}">
              <c16:uniqueId val="{00000001-BE01-498D-A147-169F3F95788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5.2</c:v>
                </c:pt>
                <c:pt idx="1">
                  <c:v>6.69</c:v>
                </c:pt>
                <c:pt idx="2">
                  <c:v>8.2200000000000006</c:v>
                </c:pt>
                <c:pt idx="3">
                  <c:v>6.64</c:v>
                </c:pt>
                <c:pt idx="4">
                  <c:v>6.33</c:v>
                </c:pt>
              </c:numCache>
            </c:numRef>
          </c:val>
          <c:extLst>
            <c:ext xmlns:c16="http://schemas.microsoft.com/office/drawing/2014/chart" uri="{C3380CC4-5D6E-409C-BE32-E72D297353CC}">
              <c16:uniqueId val="{00000000-6472-46E5-94AC-DA50FF1D67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11.6</c:v>
                </c:pt>
                <c:pt idx="1">
                  <c:v>10.95</c:v>
                </c:pt>
                <c:pt idx="2">
                  <c:v>13.46</c:v>
                </c:pt>
                <c:pt idx="3">
                  <c:v>16.260000000000002</c:v>
                </c:pt>
                <c:pt idx="4">
                  <c:v>14.16</c:v>
                </c:pt>
              </c:numCache>
            </c:numRef>
          </c:val>
          <c:extLst>
            <c:ext xmlns:c16="http://schemas.microsoft.com/office/drawing/2014/chart" uri="{C3380CC4-5D6E-409C-BE32-E72D297353CC}">
              <c16:uniqueId val="{00000001-6472-46E5-94AC-DA50FF1D672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-0.32</c:v>
                </c:pt>
                <c:pt idx="1">
                  <c:v>-0.72</c:v>
                </c:pt>
                <c:pt idx="2">
                  <c:v>1.92</c:v>
                </c:pt>
                <c:pt idx="3">
                  <c:v>-3.29</c:v>
                </c:pt>
                <c:pt idx="4">
                  <c:v>-5.31</c:v>
                </c:pt>
              </c:numCache>
            </c:numRef>
          </c:val>
          <c:smooth val="0"/>
          <c:extLst>
            <c:ext xmlns:c16="http://schemas.microsoft.com/office/drawing/2014/chart" uri="{C3380CC4-5D6E-409C-BE32-E72D297353CC}">
              <c16:uniqueId val="{00000002-6472-46E5-94AC-DA50FF1D672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1.65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7D6-4A77-BE7E-9F38DDDD8A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7D6-4A77-BE7E-9F38DDDD8AA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7D6-4A77-BE7E-9F38DDDD8AA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7D6-4A77-BE7E-9F38DDDD8AA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47D6-4A77-BE7E-9F38DDDD8AA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1.08</c:v>
                </c:pt>
                <c:pt idx="2">
                  <c:v>#N/A</c:v>
                </c:pt>
                <c:pt idx="3">
                  <c:v>1.59</c:v>
                </c:pt>
                <c:pt idx="4">
                  <c:v>#N/A</c:v>
                </c:pt>
                <c:pt idx="5">
                  <c:v>0.32</c:v>
                </c:pt>
                <c:pt idx="6">
                  <c:v>#N/A</c:v>
                </c:pt>
                <c:pt idx="7">
                  <c:v>1.1399999999999999</c:v>
                </c:pt>
                <c:pt idx="8">
                  <c:v>#N/A</c:v>
                </c:pt>
                <c:pt idx="9">
                  <c:v>1.1000000000000001</c:v>
                </c:pt>
              </c:numCache>
            </c:numRef>
          </c:val>
          <c:extLst>
            <c:ext xmlns:c16="http://schemas.microsoft.com/office/drawing/2014/chart" uri="{C3380CC4-5D6E-409C-BE32-E72D297353CC}">
              <c16:uniqueId val="{00000005-47D6-4A77-BE7E-9F38DDDD8AA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1.06</c:v>
                </c:pt>
                <c:pt idx="2">
                  <c:v>#N/A</c:v>
                </c:pt>
                <c:pt idx="3">
                  <c:v>1.39</c:v>
                </c:pt>
                <c:pt idx="4">
                  <c:v>#N/A</c:v>
                </c:pt>
                <c:pt idx="5">
                  <c:v>1.43</c:v>
                </c:pt>
                <c:pt idx="6">
                  <c:v>#N/A</c:v>
                </c:pt>
                <c:pt idx="7">
                  <c:v>0.77</c:v>
                </c:pt>
                <c:pt idx="8">
                  <c:v>#N/A</c:v>
                </c:pt>
                <c:pt idx="9">
                  <c:v>1.1200000000000001</c:v>
                </c:pt>
              </c:numCache>
            </c:numRef>
          </c:val>
          <c:extLst>
            <c:ext xmlns:c16="http://schemas.microsoft.com/office/drawing/2014/chart" uri="{C3380CC4-5D6E-409C-BE32-E72D297353CC}">
              <c16:uniqueId val="{00000006-47D6-4A77-BE7E-9F38DDDD8AA6}"/>
            </c:ext>
          </c:extLst>
        </c:ser>
        <c:ser>
          <c:idx val="7"/>
          <c:order val="7"/>
          <c:tx>
            <c:strRef>
              <c:f>データシート!$A$34</c:f>
              <c:strCache>
                <c:ptCount val="1"/>
                <c:pt idx="0">
                  <c:v>杉戸町下水道事業会計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c:v>
                </c:pt>
                <c:pt idx="4">
                  <c:v>#N/A</c:v>
                </c:pt>
                <c:pt idx="5">
                  <c:v>0</c:v>
                </c:pt>
                <c:pt idx="6">
                  <c:v>#N/A</c:v>
                </c:pt>
                <c:pt idx="7">
                  <c:v>0.72</c:v>
                </c:pt>
                <c:pt idx="8">
                  <c:v>#N/A</c:v>
                </c:pt>
                <c:pt idx="9">
                  <c:v>1.24</c:v>
                </c:pt>
              </c:numCache>
            </c:numRef>
          </c:val>
          <c:extLst>
            <c:ext xmlns:c16="http://schemas.microsoft.com/office/drawing/2014/chart" uri="{C3380CC4-5D6E-409C-BE32-E72D297353CC}">
              <c16:uniqueId val="{00000007-47D6-4A77-BE7E-9F38DDDD8AA6}"/>
            </c:ext>
          </c:extLst>
        </c:ser>
        <c:ser>
          <c:idx val="8"/>
          <c:order val="8"/>
          <c:tx>
            <c:strRef>
              <c:f>データシート!$A$35</c:f>
              <c:strCache>
                <c:ptCount val="1"/>
                <c:pt idx="0">
                  <c:v>杉戸町水道事業会計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13.7</c:v>
                </c:pt>
                <c:pt idx="2">
                  <c:v>#N/A</c:v>
                </c:pt>
                <c:pt idx="3">
                  <c:v>11.75</c:v>
                </c:pt>
                <c:pt idx="4">
                  <c:v>#N/A</c:v>
                </c:pt>
                <c:pt idx="5">
                  <c:v>9.1</c:v>
                </c:pt>
                <c:pt idx="6">
                  <c:v>#N/A</c:v>
                </c:pt>
                <c:pt idx="7">
                  <c:v>7.24</c:v>
                </c:pt>
                <c:pt idx="8">
                  <c:v>#N/A</c:v>
                </c:pt>
                <c:pt idx="9">
                  <c:v>5.24</c:v>
                </c:pt>
              </c:numCache>
            </c:numRef>
          </c:val>
          <c:extLst>
            <c:ext xmlns:c16="http://schemas.microsoft.com/office/drawing/2014/chart" uri="{C3380CC4-5D6E-409C-BE32-E72D297353CC}">
              <c16:uniqueId val="{00000008-47D6-4A77-BE7E-9F38DDDD8AA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5.2</c:v>
                </c:pt>
                <c:pt idx="2">
                  <c:v>#N/A</c:v>
                </c:pt>
                <c:pt idx="3">
                  <c:v>6.68</c:v>
                </c:pt>
                <c:pt idx="4">
                  <c:v>#N/A</c:v>
                </c:pt>
                <c:pt idx="5">
                  <c:v>8.2100000000000009</c:v>
                </c:pt>
                <c:pt idx="6">
                  <c:v>#N/A</c:v>
                </c:pt>
                <c:pt idx="7">
                  <c:v>6.64</c:v>
                </c:pt>
                <c:pt idx="8">
                  <c:v>#N/A</c:v>
                </c:pt>
                <c:pt idx="9">
                  <c:v>6.33</c:v>
                </c:pt>
              </c:numCache>
            </c:numRef>
          </c:val>
          <c:extLst>
            <c:ext xmlns:c16="http://schemas.microsoft.com/office/drawing/2014/chart" uri="{C3380CC4-5D6E-409C-BE32-E72D297353CC}">
              <c16:uniqueId val="{00000009-47D6-4A77-BE7E-9F38DDDD8AA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836</c:v>
                </c:pt>
                <c:pt idx="5">
                  <c:v>850</c:v>
                </c:pt>
                <c:pt idx="8">
                  <c:v>848</c:v>
                </c:pt>
                <c:pt idx="11">
                  <c:v>875</c:v>
                </c:pt>
                <c:pt idx="14">
                  <c:v>882</c:v>
                </c:pt>
              </c:numCache>
            </c:numRef>
          </c:val>
          <c:extLst>
            <c:ext xmlns:c16="http://schemas.microsoft.com/office/drawing/2014/chart" uri="{C3380CC4-5D6E-409C-BE32-E72D297353CC}">
              <c16:uniqueId val="{00000000-1B22-46D5-8ABE-A39648418F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22-46D5-8ABE-A39648418F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188</c:v>
                </c:pt>
                <c:pt idx="3">
                  <c:v>189</c:v>
                </c:pt>
                <c:pt idx="6">
                  <c:v>128</c:v>
                </c:pt>
                <c:pt idx="9">
                  <c:v>128</c:v>
                </c:pt>
                <c:pt idx="12">
                  <c:v>129</c:v>
                </c:pt>
              </c:numCache>
            </c:numRef>
          </c:val>
          <c:extLst>
            <c:ext xmlns:c16="http://schemas.microsoft.com/office/drawing/2014/chart" uri="{C3380CC4-5D6E-409C-BE32-E72D297353CC}">
              <c16:uniqueId val="{00000002-1B22-46D5-8ABE-A39648418F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34</c:v>
                </c:pt>
                <c:pt idx="3">
                  <c:v>29</c:v>
                </c:pt>
                <c:pt idx="6">
                  <c:v>34</c:v>
                </c:pt>
                <c:pt idx="9">
                  <c:v>26</c:v>
                </c:pt>
                <c:pt idx="12">
                  <c:v>22</c:v>
                </c:pt>
              </c:numCache>
            </c:numRef>
          </c:val>
          <c:extLst>
            <c:ext xmlns:c16="http://schemas.microsoft.com/office/drawing/2014/chart" uri="{C3380CC4-5D6E-409C-BE32-E72D297353CC}">
              <c16:uniqueId val="{00000003-1B22-46D5-8ABE-A39648418F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220</c:v>
                </c:pt>
                <c:pt idx="3">
                  <c:v>222</c:v>
                </c:pt>
                <c:pt idx="6">
                  <c:v>220</c:v>
                </c:pt>
                <c:pt idx="9">
                  <c:v>235</c:v>
                </c:pt>
                <c:pt idx="12">
                  <c:v>267</c:v>
                </c:pt>
              </c:numCache>
            </c:numRef>
          </c:val>
          <c:extLst>
            <c:ext xmlns:c16="http://schemas.microsoft.com/office/drawing/2014/chart" uri="{C3380CC4-5D6E-409C-BE32-E72D297353CC}">
              <c16:uniqueId val="{00000004-1B22-46D5-8ABE-A39648418F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22-46D5-8ABE-A39648418F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22-46D5-8ABE-A39648418F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1003</c:v>
                </c:pt>
                <c:pt idx="3">
                  <c:v>1061</c:v>
                </c:pt>
                <c:pt idx="6">
                  <c:v>1037</c:v>
                </c:pt>
                <c:pt idx="9">
                  <c:v>1068</c:v>
                </c:pt>
                <c:pt idx="12">
                  <c:v>1052</c:v>
                </c:pt>
              </c:numCache>
            </c:numRef>
          </c:val>
          <c:extLst>
            <c:ext xmlns:c16="http://schemas.microsoft.com/office/drawing/2014/chart" uri="{C3380CC4-5D6E-409C-BE32-E72D297353CC}">
              <c16:uniqueId val="{00000007-1B22-46D5-8ABE-A39648418F0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609</c:v>
                </c:pt>
                <c:pt idx="2">
                  <c:v>#N/A</c:v>
                </c:pt>
                <c:pt idx="3">
                  <c:v>#N/A</c:v>
                </c:pt>
                <c:pt idx="4">
                  <c:v>651</c:v>
                </c:pt>
                <c:pt idx="5">
                  <c:v>#N/A</c:v>
                </c:pt>
                <c:pt idx="6">
                  <c:v>#N/A</c:v>
                </c:pt>
                <c:pt idx="7">
                  <c:v>571</c:v>
                </c:pt>
                <c:pt idx="8">
                  <c:v>#N/A</c:v>
                </c:pt>
                <c:pt idx="9">
                  <c:v>#N/A</c:v>
                </c:pt>
                <c:pt idx="10">
                  <c:v>582</c:v>
                </c:pt>
                <c:pt idx="11">
                  <c:v>#N/A</c:v>
                </c:pt>
                <c:pt idx="12">
                  <c:v>#N/A</c:v>
                </c:pt>
                <c:pt idx="13">
                  <c:v>588</c:v>
                </c:pt>
                <c:pt idx="14">
                  <c:v>#N/A</c:v>
                </c:pt>
              </c:numCache>
            </c:numRef>
          </c:val>
          <c:smooth val="0"/>
          <c:extLst>
            <c:ext xmlns:c16="http://schemas.microsoft.com/office/drawing/2014/chart" uri="{C3380CC4-5D6E-409C-BE32-E72D297353CC}">
              <c16:uniqueId val="{00000008-1B22-46D5-8ABE-A39648418F0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10937</c:v>
                </c:pt>
                <c:pt idx="5">
                  <c:v>11609</c:v>
                </c:pt>
                <c:pt idx="8">
                  <c:v>11334</c:v>
                </c:pt>
                <c:pt idx="11">
                  <c:v>10746</c:v>
                </c:pt>
                <c:pt idx="14">
                  <c:v>10050</c:v>
                </c:pt>
              </c:numCache>
            </c:numRef>
          </c:val>
          <c:extLst>
            <c:ext xmlns:c16="http://schemas.microsoft.com/office/drawing/2014/chart" uri="{C3380CC4-5D6E-409C-BE32-E72D297353CC}">
              <c16:uniqueId val="{00000000-2277-4A4D-8CAC-A36DA5841EE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277-4A4D-8CAC-A36DA5841EE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1593</c:v>
                </c:pt>
                <c:pt idx="5">
                  <c:v>1593</c:v>
                </c:pt>
                <c:pt idx="8">
                  <c:v>2089</c:v>
                </c:pt>
                <c:pt idx="11">
                  <c:v>2340</c:v>
                </c:pt>
                <c:pt idx="14">
                  <c:v>2452</c:v>
                </c:pt>
              </c:numCache>
            </c:numRef>
          </c:val>
          <c:extLst>
            <c:ext xmlns:c16="http://schemas.microsoft.com/office/drawing/2014/chart" uri="{C3380CC4-5D6E-409C-BE32-E72D297353CC}">
              <c16:uniqueId val="{00000002-2277-4A4D-8CAC-A36DA5841EE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77-4A4D-8CAC-A36DA5841EE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77-4A4D-8CAC-A36DA5841EE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77-4A4D-8CAC-A36DA5841EE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513</c:v>
                </c:pt>
                <c:pt idx="3">
                  <c:v>413</c:v>
                </c:pt>
                <c:pt idx="6">
                  <c:v>410</c:v>
                </c:pt>
                <c:pt idx="9">
                  <c:v>434</c:v>
                </c:pt>
                <c:pt idx="12">
                  <c:v>536</c:v>
                </c:pt>
              </c:numCache>
            </c:numRef>
          </c:val>
          <c:extLst>
            <c:ext xmlns:c16="http://schemas.microsoft.com/office/drawing/2014/chart" uri="{C3380CC4-5D6E-409C-BE32-E72D297353CC}">
              <c16:uniqueId val="{00000006-2277-4A4D-8CAC-A36DA5841EE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103</c:v>
                </c:pt>
                <c:pt idx="3">
                  <c:v>113</c:v>
                </c:pt>
                <c:pt idx="6">
                  <c:v>81</c:v>
                </c:pt>
                <c:pt idx="9">
                  <c:v>56</c:v>
                </c:pt>
                <c:pt idx="12">
                  <c:v>35</c:v>
                </c:pt>
              </c:numCache>
            </c:numRef>
          </c:val>
          <c:extLst>
            <c:ext xmlns:c16="http://schemas.microsoft.com/office/drawing/2014/chart" uri="{C3380CC4-5D6E-409C-BE32-E72D297353CC}">
              <c16:uniqueId val="{00000007-2277-4A4D-8CAC-A36DA5841EE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2411</c:v>
                </c:pt>
                <c:pt idx="3">
                  <c:v>1745</c:v>
                </c:pt>
                <c:pt idx="6">
                  <c:v>2327</c:v>
                </c:pt>
                <c:pt idx="9">
                  <c:v>2197</c:v>
                </c:pt>
                <c:pt idx="12">
                  <c:v>2103</c:v>
                </c:pt>
              </c:numCache>
            </c:numRef>
          </c:val>
          <c:extLst>
            <c:ext xmlns:c16="http://schemas.microsoft.com/office/drawing/2014/chart" uri="{C3380CC4-5D6E-409C-BE32-E72D297353CC}">
              <c16:uniqueId val="{00000008-2277-4A4D-8CAC-A36DA5841EE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594</c:v>
                </c:pt>
                <c:pt idx="3">
                  <c:v>426</c:v>
                </c:pt>
                <c:pt idx="6">
                  <c:v>317</c:v>
                </c:pt>
                <c:pt idx="9">
                  <c:v>210</c:v>
                </c:pt>
                <c:pt idx="12">
                  <c:v>140</c:v>
                </c:pt>
              </c:numCache>
            </c:numRef>
          </c:val>
          <c:extLst>
            <c:ext xmlns:c16="http://schemas.microsoft.com/office/drawing/2014/chart" uri="{C3380CC4-5D6E-409C-BE32-E72D297353CC}">
              <c16:uniqueId val="{00000009-2277-4A4D-8CAC-A36DA5841EE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8688</c:v>
                </c:pt>
                <c:pt idx="3">
                  <c:v>8815</c:v>
                </c:pt>
                <c:pt idx="6">
                  <c:v>8765</c:v>
                </c:pt>
                <c:pt idx="9">
                  <c:v>8339</c:v>
                </c:pt>
                <c:pt idx="12">
                  <c:v>7918</c:v>
                </c:pt>
              </c:numCache>
            </c:numRef>
          </c:val>
          <c:extLst>
            <c:ext xmlns:c16="http://schemas.microsoft.com/office/drawing/2014/chart" uri="{C3380CC4-5D6E-409C-BE32-E72D297353CC}">
              <c16:uniqueId val="{0000000A-2277-4A4D-8CAC-A36DA5841EE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277-4A4D-8CAC-A36DA5841EE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1295</c:v>
                </c:pt>
                <c:pt idx="1">
                  <c:v>1541</c:v>
                </c:pt>
                <c:pt idx="2">
                  <c:v>1364</c:v>
                </c:pt>
              </c:numCache>
            </c:numRef>
          </c:val>
          <c:extLst>
            <c:ext xmlns:c16="http://schemas.microsoft.com/office/drawing/2014/chart" uri="{C3380CC4-5D6E-409C-BE32-E72D297353CC}">
              <c16:uniqueId val="{00000000-9F34-4A2B-A730-EA1F9C8D1A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F34-4A2B-A730-EA1F9C8D1A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687</c:v>
                </c:pt>
                <c:pt idx="1">
                  <c:v>691</c:v>
                </c:pt>
                <c:pt idx="2">
                  <c:v>981</c:v>
                </c:pt>
              </c:numCache>
            </c:numRef>
          </c:val>
          <c:extLst>
            <c:ext xmlns:c16="http://schemas.microsoft.com/office/drawing/2014/chart" uri="{C3380CC4-5D6E-409C-BE32-E72D297353CC}">
              <c16:uniqueId val="{00000002-9F34-4A2B-A730-EA1F9C8D1A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44,014
43,257
30.03
15,832,945
15,184,958
609,928
9,628,552
7,917,502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か年平均である財政力指数は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ポイント低下しており、単年度の財政力指数についても同様に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ポイント低下しているが、財政力指数はほぼ横ばいの状況である。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基準財政収入額は法人町民税や固定資産税の減少等による町税の減収を主因として、前年度より減少したが、基準財政需要額は高齢者保健福祉費の増等により増加している。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今後においても、町税の適正な賦課徴収に努めるとともに、更なる徴収率の向上を目指し、税収増加等による歳入の確保に努める。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9948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170039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156633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143228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国民健康保険特別会計繰出金や杉戸中央みちのこ保育園の開園に伴う保育園運営業務委託料の増加など、経常的な扶助費の増加等を要因として、経常収支比率は前年度比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おいても、扶助費や公共施設の改修等に伴う公債費の増等により、経常経費は増加が見込まれるため、事務事業の見直しを更に進めるとともに、全ての事務事業の優先度を厳しく点検し、優先度の低い事務事業について計画的に廃止・縮小を進め、経常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122872</xdr:rowOff>
    </xdr:from>
    <xdr:to>
      <xdr:col>23</xdr:col>
      <xdr:colOff>133350</xdr:colOff>
      <xdr:row>63</xdr:row>
      <xdr:rowOff>60007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752772"/>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125413</xdr:rowOff>
    </xdr:from>
    <xdr:to>
      <xdr:col>19</xdr:col>
      <xdr:colOff>133350</xdr:colOff>
      <xdr:row>62</xdr:row>
      <xdr:rowOff>122872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583863"/>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125413</xdr:rowOff>
    </xdr:from>
    <xdr:to>
      <xdr:col>15</xdr:col>
      <xdr:colOff>82550</xdr:colOff>
      <xdr:row>62</xdr:row>
      <xdr:rowOff>62547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583863"/>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62547</xdr:rowOff>
    </xdr:from>
    <xdr:to>
      <xdr:col>11</xdr:col>
      <xdr:colOff>31750</xdr:colOff>
      <xdr:row>63</xdr:row>
      <xdr:rowOff>72072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692447"/>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152734</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78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72072</xdr:rowOff>
    </xdr:from>
    <xdr:to>
      <xdr:col>19</xdr:col>
      <xdr:colOff>184150</xdr:colOff>
      <xdr:row>63</xdr:row>
      <xdr:rowOff>2222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74613</xdr:rowOff>
    </xdr:from>
    <xdr:to>
      <xdr:col>15</xdr:col>
      <xdr:colOff>133350</xdr:colOff>
      <xdr:row>62</xdr:row>
      <xdr:rowOff>4763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160990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61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11747</xdr:rowOff>
    </xdr:from>
    <xdr:to>
      <xdr:col>11</xdr:col>
      <xdr:colOff>82550</xdr:colOff>
      <xdr:row>62</xdr:row>
      <xdr:rowOff>113347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123524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21272</xdr:rowOff>
    </xdr:from>
    <xdr:to>
      <xdr:col>7</xdr:col>
      <xdr:colOff>31750</xdr:colOff>
      <xdr:row>63</xdr:row>
      <xdr:rowOff>122872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133049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5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[126,378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人件費・物件費等決算額の人口１人当たりの金額が減少しているのは、物件費の減少が要因となっている。これは、新型コロナウイルスワクチン接種業務に関する委託料の減少等によるものである。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物件費のうち、特に委託料については契約方法の見直し、職員直営で実施できるところは自前で対応するなど、今後も引き続き縮減を図り、物件費の削減に努める。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120951</xdr:rowOff>
    </xdr:from>
    <xdr:to>
      <xdr:col>23</xdr:col>
      <xdr:colOff>133350</xdr:colOff>
      <xdr:row>81</xdr:row>
      <xdr:rowOff>162652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008401"/>
          <a:ext cx="838200" cy="4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160437</xdr:rowOff>
    </xdr:from>
    <xdr:to>
      <xdr:col>19</xdr:col>
      <xdr:colOff>133350</xdr:colOff>
      <xdr:row>81</xdr:row>
      <xdr:rowOff>162652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47887"/>
          <a:ext cx="889000" cy="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88347</xdr:rowOff>
    </xdr:from>
    <xdr:to>
      <xdr:col>15</xdr:col>
      <xdr:colOff>82550</xdr:colOff>
      <xdr:row>81</xdr:row>
      <xdr:rowOff>160437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75797"/>
          <a:ext cx="889000" cy="7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37909</xdr:rowOff>
    </xdr:from>
    <xdr:to>
      <xdr:col>11</xdr:col>
      <xdr:colOff>31750</xdr:colOff>
      <xdr:row>81</xdr:row>
      <xdr:rowOff>88347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25359"/>
          <a:ext cx="889000" cy="5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70151</xdr:rowOff>
    </xdr:from>
    <xdr:to>
      <xdr:col>23</xdr:col>
      <xdr:colOff>184150</xdr:colOff>
      <xdr:row>82</xdr:row>
      <xdr:rowOff>301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5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86678</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0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111852</xdr:rowOff>
    </xdr:from>
    <xdr:to>
      <xdr:col>19</xdr:col>
      <xdr:colOff>184150</xdr:colOff>
      <xdr:row>82</xdr:row>
      <xdr:rowOff>42002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9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52179</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6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109637</xdr:rowOff>
    </xdr:from>
    <xdr:to>
      <xdr:col>15</xdr:col>
      <xdr:colOff>133350</xdr:colOff>
      <xdr:row>82</xdr:row>
      <xdr:rowOff>39787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9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49964</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6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37547</xdr:rowOff>
    </xdr:from>
    <xdr:to>
      <xdr:col>11</xdr:col>
      <xdr:colOff>82550</xdr:colOff>
      <xdr:row>81</xdr:row>
      <xdr:rowOff>139147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2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149324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9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158559</xdr:rowOff>
    </xdr:from>
    <xdr:to>
      <xdr:col>7</xdr:col>
      <xdr:colOff>31750</xdr:colOff>
      <xdr:row>81</xdr:row>
      <xdr:rowOff>88709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7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98886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4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類似団体内平均値及び全国町村平均値を下回っているが、今後も、国や他団体の給与水準等を踏まえ、より一層の給与の適正化に努める。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85</xdr:row>
      <xdr:rowOff>31750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52456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45155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60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85</xdr:row>
      <xdr:rowOff>45155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5781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149578</xdr:rowOff>
    </xdr:from>
    <xdr:to>
      <xdr:col>68</xdr:col>
      <xdr:colOff>152400</xdr:colOff>
      <xdr:row>85</xdr:row>
      <xdr:rowOff>4939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5513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165805</xdr:rowOff>
    </xdr:from>
    <xdr:to>
      <xdr:col>73</xdr:col>
      <xdr:colOff>44450</xdr:colOff>
      <xdr:row>85</xdr:row>
      <xdr:rowOff>95955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125589</xdr:rowOff>
    </xdr:from>
    <xdr:to>
      <xdr:col>68</xdr:col>
      <xdr:colOff>203200</xdr:colOff>
      <xdr:row>85</xdr:row>
      <xdr:rowOff>55739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65916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年度は、前年度と比較して職員数の増（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人）により、人口千人当たりの職員数が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今後においても、行政需要に応じて、職員の増減を適正に統制し、適切な定員管理に努める。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108131</xdr:rowOff>
    </xdr:from>
    <xdr:to>
      <xdr:col>81</xdr:col>
      <xdr:colOff>44450</xdr:colOff>
      <xdr:row>60</xdr:row>
      <xdr:rowOff>116749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95131"/>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108131</xdr:rowOff>
    </xdr:from>
    <xdr:to>
      <xdr:col>77</xdr:col>
      <xdr:colOff>44450</xdr:colOff>
      <xdr:row>60</xdr:row>
      <xdr:rowOff>109855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395131"/>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102960</xdr:rowOff>
    </xdr:from>
    <xdr:to>
      <xdr:col>72</xdr:col>
      <xdr:colOff>203200</xdr:colOff>
      <xdr:row>60</xdr:row>
      <xdr:rowOff>109855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8996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89172</xdr:rowOff>
    </xdr:from>
    <xdr:to>
      <xdr:col>68</xdr:col>
      <xdr:colOff>152400</xdr:colOff>
      <xdr:row>60</xdr:row>
      <xdr:rowOff>102960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7617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38026</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25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57331</xdr:rowOff>
    </xdr:from>
    <xdr:to>
      <xdr:col>77</xdr:col>
      <xdr:colOff>95250</xdr:colOff>
      <xdr:row>60</xdr:row>
      <xdr:rowOff>158931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143708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430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59055</xdr:rowOff>
    </xdr:from>
    <xdr:to>
      <xdr:col>73</xdr:col>
      <xdr:colOff>44450</xdr:colOff>
      <xdr:row>60</xdr:row>
      <xdr:rowOff>160655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145432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52160</xdr:rowOff>
    </xdr:from>
    <xdr:to>
      <xdr:col>68</xdr:col>
      <xdr:colOff>203200</xdr:colOff>
      <xdr:row>60</xdr:row>
      <xdr:rowOff>153760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138537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25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38372</xdr:rowOff>
    </xdr:from>
    <xdr:to>
      <xdr:col>64</xdr:col>
      <xdr:colOff>152400</xdr:colOff>
      <xdr:row>60</xdr:row>
      <xdr:rowOff>139972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2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124749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41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B050"/>
              </a:solidFill>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か年平均である実質公債費比率は前年度比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ポイント低下している。この主な要因は、分母のうち標準財政規模が増加（</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億円）したこと。分子のうち元利償還金の額について、過去に発行した臨時財政対策債の償還が令和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年度に完了したこと等により減少（▲約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万円）したことである。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今年度は、類似団体内平均値よりも数値は下回ったが、今後においても、新規の地方債発行の抑制に努め、実質公債費比率の上昇の防止に努める。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93345</xdr:rowOff>
    </xdr:from>
    <xdr:to>
      <xdr:col>81</xdr:col>
      <xdr:colOff>44450</xdr:colOff>
      <xdr:row>39</xdr:row>
      <xdr:rowOff>117475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77989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117475</xdr:rowOff>
    </xdr:from>
    <xdr:to>
      <xdr:col>77</xdr:col>
      <xdr:colOff>44450</xdr:colOff>
      <xdr:row>39</xdr:row>
      <xdr:rowOff>141605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80402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141605</xdr:rowOff>
    </xdr:from>
    <xdr:to>
      <xdr:col>72</xdr:col>
      <xdr:colOff>203200</xdr:colOff>
      <xdr:row>40</xdr:row>
      <xdr:rowOff>318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82815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318</xdr:rowOff>
    </xdr:from>
    <xdr:to>
      <xdr:col>68</xdr:col>
      <xdr:colOff>152400</xdr:colOff>
      <xdr:row>40</xdr:row>
      <xdr:rowOff>12382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85831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59072</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57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66675</xdr:rowOff>
    </xdr:from>
    <xdr:to>
      <xdr:col>77</xdr:col>
      <xdr:colOff>95250</xdr:colOff>
      <xdr:row>39</xdr:row>
      <xdr:rowOff>168275</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153052</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90805</xdr:rowOff>
    </xdr:from>
    <xdr:to>
      <xdr:col>73</xdr:col>
      <xdr:colOff>44450</xdr:colOff>
      <xdr:row>40</xdr:row>
      <xdr:rowOff>20955</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5732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6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120968</xdr:rowOff>
    </xdr:from>
    <xdr:to>
      <xdr:col>68</xdr:col>
      <xdr:colOff>203200</xdr:colOff>
      <xdr:row>40</xdr:row>
      <xdr:rowOff>51118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35895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133032</xdr:rowOff>
    </xdr:from>
    <xdr:to>
      <xdr:col>64</xdr:col>
      <xdr:colOff>152400</xdr:colOff>
      <xdr:row>40</xdr:row>
      <xdr:rowOff>63182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47959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9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充当可能財源等が将来負担額を上回ったため、引き続き、将来負担比率は算定されていない。</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今後も公債費等義務的経費の削減を中心とする行財政改革を進め、財政の健全化に努める。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44,014
43,257
30.03
15,832,945
15,184,958
609,928
9,628,552
7,917,502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会計年度任用職員の増等により、人件費の経常経費充当一般財源等が増加（</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万円）したことから、比率は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今後においても、適正な定員管理に努めるとともに、民間でも実施可能な部分については、指定管理者制度の導入などを検討し、人件費の削減に努める。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37</xdr:row>
      <xdr:rowOff>19558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586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14986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449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56134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449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56134</xdr:rowOff>
    </xdr:from>
    <xdr:to>
      <xdr:col>11</xdr:col>
      <xdr:colOff>9525</xdr:colOff>
      <xdr:row>37</xdr:row>
      <xdr:rowOff>74422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99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112285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135636</xdr:rowOff>
    </xdr:from>
    <xdr:to>
      <xdr:col>20</xdr:col>
      <xdr:colOff>38100</xdr:colOff>
      <xdr:row>37</xdr:row>
      <xdr:rowOff>65786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xdr:rowOff>
    </xdr:from>
    <xdr:to>
      <xdr:col>11</xdr:col>
      <xdr:colOff>60325</xdr:colOff>
      <xdr:row>37</xdr:row>
      <xdr:rowOff>106934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91711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23622</xdr:rowOff>
    </xdr:from>
    <xdr:to>
      <xdr:col>6</xdr:col>
      <xdr:colOff>171450</xdr:colOff>
      <xdr:row>37</xdr:row>
      <xdr:rowOff>125222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109999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環境センターの光熱水費の減少（▲約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万円）等により、物件費の経常経費充当一般財源等が減少（▲約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万円）したことから、比率は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今後においても、契約内容等の見直しにより、競争に伴うコスト削減を図り、物件費の縮減に努める。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xdr:rowOff>
    </xdr:from>
    <xdr:to>
      <xdr:col>82</xdr:col>
      <xdr:colOff>107950</xdr:colOff>
      <xdr:row>17</xdr:row>
      <xdr:rowOff>31750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31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27940</xdr:rowOff>
    </xdr:from>
    <xdr:to>
      <xdr:col>78</xdr:col>
      <xdr:colOff>69850</xdr:colOff>
      <xdr:row>17</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711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123190</xdr:rowOff>
    </xdr:from>
    <xdr:to>
      <xdr:col>73</xdr:col>
      <xdr:colOff>180975</xdr:colOff>
      <xdr:row>16</xdr:row>
      <xdr:rowOff>27940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94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123190</xdr:rowOff>
    </xdr:from>
    <xdr:to>
      <xdr:col>69</xdr:col>
      <xdr:colOff>92075</xdr:colOff>
      <xdr:row>16</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94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109237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148590</xdr:rowOff>
    </xdr:from>
    <xdr:to>
      <xdr:col>74</xdr:col>
      <xdr:colOff>31750</xdr:colOff>
      <xdr:row>16</xdr:row>
      <xdr:rowOff>78740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72390</xdr:rowOff>
    </xdr:from>
    <xdr:to>
      <xdr:col>69</xdr:col>
      <xdr:colOff>142875</xdr:colOff>
      <xdr:row>16</xdr:row>
      <xdr:rowOff>2540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杉戸中央みちのこ保育園の開園に伴う保育園運営業務委託料の皆増（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万円）等により、扶助費の経常経費充当一般財源等が増加（</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6,300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万円）し、比率も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一般的に扶助費の削減は困難であるが、町単独事業に係るものについては、不断の見直しを行うなど、引き続き適正水準の維持に努める。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56243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812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151493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86178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1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162378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15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5443</xdr:rowOff>
    </xdr:from>
    <xdr:to>
      <xdr:col>24</xdr:col>
      <xdr:colOff>76200</xdr:colOff>
      <xdr:row>56</xdr:row>
      <xdr:rowOff>107043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21970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その他としては、国民健康保険特別会計への法定外繰出金の増加や被保険者数の増等による介護保険特別会計への繰出金の増加等により、繰出金の経常経費充当一般財源等が増加（</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万円）となっており、比率も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今後においても、特別会計への繰出金の抑制を図るため、税率や使用料の見直しによる経営健全化をはじめ、各種負担の適正化を検討し、普通会計からの負担額を減らすよう努める。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61685</xdr:rowOff>
    </xdr:from>
    <xdr:to>
      <xdr:col>82</xdr:col>
      <xdr:colOff>107950</xdr:colOff>
      <xdr:row>59</xdr:row>
      <xdr:rowOff>107950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05785"/>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135165</xdr:rowOff>
    </xdr:from>
    <xdr:to>
      <xdr:col>78</xdr:col>
      <xdr:colOff>69850</xdr:colOff>
      <xdr:row>58</xdr:row>
      <xdr:rowOff>61685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078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135165</xdr:rowOff>
    </xdr:from>
    <xdr:to>
      <xdr:col>73</xdr:col>
      <xdr:colOff>180975</xdr:colOff>
      <xdr:row>58</xdr:row>
      <xdr:rowOff>7257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07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xdr:rowOff>
    </xdr:from>
    <xdr:to>
      <xdr:col>69</xdr:col>
      <xdr:colOff>92075</xdr:colOff>
      <xdr:row>60</xdr:row>
      <xdr:rowOff>88900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51357"/>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29227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10885</xdr:rowOff>
    </xdr:from>
    <xdr:to>
      <xdr:col>78</xdr:col>
      <xdr:colOff>120650</xdr:colOff>
      <xdr:row>58</xdr:row>
      <xdr:rowOff>112485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84365</xdr:rowOff>
    </xdr:from>
    <xdr:to>
      <xdr:col>74</xdr:col>
      <xdr:colOff>31750</xdr:colOff>
      <xdr:row>58</xdr:row>
      <xdr:rowOff>14515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170742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127907</xdr:rowOff>
    </xdr:from>
    <xdr:to>
      <xdr:col>69</xdr:col>
      <xdr:colOff>142875</xdr:colOff>
      <xdr:row>58</xdr:row>
      <xdr:rowOff>58057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38100</xdr:rowOff>
    </xdr:from>
    <xdr:to>
      <xdr:col>65</xdr:col>
      <xdr:colOff>53975</xdr:colOff>
      <xdr:row>60</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埼玉東部消防組合負担金の減（▲約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万円）等により、補助費等の経常経費充当一般財源等が減少（▲約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万円）したことから、比率も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今後においても、各種補助金等について見直しを行い、補助費等の抑制に努める。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90424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351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37</xdr:row>
      <xdr:rowOff>1270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626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24130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4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37</xdr:row>
      <xdr:rowOff>24130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3976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臨時財政対策債等、過去に借入れた起債の償還が終了したことにより、償還元金が減少（▲約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万円）したこと等により、公債費の経常経費充当一般財源等が減少（▲約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万円）し、比率も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今後においても、「起債額を当該年度の償還元金を超えない」を基本ルールとして、新規の地方債発行の抑制を図る。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67563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0886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44704</xdr:rowOff>
    </xdr:from>
    <xdr:to>
      <xdr:col>19</xdr:col>
      <xdr:colOff>187325</xdr:colOff>
      <xdr:row>76</xdr:row>
      <xdr:rowOff>67563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0749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44704</xdr:rowOff>
    </xdr:from>
    <xdr:to>
      <xdr:col>15</xdr:col>
      <xdr:colOff>98425</xdr:colOff>
      <xdr:row>76</xdr:row>
      <xdr:rowOff>76708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0749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76708</xdr:rowOff>
    </xdr:from>
    <xdr:to>
      <xdr:col>11</xdr:col>
      <xdr:colOff>9525</xdr:colOff>
      <xdr:row>76</xdr:row>
      <xdr:rowOff>76708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106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xdr:rowOff>
    </xdr:from>
    <xdr:to>
      <xdr:col>20</xdr:col>
      <xdr:colOff>38100</xdr:colOff>
      <xdr:row>76</xdr:row>
      <xdr:rowOff>118363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128541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165354</xdr:rowOff>
    </xdr:from>
    <xdr:to>
      <xdr:col>15</xdr:col>
      <xdr:colOff>149225</xdr:colOff>
      <xdr:row>76</xdr:row>
      <xdr:rowOff>95504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105681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25908</xdr:rowOff>
    </xdr:from>
    <xdr:to>
      <xdr:col>6</xdr:col>
      <xdr:colOff>171450</xdr:colOff>
      <xdr:row>76</xdr:row>
      <xdr:rowOff>127508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137685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公債費以外に係る経常収支比率が上昇している理由は、繰出金及び扶助費の経常経費充当一般財源等の伸びが大きかったことが、主な要因となっている。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今後においても、物件費や繰出金が増加傾向であるため、契約内容等の見直しによる物件費の更なる縮減のほか、特別会計への繰出金の抑制を図るなど、経常経費の縮減に努める。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40132</xdr:rowOff>
    </xdr:from>
    <xdr:to>
      <xdr:col>82</xdr:col>
      <xdr:colOff>107950</xdr:colOff>
      <xdr:row>78</xdr:row>
      <xdr:rowOff>131572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41323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106426</xdr:rowOff>
    </xdr:from>
    <xdr:to>
      <xdr:col>78</xdr:col>
      <xdr:colOff>69850</xdr:colOff>
      <xdr:row>78</xdr:row>
      <xdr:rowOff>40132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080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106426</xdr:rowOff>
    </xdr:from>
    <xdr:to>
      <xdr:col>73</xdr:col>
      <xdr:colOff>180975</xdr:colOff>
      <xdr:row>77</xdr:row>
      <xdr:rowOff>156718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3080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156718</xdr:rowOff>
    </xdr:from>
    <xdr:to>
      <xdr:col>69</xdr:col>
      <xdr:colOff>92075</xdr:colOff>
      <xdr:row>78</xdr:row>
      <xdr:rowOff>122428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35836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52849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160782</xdr:rowOff>
    </xdr:from>
    <xdr:to>
      <xdr:col>78</xdr:col>
      <xdr:colOff>120650</xdr:colOff>
      <xdr:row>78</xdr:row>
      <xdr:rowOff>90932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75709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55626</xdr:rowOff>
    </xdr:from>
    <xdr:to>
      <xdr:col>74</xdr:col>
      <xdr:colOff>31750</xdr:colOff>
      <xdr:row>77</xdr:row>
      <xdr:rowOff>157226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142003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105918</xdr:rowOff>
    </xdr:from>
    <xdr:to>
      <xdr:col>69</xdr:col>
      <xdr:colOff>142875</xdr:colOff>
      <xdr:row>78</xdr:row>
      <xdr:rowOff>36068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71628</xdr:rowOff>
    </xdr:from>
    <xdr:to>
      <xdr:col>65</xdr:col>
      <xdr:colOff>53975</xdr:colOff>
      <xdr:row>79</xdr:row>
      <xdr:rowOff>1778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158005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115403</xdr:rowOff>
    </xdr:from>
    <xdr:to>
      <xdr:col>29</xdr:col>
      <xdr:colOff>127000</xdr:colOff>
      <xdr:row>18</xdr:row>
      <xdr:rowOff>133263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249128"/>
          <a:ext cx="647700" cy="17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115403</xdr:rowOff>
    </xdr:from>
    <xdr:to>
      <xdr:col>26</xdr:col>
      <xdr:colOff>50800</xdr:colOff>
      <xdr:row>18</xdr:row>
      <xdr:rowOff>116489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249128"/>
          <a:ext cx="698500" cy="1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95229</xdr:rowOff>
    </xdr:from>
    <xdr:to>
      <xdr:col>22</xdr:col>
      <xdr:colOff>114300</xdr:colOff>
      <xdr:row>18</xdr:row>
      <xdr:rowOff>116489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228954"/>
          <a:ext cx="698500" cy="21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95229</xdr:rowOff>
    </xdr:from>
    <xdr:to>
      <xdr:col>18</xdr:col>
      <xdr:colOff>177800</xdr:colOff>
      <xdr:row>18</xdr:row>
      <xdr:rowOff>99658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228954"/>
          <a:ext cx="698500" cy="4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82463</xdr:rowOff>
    </xdr:from>
    <xdr:to>
      <xdr:col>29</xdr:col>
      <xdr:colOff>177800</xdr:colOff>
      <xdr:row>19</xdr:row>
      <xdr:rowOff>12612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1618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54540</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64603</xdr:rowOff>
    </xdr:from>
    <xdr:to>
      <xdr:col>26</xdr:col>
      <xdr:colOff>101600</xdr:colOff>
      <xdr:row>18</xdr:row>
      <xdr:rowOff>166203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98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150980</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8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65689</xdr:rowOff>
    </xdr:from>
    <xdr:to>
      <xdr:col>22</xdr:col>
      <xdr:colOff>165100</xdr:colOff>
      <xdr:row>18</xdr:row>
      <xdr:rowOff>167289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99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152066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44429</xdr:rowOff>
    </xdr:from>
    <xdr:to>
      <xdr:col>19</xdr:col>
      <xdr:colOff>38100</xdr:colOff>
      <xdr:row>18</xdr:row>
      <xdr:rowOff>146029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78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130806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26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48858</xdr:rowOff>
    </xdr:from>
    <xdr:to>
      <xdr:col>15</xdr:col>
      <xdr:colOff>101600</xdr:colOff>
      <xdr:row>18</xdr:row>
      <xdr:rowOff>150458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82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135236</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6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310356</xdr:rowOff>
    </xdr:from>
    <xdr:to>
      <xdr:col>29</xdr:col>
      <xdr:colOff>127000</xdr:colOff>
      <xdr:row>35</xdr:row>
      <xdr:rowOff>314281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20706"/>
          <a:ext cx="647700" cy="3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314281</xdr:rowOff>
    </xdr:from>
    <xdr:to>
      <xdr:col>26</xdr:col>
      <xdr:colOff>50800</xdr:colOff>
      <xdr:row>35</xdr:row>
      <xdr:rowOff>319195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24631"/>
          <a:ext cx="698500" cy="4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286620</xdr:rowOff>
    </xdr:from>
    <xdr:to>
      <xdr:col>22</xdr:col>
      <xdr:colOff>114300</xdr:colOff>
      <xdr:row>35</xdr:row>
      <xdr:rowOff>319195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896970"/>
          <a:ext cx="698500" cy="32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286620</xdr:rowOff>
    </xdr:from>
    <xdr:to>
      <xdr:col>18</xdr:col>
      <xdr:colOff>177800</xdr:colOff>
      <xdr:row>35</xdr:row>
      <xdr:rowOff>305784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896970"/>
          <a:ext cx="698500" cy="19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259556</xdr:rowOff>
    </xdr:from>
    <xdr:to>
      <xdr:col>29</xdr:col>
      <xdr:colOff>177800</xdr:colOff>
      <xdr:row>36</xdr:row>
      <xdr:rowOff>18256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69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231633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4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263481</xdr:rowOff>
    </xdr:from>
    <xdr:to>
      <xdr:col>26</xdr:col>
      <xdr:colOff>101600</xdr:colOff>
      <xdr:row>36</xdr:row>
      <xdr:rowOff>22181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73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6958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6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268395</xdr:rowOff>
    </xdr:from>
    <xdr:to>
      <xdr:col>22</xdr:col>
      <xdr:colOff>165100</xdr:colOff>
      <xdr:row>36</xdr:row>
      <xdr:rowOff>27095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78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11872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235820</xdr:rowOff>
    </xdr:from>
    <xdr:to>
      <xdr:col>19</xdr:col>
      <xdr:colOff>38100</xdr:colOff>
      <xdr:row>35</xdr:row>
      <xdr:rowOff>337420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46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4697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61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254984</xdr:rowOff>
    </xdr:from>
    <xdr:to>
      <xdr:col>15</xdr:col>
      <xdr:colOff>101600</xdr:colOff>
      <xdr:row>36</xdr:row>
      <xdr:rowOff>13684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65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23861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63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44,014
43,257
30.03
15,832,945
15,184,958
609,928
9,628,552
7,917,502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150314</xdr:rowOff>
    </xdr:from>
    <xdr:to>
      <xdr:col>24</xdr:col>
      <xdr:colOff>63500</xdr:colOff>
      <xdr:row>37</xdr:row>
      <xdr:rowOff>159098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93964"/>
          <a:ext cx="8382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159098</xdr:rowOff>
    </xdr:from>
    <xdr:to>
      <xdr:col>19</xdr:col>
      <xdr:colOff>177800</xdr:colOff>
      <xdr:row>37</xdr:row>
      <xdr:rowOff>167949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02748"/>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134540</xdr:rowOff>
    </xdr:from>
    <xdr:to>
      <xdr:col>15</xdr:col>
      <xdr:colOff>50800</xdr:colOff>
      <xdr:row>37</xdr:row>
      <xdr:rowOff>167949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78190"/>
          <a:ext cx="889000" cy="3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134540</xdr:rowOff>
    </xdr:from>
    <xdr:to>
      <xdr:col>10</xdr:col>
      <xdr:colOff>114300</xdr:colOff>
      <xdr:row>38</xdr:row>
      <xdr:rowOff>44162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78190"/>
          <a:ext cx="889000" cy="8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99514</xdr:rowOff>
    </xdr:from>
    <xdr:to>
      <xdr:col>24</xdr:col>
      <xdr:colOff>114300</xdr:colOff>
      <xdr:row>38</xdr:row>
      <xdr:rowOff>29663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431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77941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2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108298</xdr:rowOff>
    </xdr:from>
    <xdr:to>
      <xdr:col>20</xdr:col>
      <xdr:colOff>38100</xdr:colOff>
      <xdr:row>38</xdr:row>
      <xdr:rowOff>38449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519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29575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4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117148</xdr:rowOff>
    </xdr:from>
    <xdr:to>
      <xdr:col>15</xdr:col>
      <xdr:colOff>101600</xdr:colOff>
      <xdr:row>38</xdr:row>
      <xdr:rowOff>47298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38426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5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83740</xdr:rowOff>
    </xdr:from>
    <xdr:to>
      <xdr:col>10</xdr:col>
      <xdr:colOff>165100</xdr:colOff>
      <xdr:row>38</xdr:row>
      <xdr:rowOff>13891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273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5017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2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164812</xdr:rowOff>
    </xdr:from>
    <xdr:to>
      <xdr:col>6</xdr:col>
      <xdr:colOff>38100</xdr:colOff>
      <xdr:row>38</xdr:row>
      <xdr:rowOff>94962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86089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0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124357</xdr:rowOff>
    </xdr:from>
    <xdr:to>
      <xdr:col>24</xdr:col>
      <xdr:colOff>63500</xdr:colOff>
      <xdr:row>56</xdr:row>
      <xdr:rowOff>169578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25557"/>
          <a:ext cx="838200" cy="4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124357</xdr:rowOff>
    </xdr:from>
    <xdr:to>
      <xdr:col>19</xdr:col>
      <xdr:colOff>177800</xdr:colOff>
      <xdr:row>56</xdr:row>
      <xdr:rowOff>124745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25557"/>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124745</xdr:rowOff>
    </xdr:from>
    <xdr:to>
      <xdr:col>15</xdr:col>
      <xdr:colOff>50800</xdr:colOff>
      <xdr:row>57</xdr:row>
      <xdr:rowOff>30475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25945"/>
          <a:ext cx="889000" cy="7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30475</xdr:rowOff>
    </xdr:from>
    <xdr:to>
      <xdr:col>10</xdr:col>
      <xdr:colOff>114300</xdr:colOff>
      <xdr:row>57</xdr:row>
      <xdr:rowOff>58053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03125"/>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118778</xdr:rowOff>
    </xdr:from>
    <xdr:to>
      <xdr:col>24</xdr:col>
      <xdr:colOff>114300</xdr:colOff>
      <xdr:row>57</xdr:row>
      <xdr:rowOff>48928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1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73557</xdr:rowOff>
    </xdr:from>
    <xdr:to>
      <xdr:col>20</xdr:col>
      <xdr:colOff>38100</xdr:colOff>
      <xdr:row>57</xdr:row>
      <xdr:rowOff>3707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7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20234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44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73945</xdr:rowOff>
    </xdr:from>
    <xdr:to>
      <xdr:col>15</xdr:col>
      <xdr:colOff>101600</xdr:colOff>
      <xdr:row>57</xdr:row>
      <xdr:rowOff>4095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20622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45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151125</xdr:rowOff>
    </xdr:from>
    <xdr:to>
      <xdr:col>10</xdr:col>
      <xdr:colOff>165100</xdr:colOff>
      <xdr:row>57</xdr:row>
      <xdr:rowOff>81275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5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72402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7253</xdr:rowOff>
    </xdr:from>
    <xdr:to>
      <xdr:col>6</xdr:col>
      <xdr:colOff>38100</xdr:colOff>
      <xdr:row>57</xdr:row>
      <xdr:rowOff>108853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99980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7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147610</xdr:rowOff>
    </xdr:from>
    <xdr:to>
      <xdr:col>24</xdr:col>
      <xdr:colOff>63500</xdr:colOff>
      <xdr:row>78</xdr:row>
      <xdr:rowOff>8117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49260"/>
          <a:ext cx="838200" cy="3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8117</xdr:rowOff>
    </xdr:from>
    <xdr:to>
      <xdr:col>19</xdr:col>
      <xdr:colOff>177800</xdr:colOff>
      <xdr:row>78</xdr:row>
      <xdr:rowOff>10130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81217"/>
          <a:ext cx="889000" cy="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170379</xdr:rowOff>
    </xdr:from>
    <xdr:to>
      <xdr:col>15</xdr:col>
      <xdr:colOff>50800</xdr:colOff>
      <xdr:row>78</xdr:row>
      <xdr:rowOff>10130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72029"/>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166629</xdr:rowOff>
    </xdr:from>
    <xdr:to>
      <xdr:col>10</xdr:col>
      <xdr:colOff>114300</xdr:colOff>
      <xdr:row>77</xdr:row>
      <xdr:rowOff>170379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368279"/>
          <a:ext cx="8890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96810</xdr:rowOff>
    </xdr:from>
    <xdr:to>
      <xdr:col>24</xdr:col>
      <xdr:colOff>114300</xdr:colOff>
      <xdr:row>78</xdr:row>
      <xdr:rowOff>26960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9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75237</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7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128767</xdr:rowOff>
    </xdr:from>
    <xdr:to>
      <xdr:col>20</xdr:col>
      <xdr:colOff>38100</xdr:colOff>
      <xdr:row>78</xdr:row>
      <xdr:rowOff>58917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3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50044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2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130780</xdr:rowOff>
    </xdr:from>
    <xdr:to>
      <xdr:col>15</xdr:col>
      <xdr:colOff>101600</xdr:colOff>
      <xdr:row>78</xdr:row>
      <xdr:rowOff>60930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3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52057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2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119579</xdr:rowOff>
    </xdr:from>
    <xdr:to>
      <xdr:col>10</xdr:col>
      <xdr:colOff>165100</xdr:colOff>
      <xdr:row>78</xdr:row>
      <xdr:rowOff>49729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40856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1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115829</xdr:rowOff>
    </xdr:from>
    <xdr:to>
      <xdr:col>6</xdr:col>
      <xdr:colOff>38100</xdr:colOff>
      <xdr:row>78</xdr:row>
      <xdr:rowOff>45979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1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37106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1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91618</xdr:rowOff>
    </xdr:from>
    <xdr:to>
      <xdr:col>24</xdr:col>
      <xdr:colOff>62865</xdr:colOff>
      <xdr:row>97</xdr:row>
      <xdr:rowOff>168318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22118"/>
          <a:ext cx="1270" cy="127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0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168318</xdr:rowOff>
    </xdr:from>
    <xdr:to>
      <xdr:col>24</xdr:col>
      <xdr:colOff>152400</xdr:colOff>
      <xdr:row>97</xdr:row>
      <xdr:rowOff>168318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79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38295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91618</xdr:rowOff>
    </xdr:from>
    <xdr:to>
      <xdr:col>24</xdr:col>
      <xdr:colOff>152400</xdr:colOff>
      <xdr:row>90</xdr:row>
      <xdr:rowOff>91618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22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156628</xdr:rowOff>
    </xdr:from>
    <xdr:to>
      <xdr:col>24</xdr:col>
      <xdr:colOff>63500</xdr:colOff>
      <xdr:row>97</xdr:row>
      <xdr:rowOff>61410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15828"/>
          <a:ext cx="838200" cy="7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22841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9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171414</xdr:rowOff>
    </xdr:from>
    <xdr:to>
      <xdr:col>24</xdr:col>
      <xdr:colOff>114300</xdr:colOff>
      <xdr:row>95</xdr:row>
      <xdr:rowOff>101564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107533</xdr:rowOff>
    </xdr:from>
    <xdr:to>
      <xdr:col>19</xdr:col>
      <xdr:colOff>177800</xdr:colOff>
      <xdr:row>97</xdr:row>
      <xdr:rowOff>61410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566733"/>
          <a:ext cx="889000" cy="12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94724</xdr:rowOff>
    </xdr:from>
    <xdr:to>
      <xdr:col>20</xdr:col>
      <xdr:colOff>38100</xdr:colOff>
      <xdr:row>96</xdr:row>
      <xdr:rowOff>24874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41401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1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107533</xdr:rowOff>
    </xdr:from>
    <xdr:to>
      <xdr:col>15</xdr:col>
      <xdr:colOff>50800</xdr:colOff>
      <xdr:row>98</xdr:row>
      <xdr:rowOff>31834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66733"/>
          <a:ext cx="889000" cy="26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134217</xdr:rowOff>
    </xdr:from>
    <xdr:to>
      <xdr:col>15</xdr:col>
      <xdr:colOff>101600</xdr:colOff>
      <xdr:row>95</xdr:row>
      <xdr:rowOff>64367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80894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31834</xdr:rowOff>
    </xdr:from>
    <xdr:to>
      <xdr:col>10</xdr:col>
      <xdr:colOff>114300</xdr:colOff>
      <xdr:row>98</xdr:row>
      <xdr:rowOff>51950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33934"/>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62872</xdr:rowOff>
    </xdr:from>
    <xdr:to>
      <xdr:col>10</xdr:col>
      <xdr:colOff>165100</xdr:colOff>
      <xdr:row>96</xdr:row>
      <xdr:rowOff>164472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9549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110280</xdr:rowOff>
    </xdr:from>
    <xdr:to>
      <xdr:col>6</xdr:col>
      <xdr:colOff>38100</xdr:colOff>
      <xdr:row>97</xdr:row>
      <xdr:rowOff>40430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56957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105828</xdr:rowOff>
    </xdr:from>
    <xdr:to>
      <xdr:col>24</xdr:col>
      <xdr:colOff>114300</xdr:colOff>
      <xdr:row>97</xdr:row>
      <xdr:rowOff>35978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6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84255</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4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10610</xdr:rowOff>
    </xdr:from>
    <xdr:to>
      <xdr:col>20</xdr:col>
      <xdr:colOff>38100</xdr:colOff>
      <xdr:row>97</xdr:row>
      <xdr:rowOff>112210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4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103337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3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56733</xdr:rowOff>
    </xdr:from>
    <xdr:to>
      <xdr:col>15</xdr:col>
      <xdr:colOff>101600</xdr:colOff>
      <xdr:row>96</xdr:row>
      <xdr:rowOff>158333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1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149460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0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152484</xdr:rowOff>
    </xdr:from>
    <xdr:to>
      <xdr:col>10</xdr:col>
      <xdr:colOff>165100</xdr:colOff>
      <xdr:row>98</xdr:row>
      <xdr:rowOff>82634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8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73761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7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1150</xdr:rowOff>
    </xdr:from>
    <xdr:to>
      <xdr:col>6</xdr:col>
      <xdr:colOff>38100</xdr:colOff>
      <xdr:row>98</xdr:row>
      <xdr:rowOff>102750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93877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9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91226</xdr:rowOff>
    </xdr:from>
    <xdr:to>
      <xdr:col>55</xdr:col>
      <xdr:colOff>0</xdr:colOff>
      <xdr:row>38</xdr:row>
      <xdr:rowOff>147331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606326"/>
          <a:ext cx="838200" cy="5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91226</xdr:rowOff>
    </xdr:from>
    <xdr:to>
      <xdr:col>50</xdr:col>
      <xdr:colOff>114300</xdr:colOff>
      <xdr:row>38</xdr:row>
      <xdr:rowOff>163376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606326"/>
          <a:ext cx="889000" cy="7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108175</xdr:rowOff>
    </xdr:from>
    <xdr:to>
      <xdr:col>45</xdr:col>
      <xdr:colOff>177800</xdr:colOff>
      <xdr:row>38</xdr:row>
      <xdr:rowOff>163376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94575"/>
          <a:ext cx="889000" cy="108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108175</xdr:rowOff>
    </xdr:from>
    <xdr:to>
      <xdr:col>41</xdr:col>
      <xdr:colOff>50800</xdr:colOff>
      <xdr:row>39</xdr:row>
      <xdr:rowOff>140745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94575"/>
          <a:ext cx="889000" cy="123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96531</xdr:rowOff>
    </xdr:from>
    <xdr:to>
      <xdr:col>55</xdr:col>
      <xdr:colOff>50800</xdr:colOff>
      <xdr:row>39</xdr:row>
      <xdr:rowOff>26681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6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11458</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52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40426</xdr:rowOff>
    </xdr:from>
    <xdr:to>
      <xdr:col>50</xdr:col>
      <xdr:colOff>165100</xdr:colOff>
      <xdr:row>38</xdr:row>
      <xdr:rowOff>142026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55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133153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64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112576</xdr:rowOff>
    </xdr:from>
    <xdr:to>
      <xdr:col>46</xdr:col>
      <xdr:colOff>38100</xdr:colOff>
      <xdr:row>39</xdr:row>
      <xdr:rowOff>42726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62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33853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7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57375</xdr:rowOff>
    </xdr:from>
    <xdr:to>
      <xdr:col>41</xdr:col>
      <xdr:colOff>101600</xdr:colOff>
      <xdr:row>32</xdr:row>
      <xdr:rowOff>158975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4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150102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63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89945</xdr:rowOff>
    </xdr:from>
    <xdr:to>
      <xdr:col>36</xdr:col>
      <xdr:colOff>165100</xdr:colOff>
      <xdr:row>40</xdr:row>
      <xdr:rowOff>20095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77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11222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86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145613</xdr:rowOff>
    </xdr:from>
    <xdr:to>
      <xdr:col>55</xdr:col>
      <xdr:colOff>0</xdr:colOff>
      <xdr:row>57</xdr:row>
      <xdr:rowOff>153637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918263"/>
          <a:ext cx="8382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145613</xdr:rowOff>
    </xdr:from>
    <xdr:to>
      <xdr:col>50</xdr:col>
      <xdr:colOff>114300</xdr:colOff>
      <xdr:row>58</xdr:row>
      <xdr:rowOff>7592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918263"/>
          <a:ext cx="889000" cy="3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54486</xdr:rowOff>
    </xdr:from>
    <xdr:to>
      <xdr:col>45</xdr:col>
      <xdr:colOff>177800</xdr:colOff>
      <xdr:row>58</xdr:row>
      <xdr:rowOff>7592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827136"/>
          <a:ext cx="889000" cy="1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54486</xdr:rowOff>
    </xdr:from>
    <xdr:to>
      <xdr:col>41</xdr:col>
      <xdr:colOff>50800</xdr:colOff>
      <xdr:row>57</xdr:row>
      <xdr:rowOff>163421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827136"/>
          <a:ext cx="889000" cy="10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102837</xdr:rowOff>
    </xdr:from>
    <xdr:to>
      <xdr:col>55</xdr:col>
      <xdr:colOff>50800</xdr:colOff>
      <xdr:row>58</xdr:row>
      <xdr:rowOff>32987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7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81264</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5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94813</xdr:rowOff>
    </xdr:from>
    <xdr:to>
      <xdr:col>50</xdr:col>
      <xdr:colOff>165100</xdr:colOff>
      <xdr:row>58</xdr:row>
      <xdr:rowOff>24963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6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16090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128242</xdr:rowOff>
    </xdr:from>
    <xdr:to>
      <xdr:col>46</xdr:col>
      <xdr:colOff>38100</xdr:colOff>
      <xdr:row>58</xdr:row>
      <xdr:rowOff>58392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90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49519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9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3686</xdr:rowOff>
    </xdr:from>
    <xdr:to>
      <xdr:col>41</xdr:col>
      <xdr:colOff>101600</xdr:colOff>
      <xdr:row>57</xdr:row>
      <xdr:rowOff>105286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7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96413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6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112621</xdr:rowOff>
    </xdr:from>
    <xdr:to>
      <xdr:col>36</xdr:col>
      <xdr:colOff>165100</xdr:colOff>
      <xdr:row>58</xdr:row>
      <xdr:rowOff>42771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8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33898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97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18847</xdr:rowOff>
    </xdr:from>
    <xdr:to>
      <xdr:col>55</xdr:col>
      <xdr:colOff>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63397"/>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18847</xdr:rowOff>
    </xdr:from>
    <xdr:to>
      <xdr:col>50</xdr:col>
      <xdr:colOff>114300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563397"/>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139497</xdr:rowOff>
    </xdr:from>
    <xdr:to>
      <xdr:col>50</xdr:col>
      <xdr:colOff>165100</xdr:colOff>
      <xdr:row>79</xdr:row>
      <xdr:rowOff>69647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60774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168928</xdr:rowOff>
    </xdr:from>
    <xdr:to>
      <xdr:col>55</xdr:col>
      <xdr:colOff>0</xdr:colOff>
      <xdr:row>98</xdr:row>
      <xdr:rowOff>59026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799578"/>
          <a:ext cx="838200" cy="6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37277</xdr:rowOff>
    </xdr:from>
    <xdr:to>
      <xdr:col>50</xdr:col>
      <xdr:colOff>114300</xdr:colOff>
      <xdr:row>98</xdr:row>
      <xdr:rowOff>59026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839377"/>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93827</xdr:rowOff>
    </xdr:from>
    <xdr:to>
      <xdr:col>45</xdr:col>
      <xdr:colOff>177800</xdr:colOff>
      <xdr:row>98</xdr:row>
      <xdr:rowOff>37277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724477"/>
          <a:ext cx="889000" cy="11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93827</xdr:rowOff>
    </xdr:from>
    <xdr:to>
      <xdr:col>41</xdr:col>
      <xdr:colOff>50800</xdr:colOff>
      <xdr:row>97</xdr:row>
      <xdr:rowOff>165086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24477"/>
          <a:ext cx="889000" cy="7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166366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118128</xdr:rowOff>
    </xdr:from>
    <xdr:to>
      <xdr:col>55</xdr:col>
      <xdr:colOff>50800</xdr:colOff>
      <xdr:row>98</xdr:row>
      <xdr:rowOff>48278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4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96555</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2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8226</xdr:rowOff>
    </xdr:from>
    <xdr:to>
      <xdr:col>50</xdr:col>
      <xdr:colOff>165100</xdr:colOff>
      <xdr:row>98</xdr:row>
      <xdr:rowOff>109826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100953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90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157927</xdr:rowOff>
    </xdr:from>
    <xdr:to>
      <xdr:col>46</xdr:col>
      <xdr:colOff>38100</xdr:colOff>
      <xdr:row>98</xdr:row>
      <xdr:rowOff>88077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8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79204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43027</xdr:rowOff>
    </xdr:from>
    <xdr:to>
      <xdr:col>41</xdr:col>
      <xdr:colOff>101600</xdr:colOff>
      <xdr:row>97</xdr:row>
      <xdr:rowOff>144627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7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161154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44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114286</xdr:rowOff>
    </xdr:from>
    <xdr:to>
      <xdr:col>36</xdr:col>
      <xdr:colOff>165100</xdr:colOff>
      <xdr:row>98</xdr:row>
      <xdr:rowOff>44436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4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35563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47068</xdr:rowOff>
    </xdr:from>
    <xdr:to>
      <xdr:col>85</xdr:col>
      <xdr:colOff>127000</xdr:colOff>
      <xdr:row>77</xdr:row>
      <xdr:rowOff>51330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5481300" y="13248718"/>
          <a:ext cx="838200" cy="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47068</xdr:rowOff>
    </xdr:from>
    <xdr:to>
      <xdr:col>81</xdr:col>
      <xdr:colOff>50800</xdr:colOff>
      <xdr:row>77</xdr:row>
      <xdr:rowOff>58972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248718"/>
          <a:ext cx="889000" cy="1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52423</xdr:rowOff>
    </xdr:from>
    <xdr:to>
      <xdr:col>76</xdr:col>
      <xdr:colOff>114300</xdr:colOff>
      <xdr:row>77</xdr:row>
      <xdr:rowOff>58972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3703300" y="13254073"/>
          <a:ext cx="889000" cy="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52423</xdr:rowOff>
    </xdr:from>
    <xdr:to>
      <xdr:col>71</xdr:col>
      <xdr:colOff>177800</xdr:colOff>
      <xdr:row>77</xdr:row>
      <xdr:rowOff>76116</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3254073"/>
          <a:ext cx="889000" cy="2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530</xdr:rowOff>
    </xdr:from>
    <xdr:to>
      <xdr:col>85</xdr:col>
      <xdr:colOff>177800</xdr:colOff>
      <xdr:row>77</xdr:row>
      <xdr:rowOff>102130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150407</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18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167718</xdr:rowOff>
    </xdr:from>
    <xdr:to>
      <xdr:col>81</xdr:col>
      <xdr:colOff>101600</xdr:colOff>
      <xdr:row>77</xdr:row>
      <xdr:rowOff>97868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19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88995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29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8172</xdr:rowOff>
    </xdr:from>
    <xdr:to>
      <xdr:col>76</xdr:col>
      <xdr:colOff>165100</xdr:colOff>
      <xdr:row>77</xdr:row>
      <xdr:rowOff>109772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20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100899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30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1623</xdr:rowOff>
    </xdr:from>
    <xdr:to>
      <xdr:col>72</xdr:col>
      <xdr:colOff>38100</xdr:colOff>
      <xdr:row>77</xdr:row>
      <xdr:rowOff>103223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20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94350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29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25316</xdr:rowOff>
    </xdr:from>
    <xdr:to>
      <xdr:col>67</xdr:col>
      <xdr:colOff>101600</xdr:colOff>
      <xdr:row>77</xdr:row>
      <xdr:rowOff>126916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22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118043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31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108556</xdr:rowOff>
    </xdr:from>
    <xdr:to>
      <xdr:col>85</xdr:col>
      <xdr:colOff>127000</xdr:colOff>
      <xdr:row>98</xdr:row>
      <xdr:rowOff>139184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910656"/>
          <a:ext cx="838200" cy="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119647</xdr:rowOff>
    </xdr:from>
    <xdr:to>
      <xdr:col>81</xdr:col>
      <xdr:colOff>50800</xdr:colOff>
      <xdr:row>98</xdr:row>
      <xdr:rowOff>139184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921747"/>
          <a:ext cx="889000" cy="1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119647</xdr:rowOff>
    </xdr:from>
    <xdr:to>
      <xdr:col>76</xdr:col>
      <xdr:colOff>114300</xdr:colOff>
      <xdr:row>98</xdr:row>
      <xdr:rowOff>139311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921747"/>
          <a:ext cx="889000" cy="1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137437</xdr:rowOff>
    </xdr:from>
    <xdr:to>
      <xdr:col>71</xdr:col>
      <xdr:colOff>177800</xdr:colOff>
      <xdr:row>98</xdr:row>
      <xdr:rowOff>139311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939537"/>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57756</xdr:rowOff>
    </xdr:from>
    <xdr:to>
      <xdr:col>85</xdr:col>
      <xdr:colOff>177800</xdr:colOff>
      <xdr:row>98</xdr:row>
      <xdr:rowOff>159356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8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144133</xdr:rowOff>
    </xdr:from>
    <xdr:ext cx="469744"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77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88384</xdr:rowOff>
    </xdr:from>
    <xdr:to>
      <xdr:col>81</xdr:col>
      <xdr:colOff>101600</xdr:colOff>
      <xdr:row>99</xdr:row>
      <xdr:rowOff>18534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89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9661</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2017" y="16983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68847</xdr:rowOff>
    </xdr:from>
    <xdr:to>
      <xdr:col>76</xdr:col>
      <xdr:colOff>165100</xdr:colOff>
      <xdr:row>98</xdr:row>
      <xdr:rowOff>170447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8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161574</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69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88511</xdr:rowOff>
    </xdr:from>
    <xdr:to>
      <xdr:col>72</xdr:col>
      <xdr:colOff>38100</xdr:colOff>
      <xdr:row>99</xdr:row>
      <xdr:rowOff>18661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9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9788</xdr:rowOff>
    </xdr:from>
    <xdr:ext cx="313932"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46333" y="16983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86637</xdr:rowOff>
    </xdr:from>
    <xdr:to>
      <xdr:col>67</xdr:col>
      <xdr:colOff>101600</xdr:colOff>
      <xdr:row>99</xdr:row>
      <xdr:rowOff>16787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7914</xdr:rowOff>
    </xdr:from>
    <xdr:ext cx="378565"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625017" y="16981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139426</xdr:rowOff>
    </xdr:from>
    <xdr:to>
      <xdr:col>116</xdr:col>
      <xdr:colOff>63500</xdr:colOff>
      <xdr:row>58</xdr:row>
      <xdr:rowOff>139609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083526"/>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139243</xdr:rowOff>
    </xdr:from>
    <xdr:to>
      <xdr:col>111</xdr:col>
      <xdr:colOff>177800</xdr:colOff>
      <xdr:row>58</xdr:row>
      <xdr:rowOff>139426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083343"/>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139060</xdr:rowOff>
    </xdr:from>
    <xdr:to>
      <xdr:col>107</xdr:col>
      <xdr:colOff>50800</xdr:colOff>
      <xdr:row>58</xdr:row>
      <xdr:rowOff>139243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083160"/>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122327</xdr:rowOff>
    </xdr:from>
    <xdr:to>
      <xdr:col>102</xdr:col>
      <xdr:colOff>114300</xdr:colOff>
      <xdr:row>58</xdr:row>
      <xdr:rowOff>139060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066427"/>
          <a:ext cx="889000" cy="1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88809</xdr:rowOff>
    </xdr:from>
    <xdr:to>
      <xdr:col>116</xdr:col>
      <xdr:colOff>114300</xdr:colOff>
      <xdr:row>59</xdr:row>
      <xdr:rowOff>18959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3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3736</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478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88626</xdr:rowOff>
    </xdr:from>
    <xdr:to>
      <xdr:col>112</xdr:col>
      <xdr:colOff>38100</xdr:colOff>
      <xdr:row>59</xdr:row>
      <xdr:rowOff>18776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3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9903</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125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88443</xdr:rowOff>
    </xdr:from>
    <xdr:to>
      <xdr:col>107</xdr:col>
      <xdr:colOff>101600</xdr:colOff>
      <xdr:row>59</xdr:row>
      <xdr:rowOff>18593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9720</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125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88260</xdr:rowOff>
    </xdr:from>
    <xdr:to>
      <xdr:col>102</xdr:col>
      <xdr:colOff>165100</xdr:colOff>
      <xdr:row>59</xdr:row>
      <xdr:rowOff>18410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9537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1250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71527</xdr:rowOff>
    </xdr:from>
    <xdr:to>
      <xdr:col>98</xdr:col>
      <xdr:colOff>38100</xdr:colOff>
      <xdr:row>59</xdr:row>
      <xdr:rowOff>1677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164254</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08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168808</xdr:rowOff>
    </xdr:from>
    <xdr:to>
      <xdr:col>116</xdr:col>
      <xdr:colOff>63500</xdr:colOff>
      <xdr:row>77</xdr:row>
      <xdr:rowOff>81293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199008"/>
          <a:ext cx="838200" cy="8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81293</xdr:rowOff>
    </xdr:from>
    <xdr:to>
      <xdr:col>111</xdr:col>
      <xdr:colOff>177800</xdr:colOff>
      <xdr:row>77</xdr:row>
      <xdr:rowOff>106953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282943"/>
          <a:ext cx="889000" cy="2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106953</xdr:rowOff>
    </xdr:from>
    <xdr:to>
      <xdr:col>107</xdr:col>
      <xdr:colOff>50800</xdr:colOff>
      <xdr:row>77</xdr:row>
      <xdr:rowOff>141300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308603"/>
          <a:ext cx="889000" cy="3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32201</xdr:rowOff>
    </xdr:from>
    <xdr:to>
      <xdr:col>102</xdr:col>
      <xdr:colOff>114300</xdr:colOff>
      <xdr:row>77</xdr:row>
      <xdr:rowOff>141300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233851"/>
          <a:ext cx="889000" cy="10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118008</xdr:rowOff>
    </xdr:from>
    <xdr:to>
      <xdr:col>116</xdr:col>
      <xdr:colOff>114300</xdr:colOff>
      <xdr:row>77</xdr:row>
      <xdr:rowOff>48158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4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140885</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99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30493</xdr:rowOff>
    </xdr:from>
    <xdr:to>
      <xdr:col>112</xdr:col>
      <xdr:colOff>38100</xdr:colOff>
      <xdr:row>77</xdr:row>
      <xdr:rowOff>132093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123220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56153</xdr:rowOff>
    </xdr:from>
    <xdr:to>
      <xdr:col>107</xdr:col>
      <xdr:colOff>101600</xdr:colOff>
      <xdr:row>77</xdr:row>
      <xdr:rowOff>157753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25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148880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3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90500</xdr:rowOff>
    </xdr:from>
    <xdr:to>
      <xdr:col>102</xdr:col>
      <xdr:colOff>165100</xdr:colOff>
      <xdr:row>78</xdr:row>
      <xdr:rowOff>20650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11777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152851</xdr:rowOff>
    </xdr:from>
    <xdr:to>
      <xdr:col>98</xdr:col>
      <xdr:colOff>38100</xdr:colOff>
      <xdr:row>77</xdr:row>
      <xdr:rowOff>83001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8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74128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7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345,003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加となっている。この増加の要因は、物価高騰対応重点支援臨時給付金給付事業の皆増等によるもので、扶助費が類似団体平均値と同様に増加となっている。その他には公共施設の老朽化対策に向けて公共施設改修基金の積立を行ったことによる積立金の増加、国民健康保険特別会計への法定外繰出金や被保険者数の増等による介護保険特別会計への繰出金の増加等により、繰出金が増加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全体として、類似団体平均値より低い水準であることは、効率的な財政運営ができているものと分析できる。今後においても、住民サービスの水準を維持しつつ、事業の見直しやアセットマネジメントの推進等により、効率的・合理的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44,014
43,257
30.03
15,832,945
15,184,958
609,928
9,628,552
7,917,502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36068</xdr:rowOff>
    </xdr:from>
    <xdr:to>
      <xdr:col>24</xdr:col>
      <xdr:colOff>63500</xdr:colOff>
      <xdr:row>37</xdr:row>
      <xdr:rowOff>97790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79718"/>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36068</xdr:rowOff>
    </xdr:from>
    <xdr:to>
      <xdr:col>19</xdr:col>
      <xdr:colOff>177800</xdr:colOff>
      <xdr:row>37</xdr:row>
      <xdr:rowOff>60452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79718"/>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53594</xdr:rowOff>
    </xdr:from>
    <xdr:to>
      <xdr:col>15</xdr:col>
      <xdr:colOff>50800</xdr:colOff>
      <xdr:row>37</xdr:row>
      <xdr:rowOff>60452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972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53594</xdr:rowOff>
    </xdr:from>
    <xdr:to>
      <xdr:col>10</xdr:col>
      <xdr:colOff>114300</xdr:colOff>
      <xdr:row>37</xdr:row>
      <xdr:rowOff>58547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97244"/>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46990</xdr:rowOff>
    </xdr:from>
    <xdr:to>
      <xdr:col>24</xdr:col>
      <xdr:colOff>114300</xdr:colOff>
      <xdr:row>37</xdr:row>
      <xdr:rowOff>148590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133367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0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156718</xdr:rowOff>
    </xdr:from>
    <xdr:to>
      <xdr:col>20</xdr:col>
      <xdr:colOff>38100</xdr:colOff>
      <xdr:row>37</xdr:row>
      <xdr:rowOff>86868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77995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2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9652</xdr:rowOff>
    </xdr:from>
    <xdr:to>
      <xdr:col>15</xdr:col>
      <xdr:colOff>101600</xdr:colOff>
      <xdr:row>37</xdr:row>
      <xdr:rowOff>111252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102379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4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2794</xdr:rowOff>
    </xdr:from>
    <xdr:to>
      <xdr:col>10</xdr:col>
      <xdr:colOff>165100</xdr:colOff>
      <xdr:row>37</xdr:row>
      <xdr:rowOff>104394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95521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7747</xdr:rowOff>
    </xdr:from>
    <xdr:to>
      <xdr:col>6</xdr:col>
      <xdr:colOff>38100</xdr:colOff>
      <xdr:row>37</xdr:row>
      <xdr:rowOff>109347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5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100474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141146</xdr:rowOff>
    </xdr:from>
    <xdr:to>
      <xdr:col>24</xdr:col>
      <xdr:colOff>63500</xdr:colOff>
      <xdr:row>58</xdr:row>
      <xdr:rowOff>167403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85246"/>
          <a:ext cx="838200" cy="2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161423</xdr:rowOff>
    </xdr:from>
    <xdr:to>
      <xdr:col>19</xdr:col>
      <xdr:colOff>177800</xdr:colOff>
      <xdr:row>58</xdr:row>
      <xdr:rowOff>167403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105523"/>
          <a:ext cx="889000" cy="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15913</xdr:rowOff>
    </xdr:from>
    <xdr:to>
      <xdr:col>15</xdr:col>
      <xdr:colOff>50800</xdr:colOff>
      <xdr:row>58</xdr:row>
      <xdr:rowOff>161423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88563"/>
          <a:ext cx="889000" cy="31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15913</xdr:rowOff>
    </xdr:from>
    <xdr:to>
      <xdr:col>10</xdr:col>
      <xdr:colOff>114300</xdr:colOff>
      <xdr:row>59</xdr:row>
      <xdr:rowOff>1342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88563"/>
          <a:ext cx="889000" cy="32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90346</xdr:rowOff>
    </xdr:from>
    <xdr:to>
      <xdr:col>24</xdr:col>
      <xdr:colOff>114300</xdr:colOff>
      <xdr:row>59</xdr:row>
      <xdr:rowOff>20496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3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5273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116603</xdr:rowOff>
    </xdr:from>
    <xdr:to>
      <xdr:col>20</xdr:col>
      <xdr:colOff>38100</xdr:colOff>
      <xdr:row>59</xdr:row>
      <xdr:rowOff>46753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6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37880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5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110623</xdr:rowOff>
    </xdr:from>
    <xdr:to>
      <xdr:col>15</xdr:col>
      <xdr:colOff>101600</xdr:colOff>
      <xdr:row>59</xdr:row>
      <xdr:rowOff>40773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5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31900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4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136563</xdr:rowOff>
    </xdr:from>
    <xdr:to>
      <xdr:col>10</xdr:col>
      <xdr:colOff>165100</xdr:colOff>
      <xdr:row>57</xdr:row>
      <xdr:rowOff>66713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3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57840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30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121992</xdr:rowOff>
    </xdr:from>
    <xdr:to>
      <xdr:col>6</xdr:col>
      <xdr:colOff>38100</xdr:colOff>
      <xdr:row>59</xdr:row>
      <xdr:rowOff>52142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6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43269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114585</xdr:rowOff>
    </xdr:from>
    <xdr:to>
      <xdr:col>24</xdr:col>
      <xdr:colOff>63500</xdr:colOff>
      <xdr:row>77</xdr:row>
      <xdr:rowOff>121862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316235"/>
          <a:ext cx="8382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114585</xdr:rowOff>
    </xdr:from>
    <xdr:to>
      <xdr:col>19</xdr:col>
      <xdr:colOff>177800</xdr:colOff>
      <xdr:row>77</xdr:row>
      <xdr:rowOff>131691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16235"/>
          <a:ext cx="889000" cy="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131691</xdr:rowOff>
    </xdr:from>
    <xdr:to>
      <xdr:col>15</xdr:col>
      <xdr:colOff>50800</xdr:colOff>
      <xdr:row>79</xdr:row>
      <xdr:rowOff>6480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33341"/>
          <a:ext cx="889000" cy="21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6480</xdr:rowOff>
    </xdr:from>
    <xdr:to>
      <xdr:col>10</xdr:col>
      <xdr:colOff>114300</xdr:colOff>
      <xdr:row>79</xdr:row>
      <xdr:rowOff>37531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51030"/>
          <a:ext cx="8890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71062</xdr:rowOff>
    </xdr:from>
    <xdr:to>
      <xdr:col>24</xdr:col>
      <xdr:colOff>114300</xdr:colOff>
      <xdr:row>78</xdr:row>
      <xdr:rowOff>1212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7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157439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87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63785</xdr:rowOff>
    </xdr:from>
    <xdr:to>
      <xdr:col>20</xdr:col>
      <xdr:colOff>38100</xdr:colOff>
      <xdr:row>77</xdr:row>
      <xdr:rowOff>165385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6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156512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5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80891</xdr:rowOff>
    </xdr:from>
    <xdr:to>
      <xdr:col>15</xdr:col>
      <xdr:colOff>101600</xdr:colOff>
      <xdr:row>78</xdr:row>
      <xdr:rowOff>11041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8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2168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7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127130</xdr:rowOff>
    </xdr:from>
    <xdr:to>
      <xdr:col>10</xdr:col>
      <xdr:colOff>165100</xdr:colOff>
      <xdr:row>79</xdr:row>
      <xdr:rowOff>57280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0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48407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9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158181</xdr:rowOff>
    </xdr:from>
    <xdr:to>
      <xdr:col>6</xdr:col>
      <xdr:colOff>38100</xdr:colOff>
      <xdr:row>79</xdr:row>
      <xdr:rowOff>88331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3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79458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2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14379</xdr:rowOff>
    </xdr:from>
    <xdr:to>
      <xdr:col>24</xdr:col>
      <xdr:colOff>63500</xdr:colOff>
      <xdr:row>97</xdr:row>
      <xdr:rowOff>108823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645029"/>
          <a:ext cx="838200" cy="9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146509</xdr:rowOff>
    </xdr:from>
    <xdr:to>
      <xdr:col>19</xdr:col>
      <xdr:colOff>177800</xdr:colOff>
      <xdr:row>97</xdr:row>
      <xdr:rowOff>14379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605709"/>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146509</xdr:rowOff>
    </xdr:from>
    <xdr:to>
      <xdr:col>15</xdr:col>
      <xdr:colOff>50800</xdr:colOff>
      <xdr:row>98</xdr:row>
      <xdr:rowOff>35998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605709"/>
          <a:ext cx="889000" cy="23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35998</xdr:rowOff>
    </xdr:from>
    <xdr:to>
      <xdr:col>10</xdr:col>
      <xdr:colOff>114300</xdr:colOff>
      <xdr:row>98</xdr:row>
      <xdr:rowOff>83579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38098"/>
          <a:ext cx="889000" cy="4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58023</xdr:rowOff>
    </xdr:from>
    <xdr:to>
      <xdr:col>24</xdr:col>
      <xdr:colOff>114300</xdr:colOff>
      <xdr:row>97</xdr:row>
      <xdr:rowOff>159623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68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36450</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66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135029</xdr:rowOff>
    </xdr:from>
    <xdr:to>
      <xdr:col>20</xdr:col>
      <xdr:colOff>38100</xdr:colOff>
      <xdr:row>97</xdr:row>
      <xdr:rowOff>65179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59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81706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36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95709</xdr:rowOff>
    </xdr:from>
    <xdr:to>
      <xdr:col>15</xdr:col>
      <xdr:colOff>101600</xdr:colOff>
      <xdr:row>97</xdr:row>
      <xdr:rowOff>25859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5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42386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33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156648</xdr:rowOff>
    </xdr:from>
    <xdr:to>
      <xdr:col>10</xdr:col>
      <xdr:colOff>165100</xdr:colOff>
      <xdr:row>98</xdr:row>
      <xdr:rowOff>86798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77925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88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32779</xdr:rowOff>
    </xdr:from>
    <xdr:to>
      <xdr:col>6</xdr:col>
      <xdr:colOff>38100</xdr:colOff>
      <xdr:row>98</xdr:row>
      <xdr:rowOff>134379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3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125506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2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129984</xdr:rowOff>
    </xdr:from>
    <xdr:to>
      <xdr:col>55</xdr:col>
      <xdr:colOff>0</xdr:colOff>
      <xdr:row>38</xdr:row>
      <xdr:rowOff>13589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473634"/>
          <a:ext cx="838200" cy="5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52849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67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13589</xdr:rowOff>
    </xdr:from>
    <xdr:to>
      <xdr:col>50</xdr:col>
      <xdr:colOff>114300</xdr:colOff>
      <xdr:row>38</xdr:row>
      <xdr:rowOff>25781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28689"/>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25781</xdr:rowOff>
    </xdr:from>
    <xdr:to>
      <xdr:col>45</xdr:col>
      <xdr:colOff>177800</xdr:colOff>
      <xdr:row>38</xdr:row>
      <xdr:rowOff>29210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54088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11510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29210</xdr:rowOff>
    </xdr:from>
    <xdr:to>
      <xdr:col>41</xdr:col>
      <xdr:colOff>50800</xdr:colOff>
      <xdr:row>38</xdr:row>
      <xdr:rowOff>30544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544310"/>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79184</xdr:rowOff>
    </xdr:from>
    <xdr:to>
      <xdr:col>55</xdr:col>
      <xdr:colOff>50800</xdr:colOff>
      <xdr:row>38</xdr:row>
      <xdr:rowOff>9334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2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102061</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27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134239</xdr:rowOff>
    </xdr:from>
    <xdr:to>
      <xdr:col>50</xdr:col>
      <xdr:colOff>165100</xdr:colOff>
      <xdr:row>38</xdr:row>
      <xdr:rowOff>64389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80916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625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146431</xdr:rowOff>
    </xdr:from>
    <xdr:to>
      <xdr:col>46</xdr:col>
      <xdr:colOff>38100</xdr:colOff>
      <xdr:row>38</xdr:row>
      <xdr:rowOff>76581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93108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149860</xdr:rowOff>
    </xdr:from>
    <xdr:to>
      <xdr:col>41</xdr:col>
      <xdr:colOff>101600</xdr:colOff>
      <xdr:row>38</xdr:row>
      <xdr:rowOff>80010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96537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268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151193</xdr:rowOff>
    </xdr:from>
    <xdr:to>
      <xdr:col>36</xdr:col>
      <xdr:colOff>165100</xdr:colOff>
      <xdr:row>38</xdr:row>
      <xdr:rowOff>81344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948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97870</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270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130645</xdr:rowOff>
    </xdr:from>
    <xdr:to>
      <xdr:col>55</xdr:col>
      <xdr:colOff>0</xdr:colOff>
      <xdr:row>58</xdr:row>
      <xdr:rowOff>161316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074745"/>
          <a:ext cx="8382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161316</xdr:rowOff>
    </xdr:from>
    <xdr:to>
      <xdr:col>50</xdr:col>
      <xdr:colOff>114300</xdr:colOff>
      <xdr:row>58</xdr:row>
      <xdr:rowOff>164554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105416"/>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164554</xdr:rowOff>
    </xdr:from>
    <xdr:to>
      <xdr:col>45</xdr:col>
      <xdr:colOff>177800</xdr:colOff>
      <xdr:row>59</xdr:row>
      <xdr:rowOff>1054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108654"/>
          <a:ext cx="8890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1054</xdr:rowOff>
    </xdr:from>
    <xdr:to>
      <xdr:col>41</xdr:col>
      <xdr:colOff>50800</xdr:colOff>
      <xdr:row>59</xdr:row>
      <xdr:rowOff>2769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11660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79845</xdr:rowOff>
    </xdr:from>
    <xdr:to>
      <xdr:col>55</xdr:col>
      <xdr:colOff>50800</xdr:colOff>
      <xdr:row>59</xdr:row>
      <xdr:rowOff>9995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2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2862</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4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110516</xdr:rowOff>
    </xdr:from>
    <xdr:to>
      <xdr:col>50</xdr:col>
      <xdr:colOff>165100</xdr:colOff>
      <xdr:row>59</xdr:row>
      <xdr:rowOff>40666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31793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4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113754</xdr:rowOff>
    </xdr:from>
    <xdr:to>
      <xdr:col>46</xdr:col>
      <xdr:colOff>38100</xdr:colOff>
      <xdr:row>59</xdr:row>
      <xdr:rowOff>43904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5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35031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5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121704</xdr:rowOff>
    </xdr:from>
    <xdr:to>
      <xdr:col>41</xdr:col>
      <xdr:colOff>101600</xdr:colOff>
      <xdr:row>59</xdr:row>
      <xdr:rowOff>51854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6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42981</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5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123419</xdr:rowOff>
    </xdr:from>
    <xdr:to>
      <xdr:col>36</xdr:col>
      <xdr:colOff>165100</xdr:colOff>
      <xdr:row>59</xdr:row>
      <xdr:rowOff>53569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44696</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6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125718</xdr:rowOff>
    </xdr:from>
    <xdr:to>
      <xdr:col>55</xdr:col>
      <xdr:colOff>0</xdr:colOff>
      <xdr:row>78</xdr:row>
      <xdr:rowOff>11531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327368"/>
          <a:ext cx="838200" cy="5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125718</xdr:rowOff>
    </xdr:from>
    <xdr:to>
      <xdr:col>50</xdr:col>
      <xdr:colOff>114300</xdr:colOff>
      <xdr:row>77</xdr:row>
      <xdr:rowOff>138595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327368"/>
          <a:ext cx="889000" cy="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138595</xdr:rowOff>
    </xdr:from>
    <xdr:to>
      <xdr:col>45</xdr:col>
      <xdr:colOff>177800</xdr:colOff>
      <xdr:row>78</xdr:row>
      <xdr:rowOff>25705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340245"/>
          <a:ext cx="889000" cy="5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25705</xdr:rowOff>
    </xdr:from>
    <xdr:to>
      <xdr:col>41</xdr:col>
      <xdr:colOff>50800</xdr:colOff>
      <xdr:row>78</xdr:row>
      <xdr:rowOff>132423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98805"/>
          <a:ext cx="889000" cy="10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132181</xdr:rowOff>
    </xdr:from>
    <xdr:to>
      <xdr:col>55</xdr:col>
      <xdr:colOff>50800</xdr:colOff>
      <xdr:row>78</xdr:row>
      <xdr:rowOff>62331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3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110608</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1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74918</xdr:rowOff>
    </xdr:from>
    <xdr:to>
      <xdr:col>50</xdr:col>
      <xdr:colOff>165100</xdr:colOff>
      <xdr:row>78</xdr:row>
      <xdr:rowOff>5068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167645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3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87795</xdr:rowOff>
    </xdr:from>
    <xdr:to>
      <xdr:col>46</xdr:col>
      <xdr:colOff>38100</xdr:colOff>
      <xdr:row>78</xdr:row>
      <xdr:rowOff>17945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9072</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38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146355</xdr:rowOff>
    </xdr:from>
    <xdr:to>
      <xdr:col>41</xdr:col>
      <xdr:colOff>101600</xdr:colOff>
      <xdr:row>78</xdr:row>
      <xdr:rowOff>76505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67632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4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81623</xdr:rowOff>
    </xdr:from>
    <xdr:to>
      <xdr:col>36</xdr:col>
      <xdr:colOff>165100</xdr:colOff>
      <xdr:row>79</xdr:row>
      <xdr:rowOff>11773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5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2900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4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11519</xdr:rowOff>
    </xdr:from>
    <xdr:to>
      <xdr:col>55</xdr:col>
      <xdr:colOff>0</xdr:colOff>
      <xdr:row>97</xdr:row>
      <xdr:rowOff>19292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642169"/>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165888</xdr:rowOff>
    </xdr:from>
    <xdr:to>
      <xdr:col>50</xdr:col>
      <xdr:colOff>114300</xdr:colOff>
      <xdr:row>97</xdr:row>
      <xdr:rowOff>19292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625088"/>
          <a:ext cx="889000" cy="2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90615</xdr:rowOff>
    </xdr:from>
    <xdr:to>
      <xdr:col>45</xdr:col>
      <xdr:colOff>177800</xdr:colOff>
      <xdr:row>96</xdr:row>
      <xdr:rowOff>165888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549815"/>
          <a:ext cx="889000" cy="7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90615</xdr:rowOff>
    </xdr:from>
    <xdr:to>
      <xdr:col>41</xdr:col>
      <xdr:colOff>50800</xdr:colOff>
      <xdr:row>97</xdr:row>
      <xdr:rowOff>101436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549815"/>
          <a:ext cx="889000" cy="18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132169</xdr:rowOff>
    </xdr:from>
    <xdr:to>
      <xdr:col>55</xdr:col>
      <xdr:colOff>50800</xdr:colOff>
      <xdr:row>97</xdr:row>
      <xdr:rowOff>62319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9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110596</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6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139942</xdr:rowOff>
    </xdr:from>
    <xdr:to>
      <xdr:col>50</xdr:col>
      <xdr:colOff>165100</xdr:colOff>
      <xdr:row>97</xdr:row>
      <xdr:rowOff>70092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61219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9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115088</xdr:rowOff>
    </xdr:from>
    <xdr:to>
      <xdr:col>46</xdr:col>
      <xdr:colOff>38100</xdr:colOff>
      <xdr:row>97</xdr:row>
      <xdr:rowOff>45238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7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36365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39815</xdr:rowOff>
    </xdr:from>
    <xdr:to>
      <xdr:col>41</xdr:col>
      <xdr:colOff>101600</xdr:colOff>
      <xdr:row>96</xdr:row>
      <xdr:rowOff>141415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4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132542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5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50636</xdr:rowOff>
    </xdr:from>
    <xdr:to>
      <xdr:col>36</xdr:col>
      <xdr:colOff>165100</xdr:colOff>
      <xdr:row>97</xdr:row>
      <xdr:rowOff>152236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143363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7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72415</xdr:rowOff>
    </xdr:from>
    <xdr:to>
      <xdr:col>85</xdr:col>
      <xdr:colOff>127000</xdr:colOff>
      <xdr:row>38</xdr:row>
      <xdr:rowOff>26009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416065"/>
          <a:ext cx="838200" cy="1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72415</xdr:rowOff>
    </xdr:from>
    <xdr:to>
      <xdr:col>81</xdr:col>
      <xdr:colOff>50800</xdr:colOff>
      <xdr:row>37</xdr:row>
      <xdr:rowOff>90627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416065"/>
          <a:ext cx="8890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9474</xdr:rowOff>
    </xdr:from>
    <xdr:to>
      <xdr:col>76</xdr:col>
      <xdr:colOff>114300</xdr:colOff>
      <xdr:row>37</xdr:row>
      <xdr:rowOff>90627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181674"/>
          <a:ext cx="889000" cy="25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162196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9474</xdr:rowOff>
    </xdr:from>
    <xdr:to>
      <xdr:col>71</xdr:col>
      <xdr:colOff>177800</xdr:colOff>
      <xdr:row>36</xdr:row>
      <xdr:rowOff>149034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181674"/>
          <a:ext cx="889000" cy="13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129773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147414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146660</xdr:rowOff>
    </xdr:from>
    <xdr:to>
      <xdr:col>85</xdr:col>
      <xdr:colOff>177800</xdr:colOff>
      <xdr:row>38</xdr:row>
      <xdr:rowOff>76809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903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125086</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6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21615</xdr:rowOff>
    </xdr:from>
    <xdr:to>
      <xdr:col>81</xdr:col>
      <xdr:colOff>101600</xdr:colOff>
      <xdr:row>37</xdr:row>
      <xdr:rowOff>123215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3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139742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39827</xdr:rowOff>
    </xdr:from>
    <xdr:to>
      <xdr:col>76</xdr:col>
      <xdr:colOff>165100</xdr:colOff>
      <xdr:row>37</xdr:row>
      <xdr:rowOff>141427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3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157954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15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130124</xdr:rowOff>
    </xdr:from>
    <xdr:to>
      <xdr:col>72</xdr:col>
      <xdr:colOff>38100</xdr:colOff>
      <xdr:row>36</xdr:row>
      <xdr:rowOff>60274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13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76801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9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98234</xdr:rowOff>
    </xdr:from>
    <xdr:to>
      <xdr:col>67</xdr:col>
      <xdr:colOff>101600</xdr:colOff>
      <xdr:row>37</xdr:row>
      <xdr:rowOff>28384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27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44911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04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40358</xdr:rowOff>
    </xdr:from>
    <xdr:to>
      <xdr:col>85</xdr:col>
      <xdr:colOff>127000</xdr:colOff>
      <xdr:row>57</xdr:row>
      <xdr:rowOff>67584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13008"/>
          <a:ext cx="838200" cy="2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67576</xdr:rowOff>
    </xdr:from>
    <xdr:to>
      <xdr:col>81</xdr:col>
      <xdr:colOff>50800</xdr:colOff>
      <xdr:row>57</xdr:row>
      <xdr:rowOff>67584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840226"/>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21628</xdr:rowOff>
    </xdr:from>
    <xdr:to>
      <xdr:col>76</xdr:col>
      <xdr:colOff>114300</xdr:colOff>
      <xdr:row>57</xdr:row>
      <xdr:rowOff>67576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94278"/>
          <a:ext cx="8890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21628</xdr:rowOff>
    </xdr:from>
    <xdr:to>
      <xdr:col>71</xdr:col>
      <xdr:colOff>177800</xdr:colOff>
      <xdr:row>57</xdr:row>
      <xdr:rowOff>63409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94278"/>
          <a:ext cx="889000" cy="4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161008</xdr:rowOff>
    </xdr:from>
    <xdr:to>
      <xdr:col>85</xdr:col>
      <xdr:colOff>177800</xdr:colOff>
      <xdr:row>57</xdr:row>
      <xdr:rowOff>91158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6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139435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16784</xdr:rowOff>
    </xdr:from>
    <xdr:to>
      <xdr:col>81</xdr:col>
      <xdr:colOff>101600</xdr:colOff>
      <xdr:row>57</xdr:row>
      <xdr:rowOff>118384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8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109511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8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16776</xdr:rowOff>
    </xdr:from>
    <xdr:to>
      <xdr:col>76</xdr:col>
      <xdr:colOff>165100</xdr:colOff>
      <xdr:row>57</xdr:row>
      <xdr:rowOff>118376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8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109503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8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142278</xdr:rowOff>
    </xdr:from>
    <xdr:to>
      <xdr:col>72</xdr:col>
      <xdr:colOff>38100</xdr:colOff>
      <xdr:row>57</xdr:row>
      <xdr:rowOff>72428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4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63555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3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12609</xdr:rowOff>
    </xdr:from>
    <xdr:to>
      <xdr:col>67</xdr:col>
      <xdr:colOff>101600</xdr:colOff>
      <xdr:row>57</xdr:row>
      <xdr:rowOff>114209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8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105336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7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47068</xdr:rowOff>
    </xdr:from>
    <xdr:to>
      <xdr:col>85</xdr:col>
      <xdr:colOff>127000</xdr:colOff>
      <xdr:row>97</xdr:row>
      <xdr:rowOff>51330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677718"/>
          <a:ext cx="838200" cy="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47068</xdr:rowOff>
    </xdr:from>
    <xdr:to>
      <xdr:col>81</xdr:col>
      <xdr:colOff>50800</xdr:colOff>
      <xdr:row>97</xdr:row>
      <xdr:rowOff>58972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677718"/>
          <a:ext cx="889000" cy="1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52423</xdr:rowOff>
    </xdr:from>
    <xdr:to>
      <xdr:col>76</xdr:col>
      <xdr:colOff>114300</xdr:colOff>
      <xdr:row>97</xdr:row>
      <xdr:rowOff>58972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683073"/>
          <a:ext cx="889000" cy="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52423</xdr:rowOff>
    </xdr:from>
    <xdr:to>
      <xdr:col>71</xdr:col>
      <xdr:colOff>177800</xdr:colOff>
      <xdr:row>97</xdr:row>
      <xdr:rowOff>76116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683073"/>
          <a:ext cx="889000" cy="2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530</xdr:rowOff>
    </xdr:from>
    <xdr:to>
      <xdr:col>85</xdr:col>
      <xdr:colOff>177800</xdr:colOff>
      <xdr:row>97</xdr:row>
      <xdr:rowOff>102130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150407</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167718</xdr:rowOff>
    </xdr:from>
    <xdr:to>
      <xdr:col>81</xdr:col>
      <xdr:colOff>101600</xdr:colOff>
      <xdr:row>97</xdr:row>
      <xdr:rowOff>97868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2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88995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1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8172</xdr:rowOff>
    </xdr:from>
    <xdr:to>
      <xdr:col>76</xdr:col>
      <xdr:colOff>165100</xdr:colOff>
      <xdr:row>97</xdr:row>
      <xdr:rowOff>109772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3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100899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3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1623</xdr:rowOff>
    </xdr:from>
    <xdr:to>
      <xdr:col>72</xdr:col>
      <xdr:colOff>38100</xdr:colOff>
      <xdr:row>97</xdr:row>
      <xdr:rowOff>103223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3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94350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2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25316</xdr:rowOff>
    </xdr:from>
    <xdr:to>
      <xdr:col>67</xdr:col>
      <xdr:colOff>101600</xdr:colOff>
      <xdr:row>97</xdr:row>
      <xdr:rowOff>126916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5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118043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4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体として、類似団体平均値より低い水準であることは、効率的な財政運営ができているものと分析できる。個別項目として、総務費は、町ホームページ更新業務委託料の皆増等により増加となっている。民生費は、民間保育所施設整備費補助金の皆減等により減少となっている。衛生費は、新型コロナウイルスワクチン接種事業費の減少等により減少となっている。農林水産業費は、アグリパークゆめすぎとの駐車場用地購入や公共下水道接続工事の実施等により増加となっている。消防費は、埼玉東部消防組合負担金の減等により減少となっている。教育費は、広島中学校校舎等改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Ⅰ</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期工事費の皆増等により増加となっている。最後に、公債費については、毎年、元金償還額以上の借入をしないことを原則としており、起債額の抑制を図ることにより、類似団体平均より低い水準となっている。今後においても、住民サービスの水準を維持しつつ、事業の見直しやアセットマネジメントの推進等により、効率的・合理的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埼玉県杉戸町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令和</a:t>
          </a:r>
          <a:r>
            <a:rPr kumimoji="1" lang="en-US" altLang="ja-JP" sz="1300">
              <a:solidFill>
                <a:sysClr val="windowText" lastClr="000000"/>
              </a:solidFill>
              <a:latin typeface="ＭＳ ゴシック" pitchFamily="49" charset="-128"/>
              <a:ea typeface="ＭＳ ゴシック" pitchFamily="49" charset="-128"/>
            </a:rPr>
            <a:t>5</a:t>
          </a:r>
          <a:r>
            <a:rPr kumimoji="1" lang="ja-JP" altLang="en-US" sz="1300">
              <a:solidFill>
                <a:sysClr val="windowText" lastClr="000000"/>
              </a:solidFill>
              <a:latin typeface="ＭＳ ゴシック" pitchFamily="49" charset="-128"/>
              <a:ea typeface="ＭＳ ゴシック" pitchFamily="49" charset="-128"/>
            </a:rPr>
            <a:t>年度は広島中学校校舎等改修</a:t>
          </a:r>
          <a:r>
            <a:rPr kumimoji="1" lang="en-US" altLang="ja-JP" sz="1300">
              <a:solidFill>
                <a:sysClr val="windowText" lastClr="000000"/>
              </a:solidFill>
              <a:latin typeface="ＭＳ ゴシック" pitchFamily="49" charset="-128"/>
              <a:ea typeface="ＭＳ ゴシック" pitchFamily="49" charset="-128"/>
            </a:rPr>
            <a:t>Ⅰ</a:t>
          </a:r>
          <a:r>
            <a:rPr kumimoji="1" lang="ja-JP" altLang="en-US" sz="1300">
              <a:solidFill>
                <a:sysClr val="windowText" lastClr="000000"/>
              </a:solidFill>
              <a:latin typeface="ＭＳ ゴシック" pitchFamily="49" charset="-128"/>
              <a:ea typeface="ＭＳ ゴシック" pitchFamily="49" charset="-128"/>
            </a:rPr>
            <a:t>期工事費などの普通建設事業費等に活用したため財政調整基金現在高は減少となった。</a:t>
          </a:r>
        </a:p>
        <a:p>
          <a:r>
            <a:rPr kumimoji="1" lang="ja-JP" altLang="en-US" sz="1300">
              <a:solidFill>
                <a:sysClr val="windowText" lastClr="000000"/>
              </a:solidFill>
              <a:latin typeface="ＭＳ ゴシック" pitchFamily="49" charset="-128"/>
              <a:ea typeface="ＭＳ ゴシック" pitchFamily="49" charset="-128"/>
            </a:rPr>
            <a:t>　実質収支額は、歳入歳出ともに増加したものの、経常的な扶助費の増等により歳出の前年度からの伸び率が大きかったことにより減少となった。また、実質単年度収支は、令和</a:t>
          </a:r>
          <a:r>
            <a:rPr kumimoji="1" lang="en-US" altLang="ja-JP" sz="1300">
              <a:solidFill>
                <a:sysClr val="windowText" lastClr="000000"/>
              </a:solidFill>
              <a:latin typeface="ＭＳ ゴシック" pitchFamily="49" charset="-128"/>
              <a:ea typeface="ＭＳ ゴシック" pitchFamily="49" charset="-128"/>
            </a:rPr>
            <a:t>3</a:t>
          </a:r>
          <a:r>
            <a:rPr kumimoji="1" lang="ja-JP" altLang="en-US" sz="1300">
              <a:solidFill>
                <a:sysClr val="windowText" lastClr="000000"/>
              </a:solidFill>
              <a:latin typeface="ＭＳ ゴシック" pitchFamily="49" charset="-128"/>
              <a:ea typeface="ＭＳ ゴシック" pitchFamily="49" charset="-128"/>
            </a:rPr>
            <a:t>年度は黒字となったが、令和</a:t>
          </a:r>
          <a:r>
            <a:rPr kumimoji="1" lang="en-US" altLang="ja-JP" sz="1300">
              <a:solidFill>
                <a:sysClr val="windowText" lastClr="000000"/>
              </a:solidFill>
              <a:latin typeface="ＭＳ ゴシック" pitchFamily="49" charset="-128"/>
              <a:ea typeface="ＭＳ ゴシック" pitchFamily="49" charset="-128"/>
            </a:rPr>
            <a:t>4</a:t>
          </a:r>
          <a:r>
            <a:rPr kumimoji="1" lang="ja-JP" altLang="en-US" sz="1300">
              <a:solidFill>
                <a:sysClr val="windowText" lastClr="000000"/>
              </a:solidFill>
              <a:latin typeface="ＭＳ ゴシック" pitchFamily="49" charset="-128"/>
              <a:ea typeface="ＭＳ ゴシック" pitchFamily="49" charset="-128"/>
            </a:rPr>
            <a:t>年度以降は再び赤字となっている。</a:t>
          </a:r>
        </a:p>
        <a:p>
          <a:r>
            <a:rPr kumimoji="1" lang="ja-JP" altLang="en-US" sz="1300">
              <a:solidFill>
                <a:sysClr val="windowText" lastClr="000000"/>
              </a:solidFill>
              <a:latin typeface="ＭＳ ゴシック" pitchFamily="49" charset="-128"/>
              <a:ea typeface="ＭＳ ゴシック" pitchFamily="49" charset="-128"/>
            </a:rPr>
            <a:t>　今後も、事務事業の見直し、統廃合など歳出の合理化等行財政改革を推進し、健全な行財政運営に努めていく。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埼玉県杉戸町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年度決算においても、すべての会計で実質赤字はなく健全な財政運営を行えた。</a:t>
          </a:r>
        </a:p>
        <a:p>
          <a:r>
            <a:rPr kumimoji="1" lang="ja-JP" altLang="en-US" sz="1400">
              <a:solidFill>
                <a:sysClr val="windowText" lastClr="000000"/>
              </a:solidFill>
              <a:latin typeface="ＭＳ ゴシック" pitchFamily="49" charset="-128"/>
              <a:ea typeface="ＭＳ ゴシック" pitchFamily="49" charset="-128"/>
            </a:rPr>
            <a:t>　今後も引き続き、独立採算が可能となるよう、使用料や保険料の見直しを行い、持続的な経営の健全化を図っていく。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埼玉県杉戸町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年度の分子に相当する額が、約</a:t>
          </a:r>
          <a:r>
            <a:rPr kumimoji="1" lang="en-US" altLang="ja-JP" sz="1400">
              <a:solidFill>
                <a:sysClr val="windowText" lastClr="000000"/>
              </a:solidFill>
              <a:latin typeface="ＭＳ ゴシック" pitchFamily="49" charset="-128"/>
              <a:ea typeface="ＭＳ ゴシック" pitchFamily="49" charset="-128"/>
            </a:rPr>
            <a:t>6</a:t>
          </a:r>
          <a:r>
            <a:rPr kumimoji="1" lang="ja-JP" altLang="en-US" sz="1400">
              <a:solidFill>
                <a:sysClr val="windowText" lastClr="000000"/>
              </a:solidFill>
              <a:latin typeface="ＭＳ ゴシック" pitchFamily="49" charset="-128"/>
              <a:ea typeface="ＭＳ ゴシック" pitchFamily="49" charset="-128"/>
            </a:rPr>
            <a:t>百万円増加となった理由は、公営企業債の元利償還金に対する繰入金が約</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千</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百万円増加したことが主因である。</a:t>
          </a:r>
        </a:p>
        <a:p>
          <a:r>
            <a:rPr kumimoji="1" lang="ja-JP" altLang="en-US" sz="1400">
              <a:solidFill>
                <a:sysClr val="windowText" lastClr="000000"/>
              </a:solidFill>
              <a:latin typeface="ＭＳ ゴシック" pitchFamily="49" charset="-128"/>
              <a:ea typeface="ＭＳ ゴシック" pitchFamily="49" charset="-128"/>
            </a:rPr>
            <a:t>　今後においても、新規の地方債発行の抑制に努め、実質公債費比率の上昇の防止に努める。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埼玉県杉戸町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年度の分子に相当する額が、約</a:t>
          </a:r>
          <a:r>
            <a:rPr kumimoji="1" lang="en-US" altLang="ja-JP" sz="1400">
              <a:solidFill>
                <a:sysClr val="windowText" lastClr="000000"/>
              </a:solidFill>
              <a:latin typeface="ＭＳ ゴシック" pitchFamily="49" charset="-128"/>
              <a:ea typeface="ＭＳ ゴシック" pitchFamily="49" charset="-128"/>
            </a:rPr>
            <a:t>0.8</a:t>
          </a:r>
          <a:r>
            <a:rPr kumimoji="1" lang="ja-JP" altLang="en-US" sz="1400">
              <a:solidFill>
                <a:sysClr val="windowText" lastClr="000000"/>
              </a:solidFill>
              <a:latin typeface="ＭＳ ゴシック" pitchFamily="49" charset="-128"/>
              <a:ea typeface="ＭＳ ゴシック" pitchFamily="49" charset="-128"/>
            </a:rPr>
            <a:t>億円増加となった理由は、基準財政需要額算入見込額が約</a:t>
          </a:r>
          <a:r>
            <a:rPr kumimoji="1" lang="en-US" altLang="ja-JP" sz="1400">
              <a:solidFill>
                <a:sysClr val="windowText" lastClr="000000"/>
              </a:solidFill>
              <a:latin typeface="ＭＳ ゴシック" pitchFamily="49" charset="-128"/>
              <a:ea typeface="ＭＳ ゴシック" pitchFamily="49" charset="-128"/>
            </a:rPr>
            <a:t>7</a:t>
          </a:r>
          <a:r>
            <a:rPr kumimoji="1" lang="ja-JP" altLang="en-US" sz="1400">
              <a:solidFill>
                <a:sysClr val="windowText" lastClr="000000"/>
              </a:solidFill>
              <a:latin typeface="ＭＳ ゴシック" pitchFamily="49" charset="-128"/>
              <a:ea typeface="ＭＳ ゴシック" pitchFamily="49" charset="-128"/>
            </a:rPr>
            <a:t>億円減少したことが主因である。</a:t>
          </a:r>
        </a:p>
        <a:p>
          <a:r>
            <a:rPr kumimoji="1" lang="ja-JP" altLang="en-US" sz="1400">
              <a:solidFill>
                <a:sysClr val="windowText" lastClr="000000"/>
              </a:solidFill>
              <a:latin typeface="ＭＳ ゴシック" pitchFamily="49" charset="-128"/>
              <a:ea typeface="ＭＳ ゴシック" pitchFamily="49" charset="-128"/>
            </a:rPr>
            <a:t>　今後においても、公債費等義務的経費の削減を中心とする行財政改革を進め、財政の健全化に努める。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埼玉県杉戸町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基金全体では、前年度比約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億円の増となっており、これは公共施設改修基金の増によるものである。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基金全体としては、将来にわたり安定的な住民サービスの提供を図ることや老朽化した公共施設の改修等を進めていくため、可能な限り基金残高の増加に努めていく。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・公共施設改修基金は、公共施設の改修に要する経費の財源に充てるものである。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・地域福祉基金は、在宅福祉の推進など、地域における保健福祉活動の振興を図るため、下記の対象事業経費の財源に充てるものである。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（１）在宅保健福祉の促進事業</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（２）生きがいづくり促進事業</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（３）健康づくり促進事業</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（４）ボランティア活動の促進事業</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・森林環境基金は、森林の整備及びその促進に関する施策の財源に充てるものである。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公共施設改修基金は、決算剰余金を積立てたことにより、前年度比約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億円の増となり、基金残高は約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地域福祉基金は、前年度比約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3,734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千円の減少となり、基金残高は約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46,702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千円となっている。令和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年度は、基金の取崩しを約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3,734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千円行い、杉戸子育て支援センターの備品購入等の財源として活用した。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森林環境基金は、前年度比約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6,661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千円の減少となり、基金残高は約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7,291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千円となっている。令和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年度は、基金の取崩しを約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6,660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千円行い、杉戸子育て支援センター木育施設整備工事等の財源として活用した。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公共施設改修基金は、将来の公共施設改修にかかる財政負担の軽減化を図るため、計画的な積立を行っていく。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地域福祉基金は、今後も在宅福祉の推進など、地域における保健福祉活動の振興を図るため、基金の活用を図っていく。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森林環境基金は、公共施設の木造木質化や木製品の導入などに活用していく。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財政調整基金は、前年度比約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億円の減少となった。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増加となった主な要因は、広島中学校校舎等改修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期工事費などの普通建設事業費等に活用したためである。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財政調整基金は、安定的な住民サービスの提供を図っていくため、柔軟に対応できる財源として、可能な限り残高の確保に努めていく。</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M17" sqref="AM17:AT17"/>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15832945</v>
      </c>
      <c r="BO4" s="371"/>
      <c r="BP4" s="371"/>
      <c r="BQ4" s="371"/>
      <c r="BR4" s="371"/>
      <c r="BS4" s="371"/>
      <c r="BT4" s="371"/>
      <c r="BU4" s="372"/>
      <c r="BV4" s="370">
        <v>15782961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6.3</v>
      </c>
      <c r="CU4" s="377"/>
      <c r="CV4" s="377"/>
      <c r="CW4" s="377"/>
      <c r="CX4" s="377"/>
      <c r="CY4" s="377"/>
      <c r="CZ4" s="377"/>
      <c r="DA4" s="378"/>
      <c r="DB4" s="376">
        <v>6.6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15184958</v>
      </c>
      <c r="BO5" s="408"/>
      <c r="BP5" s="408"/>
      <c r="BQ5" s="408"/>
      <c r="BR5" s="408"/>
      <c r="BS5" s="408"/>
      <c r="BT5" s="408"/>
      <c r="BU5" s="409"/>
      <c r="BV5" s="407">
        <v>15106332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91.1</v>
      </c>
      <c r="CU5" s="405"/>
      <c r="CV5" s="405"/>
      <c r="CW5" s="405"/>
      <c r="CX5" s="405"/>
      <c r="CY5" s="405"/>
      <c r="CZ5" s="405"/>
      <c r="DA5" s="406"/>
      <c r="DB5" s="404">
        <v>89.3</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647987</v>
      </c>
      <c r="BO6" s="408"/>
      <c r="BP6" s="408"/>
      <c r="BQ6" s="408"/>
      <c r="BR6" s="408"/>
      <c r="BS6" s="408"/>
      <c r="BT6" s="408"/>
      <c r="BU6" s="409"/>
      <c r="BV6" s="407">
        <v>676629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92.1</v>
      </c>
      <c r="CU6" s="445"/>
      <c r="CV6" s="445"/>
      <c r="CW6" s="445"/>
      <c r="CX6" s="445"/>
      <c r="CY6" s="445"/>
      <c r="CZ6" s="445"/>
      <c r="DA6" s="446"/>
      <c r="DB6" s="444">
        <v>91.3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38059</v>
      </c>
      <c r="BO7" s="408"/>
      <c r="BP7" s="408"/>
      <c r="BQ7" s="408"/>
      <c r="BR7" s="408"/>
      <c r="BS7" s="408"/>
      <c r="BT7" s="408"/>
      <c r="BU7" s="409"/>
      <c r="BV7" s="407">
        <v>47424</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9628552</v>
      </c>
      <c r="CU7" s="408"/>
      <c r="CV7" s="408"/>
      <c r="CW7" s="408"/>
      <c r="CX7" s="408"/>
      <c r="CY7" s="408"/>
      <c r="CZ7" s="408"/>
      <c r="DA7" s="409"/>
      <c r="DB7" s="407">
        <v>9475700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609928</v>
      </c>
      <c r="BO8" s="408"/>
      <c r="BP8" s="408"/>
      <c r="BQ8" s="408"/>
      <c r="BR8" s="408"/>
      <c r="BS8" s="408"/>
      <c r="BT8" s="408"/>
      <c r="BU8" s="409"/>
      <c r="BV8" s="407">
        <v>629205</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0.72</v>
      </c>
      <c r="CU8" s="448"/>
      <c r="CV8" s="448"/>
      <c r="CW8" s="448"/>
      <c r="CX8" s="448"/>
      <c r="CY8" s="448"/>
      <c r="CZ8" s="448"/>
      <c r="DA8" s="449"/>
      <c r="DB8" s="447">
        <v>0.74</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43845</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-19277</v>
      </c>
      <c r="BO9" s="408"/>
      <c r="BP9" s="408"/>
      <c r="BQ9" s="408"/>
      <c r="BR9" s="408"/>
      <c r="BS9" s="408"/>
      <c r="BT9" s="408"/>
      <c r="BU9" s="409"/>
      <c r="BV9" s="407">
        <v>-161571</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9.1999999999999993</v>
      </c>
      <c r="CU9" s="405"/>
      <c r="CV9" s="405"/>
      <c r="CW9" s="405"/>
      <c r="CX9" s="405"/>
      <c r="CY9" s="405"/>
      <c r="CZ9" s="405"/>
      <c r="DA9" s="406"/>
      <c r="DB9" s="404">
        <v>9.6999999999999993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45495</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3</v>
      </c>
      <c r="BO10" s="408"/>
      <c r="BP10" s="408"/>
      <c r="BQ10" s="408"/>
      <c r="BR10" s="408"/>
      <c r="BS10" s="408"/>
      <c r="BT10" s="408"/>
      <c r="BU10" s="409"/>
      <c r="BV10" s="407">
        <v>3</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44014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491979</v>
      </c>
      <c r="BO12" s="408"/>
      <c r="BP12" s="408"/>
      <c r="BQ12" s="408"/>
      <c r="BR12" s="408"/>
      <c r="BS12" s="408"/>
      <c r="BT12" s="408"/>
      <c r="BU12" s="409"/>
      <c r="BV12" s="407">
        <v>149743</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43257</v>
      </c>
      <c r="S13" s="492"/>
      <c r="T13" s="492"/>
      <c r="U13" s="492"/>
      <c r="V13" s="493"/>
      <c r="W13" s="423" t="s">
        <v>131</v>
      </c>
      <c r="X13" s="424"/>
      <c r="Y13" s="424"/>
      <c r="Z13" s="424"/>
      <c r="AA13" s="424"/>
      <c r="AB13" s="414"/>
      <c r="AC13" s="458">
        <v>574</v>
      </c>
      <c r="AD13" s="459"/>
      <c r="AE13" s="459"/>
      <c r="AF13" s="459"/>
      <c r="AG13" s="501"/>
      <c r="AH13" s="458">
        <v>608</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-511253</v>
      </c>
      <c r="BO13" s="408"/>
      <c r="BP13" s="408"/>
      <c r="BQ13" s="408"/>
      <c r="BR13" s="408"/>
      <c r="BS13" s="408"/>
      <c r="BT13" s="408"/>
      <c r="BU13" s="409"/>
      <c r="BV13" s="407">
        <v>-311311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6.6</v>
      </c>
      <c r="CU13" s="405"/>
      <c r="CV13" s="405"/>
      <c r="CW13" s="405"/>
      <c r="CX13" s="405"/>
      <c r="CY13" s="405"/>
      <c r="CZ13" s="405"/>
      <c r="DA13" s="406"/>
      <c r="DB13" s="404">
        <v>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44168</v>
      </c>
      <c r="S14" s="492"/>
      <c r="T14" s="492"/>
      <c r="U14" s="492"/>
      <c r="V14" s="493"/>
      <c r="W14" s="397"/>
      <c r="X14" s="398"/>
      <c r="Y14" s="398"/>
      <c r="Z14" s="398"/>
      <c r="AA14" s="398"/>
      <c r="AB14" s="387"/>
      <c r="AC14" s="494">
        <v>2.9</v>
      </c>
      <c r="AD14" s="495"/>
      <c r="AE14" s="495"/>
      <c r="AF14" s="495"/>
      <c r="AG14" s="496"/>
      <c r="AH14" s="494">
        <v>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43473</v>
      </c>
      <c r="S15" s="492"/>
      <c r="T15" s="492"/>
      <c r="U15" s="492"/>
      <c r="V15" s="493"/>
      <c r="W15" s="423" t="s">
        <v>137</v>
      </c>
      <c r="X15" s="424"/>
      <c r="Y15" s="424"/>
      <c r="Z15" s="424"/>
      <c r="AA15" s="424"/>
      <c r="AB15" s="414"/>
      <c r="AC15" s="458">
        <v>5022</v>
      </c>
      <c r="AD15" s="459"/>
      <c r="AE15" s="459"/>
      <c r="AF15" s="459"/>
      <c r="AG15" s="501"/>
      <c r="AH15" s="458">
        <v>5451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5676098</v>
      </c>
      <c r="BO15" s="371"/>
      <c r="BP15" s="371"/>
      <c r="BQ15" s="371"/>
      <c r="BR15" s="371"/>
      <c r="BS15" s="371"/>
      <c r="BT15" s="371"/>
      <c r="BU15" s="372"/>
      <c r="BV15" s="370">
        <v>5678086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25.2</v>
      </c>
      <c r="AD16" s="495"/>
      <c r="AE16" s="495"/>
      <c r="AF16" s="495"/>
      <c r="AG16" s="496"/>
      <c r="AH16" s="494">
        <v>26.7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8016220</v>
      </c>
      <c r="BO16" s="408"/>
      <c r="BP16" s="408"/>
      <c r="BQ16" s="408"/>
      <c r="BR16" s="408"/>
      <c r="BS16" s="408"/>
      <c r="BT16" s="408"/>
      <c r="BU16" s="409"/>
      <c r="BV16" s="407">
        <v>7755652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14333</v>
      </c>
      <c r="AD17" s="459"/>
      <c r="AE17" s="459"/>
      <c r="AF17" s="459"/>
      <c r="AG17" s="501"/>
      <c r="AH17" s="458">
        <v>14354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7186800</v>
      </c>
      <c r="BO17" s="408"/>
      <c r="BP17" s="408"/>
      <c r="BQ17" s="408"/>
      <c r="BR17" s="408"/>
      <c r="BS17" s="408"/>
      <c r="BT17" s="408"/>
      <c r="BU17" s="409"/>
      <c r="BV17" s="407">
        <v>7188378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30.03</v>
      </c>
      <c r="M18" s="531"/>
      <c r="N18" s="531"/>
      <c r="O18" s="531"/>
      <c r="P18" s="531"/>
      <c r="Q18" s="531"/>
      <c r="R18" s="532"/>
      <c r="S18" s="532"/>
      <c r="T18" s="532"/>
      <c r="U18" s="532"/>
      <c r="V18" s="533"/>
      <c r="W18" s="425"/>
      <c r="X18" s="426"/>
      <c r="Y18" s="426"/>
      <c r="Z18" s="426"/>
      <c r="AA18" s="426"/>
      <c r="AB18" s="417"/>
      <c r="AC18" s="534">
        <v>71.900000000000006</v>
      </c>
      <c r="AD18" s="535"/>
      <c r="AE18" s="535"/>
      <c r="AF18" s="535"/>
      <c r="AG18" s="536"/>
      <c r="AH18" s="534">
        <v>70.3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8736091</v>
      </c>
      <c r="BO18" s="408"/>
      <c r="BP18" s="408"/>
      <c r="BQ18" s="408"/>
      <c r="BR18" s="408"/>
      <c r="BS18" s="408"/>
      <c r="BT18" s="408"/>
      <c r="BU18" s="409"/>
      <c r="BV18" s="407">
        <v>8542989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1460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11435830</v>
      </c>
      <c r="BO19" s="408"/>
      <c r="BP19" s="408"/>
      <c r="BQ19" s="408"/>
      <c r="BR19" s="408"/>
      <c r="BS19" s="408"/>
      <c r="BT19" s="408"/>
      <c r="BU19" s="409"/>
      <c r="BV19" s="407">
        <v>10994963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17706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7917502</v>
      </c>
      <c r="BO22" s="371"/>
      <c r="BP22" s="371"/>
      <c r="BQ22" s="371"/>
      <c r="BR22" s="371"/>
      <c r="BS22" s="371"/>
      <c r="BT22" s="371"/>
      <c r="BU22" s="372"/>
      <c r="BV22" s="370">
        <v>8338562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6201095</v>
      </c>
      <c r="BO23" s="408"/>
      <c r="BP23" s="408"/>
      <c r="BQ23" s="408"/>
      <c r="BR23" s="408"/>
      <c r="BS23" s="408"/>
      <c r="BT23" s="408"/>
      <c r="BU23" s="409"/>
      <c r="BV23" s="407">
        <v>6745247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7830</v>
      </c>
      <c r="R24" s="459"/>
      <c r="S24" s="459"/>
      <c r="T24" s="459"/>
      <c r="U24" s="459"/>
      <c r="V24" s="501"/>
      <c r="W24" s="553"/>
      <c r="X24" s="554"/>
      <c r="Y24" s="555"/>
      <c r="Z24" s="457" t="s">
        <v>162</v>
      </c>
      <c r="AA24" s="437"/>
      <c r="AB24" s="437"/>
      <c r="AC24" s="437"/>
      <c r="AD24" s="437"/>
      <c r="AE24" s="437"/>
      <c r="AF24" s="437"/>
      <c r="AG24" s="438"/>
      <c r="AH24" s="458">
        <v>273</v>
      </c>
      <c r="AI24" s="459"/>
      <c r="AJ24" s="459"/>
      <c r="AK24" s="459"/>
      <c r="AL24" s="501"/>
      <c r="AM24" s="458">
        <v>819546</v>
      </c>
      <c r="AN24" s="459"/>
      <c r="AO24" s="459"/>
      <c r="AP24" s="459"/>
      <c r="AQ24" s="459"/>
      <c r="AR24" s="501"/>
      <c r="AS24" s="458">
        <v>3002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2571772</v>
      </c>
      <c r="BO24" s="408"/>
      <c r="BP24" s="408"/>
      <c r="BQ24" s="408"/>
      <c r="BR24" s="408"/>
      <c r="BS24" s="408"/>
      <c r="BT24" s="408"/>
      <c r="BU24" s="409"/>
      <c r="BV24" s="407">
        <v>2421508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6740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3350758</v>
      </c>
      <c r="BO25" s="371"/>
      <c r="BP25" s="371"/>
      <c r="BQ25" s="371"/>
      <c r="BR25" s="371"/>
      <c r="BS25" s="371"/>
      <c r="BT25" s="371"/>
      <c r="BU25" s="372"/>
      <c r="BV25" s="370">
        <v>3420294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6180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3200</v>
      </c>
      <c r="R27" s="459"/>
      <c r="S27" s="459"/>
      <c r="T27" s="459"/>
      <c r="U27" s="459"/>
      <c r="V27" s="501"/>
      <c r="W27" s="553"/>
      <c r="X27" s="554"/>
      <c r="Y27" s="555"/>
      <c r="Z27" s="457" t="s">
        <v>171</v>
      </c>
      <c r="AA27" s="437"/>
      <c r="AB27" s="437"/>
      <c r="AC27" s="437"/>
      <c r="AD27" s="437"/>
      <c r="AE27" s="437"/>
      <c r="AF27" s="437"/>
      <c r="AG27" s="438"/>
      <c r="AH27" s="458">
        <v>23</v>
      </c>
      <c r="AI27" s="459"/>
      <c r="AJ27" s="459"/>
      <c r="AK27" s="459"/>
      <c r="AL27" s="501"/>
      <c r="AM27" s="458">
        <v>69944</v>
      </c>
      <c r="AN27" s="459"/>
      <c r="AO27" s="459"/>
      <c r="AP27" s="459"/>
      <c r="AQ27" s="459"/>
      <c r="AR27" s="501"/>
      <c r="AS27" s="458">
        <v>3041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100000</v>
      </c>
      <c r="BO27" s="527"/>
      <c r="BP27" s="527"/>
      <c r="BQ27" s="527"/>
      <c r="BR27" s="527"/>
      <c r="BS27" s="527"/>
      <c r="BT27" s="527"/>
      <c r="BU27" s="528"/>
      <c r="BV27" s="526">
        <v>100000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2550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1363547</v>
      </c>
      <c r="BO28" s="371"/>
      <c r="BP28" s="371"/>
      <c r="BQ28" s="371"/>
      <c r="BR28" s="371"/>
      <c r="BS28" s="371"/>
      <c r="BT28" s="371"/>
      <c r="BU28" s="372"/>
      <c r="BV28" s="370">
        <v>1540920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13</v>
      </c>
      <c r="M29" s="459"/>
      <c r="N29" s="459"/>
      <c r="O29" s="459"/>
      <c r="P29" s="501"/>
      <c r="Q29" s="458">
        <v>2350</v>
      </c>
      <c r="R29" s="459"/>
      <c r="S29" s="459"/>
      <c r="T29" s="459"/>
      <c r="U29" s="459"/>
      <c r="V29" s="501"/>
      <c r="W29" s="556"/>
      <c r="X29" s="557"/>
      <c r="Y29" s="558"/>
      <c r="Z29" s="457" t="s">
        <v>177</v>
      </c>
      <c r="AA29" s="437"/>
      <c r="AB29" s="437"/>
      <c r="AC29" s="437"/>
      <c r="AD29" s="437"/>
      <c r="AE29" s="437"/>
      <c r="AF29" s="437"/>
      <c r="AG29" s="438"/>
      <c r="AH29" s="458">
        <v>296</v>
      </c>
      <c r="AI29" s="459"/>
      <c r="AJ29" s="459"/>
      <c r="AK29" s="459"/>
      <c r="AL29" s="501"/>
      <c r="AM29" s="458">
        <v>889490</v>
      </c>
      <c r="AN29" s="459"/>
      <c r="AO29" s="459"/>
      <c r="AP29" s="459"/>
      <c r="AQ29" s="459"/>
      <c r="AR29" s="501"/>
      <c r="AS29" s="458">
        <v>3005</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t="s">
        <v>122</v>
      </c>
      <c r="BO29" s="408"/>
      <c r="BP29" s="408"/>
      <c r="BQ29" s="408"/>
      <c r="BR29" s="408"/>
      <c r="BS29" s="408"/>
      <c r="BT29" s="408"/>
      <c r="BU29" s="409"/>
      <c r="BV29" s="407" t="s">
        <v>122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980863</v>
      </c>
      <c r="BO30" s="527"/>
      <c r="BP30" s="527"/>
      <c r="BQ30" s="527"/>
      <c r="BR30" s="527"/>
      <c r="BS30" s="527"/>
      <c r="BT30" s="527"/>
      <c r="BU30" s="528"/>
      <c r="BV30" s="526">
        <v>691455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杉戸町水道事業会計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埼葛斎場組合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(有)アグリパークゆめすぎと</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杉戸町下水道事業会計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利根川栗橋流域水防事務組合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埼玉県市町村総合事務組合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埼玉県市町村総合事務組合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彩の国さいたま人づくり広域連合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埼玉県後期高齢者医療広域連合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埼玉県後期高齢者医療広域連合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埼玉東部消防組合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k4m/vVIslX/8arxMhHYuu1UlUNFn+oK2nHonvP9SEmY1DOKVkvoiUjcsMkoDpQFLNyzdWuBZ687JC1m2VuKRLQ==" saltValue="mybr6Bqbt4qSv+khdnAPf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G10" workbookViewId="0">
      <selection activeCell="DL24" sqref="DL24:DV24"/>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5721930</v>
      </c>
      <c r="S5" s="613"/>
      <c r="T5" s="613"/>
      <c r="U5" s="613"/>
      <c r="V5" s="613"/>
      <c r="W5" s="613"/>
      <c r="X5" s="613"/>
      <c r="Y5" s="614"/>
      <c r="Z5" s="615">
        <v>36.1</v>
      </c>
      <c r="AA5" s="615"/>
      <c r="AB5" s="615"/>
      <c r="AC5" s="615"/>
      <c r="AD5" s="616">
        <v>5721930</v>
      </c>
      <c r="AE5" s="616"/>
      <c r="AF5" s="616"/>
      <c r="AG5" s="616"/>
      <c r="AH5" s="616"/>
      <c r="AI5" s="616"/>
      <c r="AJ5" s="616"/>
      <c r="AK5" s="616"/>
      <c r="AL5" s="617">
        <v>60.3</v>
      </c>
      <c r="AM5" s="618"/>
      <c r="AN5" s="618"/>
      <c r="AO5" s="619"/>
      <c r="AP5" s="609" t="s">
        <v>216</v>
      </c>
      <c r="AQ5" s="610"/>
      <c r="AR5" s="610"/>
      <c r="AS5" s="610"/>
      <c r="AT5" s="610"/>
      <c r="AU5" s="610"/>
      <c r="AV5" s="610"/>
      <c r="AW5" s="610"/>
      <c r="AX5" s="610"/>
      <c r="AY5" s="610"/>
      <c r="AZ5" s="610"/>
      <c r="BA5" s="610"/>
      <c r="BB5" s="610"/>
      <c r="BC5" s="610"/>
      <c r="BD5" s="610"/>
      <c r="BE5" s="610"/>
      <c r="BF5" s="611"/>
      <c r="BG5" s="623">
        <v>5721930</v>
      </c>
      <c r="BH5" s="624"/>
      <c r="BI5" s="624"/>
      <c r="BJ5" s="624"/>
      <c r="BK5" s="624"/>
      <c r="BL5" s="624"/>
      <c r="BM5" s="624"/>
      <c r="BN5" s="625"/>
      <c r="BO5" s="626">
        <v>100</v>
      </c>
      <c r="BP5" s="626"/>
      <c r="BQ5" s="626"/>
      <c r="BR5" s="626"/>
      <c r="BS5" s="627">
        <v>22939</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150230</v>
      </c>
      <c r="S6" s="624"/>
      <c r="T6" s="624"/>
      <c r="U6" s="624"/>
      <c r="V6" s="624"/>
      <c r="W6" s="624"/>
      <c r="X6" s="624"/>
      <c r="Y6" s="625"/>
      <c r="Z6" s="626">
        <v>0.9</v>
      </c>
      <c r="AA6" s="626"/>
      <c r="AB6" s="626"/>
      <c r="AC6" s="626"/>
      <c r="AD6" s="627">
        <v>150230</v>
      </c>
      <c r="AE6" s="627"/>
      <c r="AF6" s="627"/>
      <c r="AG6" s="627"/>
      <c r="AH6" s="627"/>
      <c r="AI6" s="627"/>
      <c r="AJ6" s="627"/>
      <c r="AK6" s="627"/>
      <c r="AL6" s="628">
        <v>1.6</v>
      </c>
      <c r="AM6" s="629"/>
      <c r="AN6" s="629"/>
      <c r="AO6" s="630"/>
      <c r="AP6" s="620" t="s">
        <v>221</v>
      </c>
      <c r="AQ6" s="621"/>
      <c r="AR6" s="621"/>
      <c r="AS6" s="621"/>
      <c r="AT6" s="621"/>
      <c r="AU6" s="621"/>
      <c r="AV6" s="621"/>
      <c r="AW6" s="621"/>
      <c r="AX6" s="621"/>
      <c r="AY6" s="621"/>
      <c r="AZ6" s="621"/>
      <c r="BA6" s="621"/>
      <c r="BB6" s="621"/>
      <c r="BC6" s="621"/>
      <c r="BD6" s="621"/>
      <c r="BE6" s="621"/>
      <c r="BF6" s="622"/>
      <c r="BG6" s="623">
        <v>5721930</v>
      </c>
      <c r="BH6" s="624"/>
      <c r="BI6" s="624"/>
      <c r="BJ6" s="624"/>
      <c r="BK6" s="624"/>
      <c r="BL6" s="624"/>
      <c r="BM6" s="624"/>
      <c r="BN6" s="625"/>
      <c r="BO6" s="626">
        <v>100</v>
      </c>
      <c r="BP6" s="626"/>
      <c r="BQ6" s="626"/>
      <c r="BR6" s="626"/>
      <c r="BS6" s="627">
        <v>22939</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121488</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121488</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1994</v>
      </c>
      <c r="S7" s="624"/>
      <c r="T7" s="624"/>
      <c r="U7" s="624"/>
      <c r="V7" s="624"/>
      <c r="W7" s="624"/>
      <c r="X7" s="624"/>
      <c r="Y7" s="625"/>
      <c r="Z7" s="626">
        <v>0</v>
      </c>
      <c r="AA7" s="626"/>
      <c r="AB7" s="626"/>
      <c r="AC7" s="626"/>
      <c r="AD7" s="627">
        <v>1994</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2645727</v>
      </c>
      <c r="BH7" s="624"/>
      <c r="BI7" s="624"/>
      <c r="BJ7" s="624"/>
      <c r="BK7" s="624"/>
      <c r="BL7" s="624"/>
      <c r="BM7" s="624"/>
      <c r="BN7" s="625"/>
      <c r="BO7" s="626">
        <v>46.2</v>
      </c>
      <c r="BP7" s="626"/>
      <c r="BQ7" s="626"/>
      <c r="BR7" s="626"/>
      <c r="BS7" s="627">
        <v>22939</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1741068</v>
      </c>
      <c r="CS7" s="624"/>
      <c r="CT7" s="624"/>
      <c r="CU7" s="624"/>
      <c r="CV7" s="624"/>
      <c r="CW7" s="624"/>
      <c r="CX7" s="624"/>
      <c r="CY7" s="625"/>
      <c r="CZ7" s="626">
        <v>11.5</v>
      </c>
      <c r="DA7" s="626"/>
      <c r="DB7" s="626"/>
      <c r="DC7" s="626"/>
      <c r="DD7" s="632">
        <v>21098</v>
      </c>
      <c r="DE7" s="624"/>
      <c r="DF7" s="624"/>
      <c r="DG7" s="624"/>
      <c r="DH7" s="624"/>
      <c r="DI7" s="624"/>
      <c r="DJ7" s="624"/>
      <c r="DK7" s="624"/>
      <c r="DL7" s="624"/>
      <c r="DM7" s="624"/>
      <c r="DN7" s="624"/>
      <c r="DO7" s="624"/>
      <c r="DP7" s="625"/>
      <c r="DQ7" s="632">
        <v>1552903</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36483</v>
      </c>
      <c r="S8" s="624"/>
      <c r="T8" s="624"/>
      <c r="U8" s="624"/>
      <c r="V8" s="624"/>
      <c r="W8" s="624"/>
      <c r="X8" s="624"/>
      <c r="Y8" s="625"/>
      <c r="Z8" s="626">
        <v>0.2</v>
      </c>
      <c r="AA8" s="626"/>
      <c r="AB8" s="626"/>
      <c r="AC8" s="626"/>
      <c r="AD8" s="627">
        <v>36483</v>
      </c>
      <c r="AE8" s="627"/>
      <c r="AF8" s="627"/>
      <c r="AG8" s="627"/>
      <c r="AH8" s="627"/>
      <c r="AI8" s="627"/>
      <c r="AJ8" s="627"/>
      <c r="AK8" s="627"/>
      <c r="AL8" s="628">
        <v>0.4</v>
      </c>
      <c r="AM8" s="629"/>
      <c r="AN8" s="629"/>
      <c r="AO8" s="630"/>
      <c r="AP8" s="620" t="s">
        <v>227</v>
      </c>
      <c r="AQ8" s="621"/>
      <c r="AR8" s="621"/>
      <c r="AS8" s="621"/>
      <c r="AT8" s="621"/>
      <c r="AU8" s="621"/>
      <c r="AV8" s="621"/>
      <c r="AW8" s="621"/>
      <c r="AX8" s="621"/>
      <c r="AY8" s="621"/>
      <c r="AZ8" s="621"/>
      <c r="BA8" s="621"/>
      <c r="BB8" s="621"/>
      <c r="BC8" s="621"/>
      <c r="BD8" s="621"/>
      <c r="BE8" s="621"/>
      <c r="BF8" s="622"/>
      <c r="BG8" s="623">
        <v>80076</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5934899</v>
      </c>
      <c r="CS8" s="624"/>
      <c r="CT8" s="624"/>
      <c r="CU8" s="624"/>
      <c r="CV8" s="624"/>
      <c r="CW8" s="624"/>
      <c r="CX8" s="624"/>
      <c r="CY8" s="625"/>
      <c r="CZ8" s="626">
        <v>39.1</v>
      </c>
      <c r="DA8" s="626"/>
      <c r="DB8" s="626"/>
      <c r="DC8" s="626"/>
      <c r="DD8" s="632">
        <v>18011</v>
      </c>
      <c r="DE8" s="624"/>
      <c r="DF8" s="624"/>
      <c r="DG8" s="624"/>
      <c r="DH8" s="624"/>
      <c r="DI8" s="624"/>
      <c r="DJ8" s="624"/>
      <c r="DK8" s="624"/>
      <c r="DL8" s="624"/>
      <c r="DM8" s="624"/>
      <c r="DN8" s="624"/>
      <c r="DO8" s="624"/>
      <c r="DP8" s="625"/>
      <c r="DQ8" s="632">
        <v>3564852</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42442</v>
      </c>
      <c r="S9" s="624"/>
      <c r="T9" s="624"/>
      <c r="U9" s="624"/>
      <c r="V9" s="624"/>
      <c r="W9" s="624"/>
      <c r="X9" s="624"/>
      <c r="Y9" s="625"/>
      <c r="Z9" s="626">
        <v>0.3</v>
      </c>
      <c r="AA9" s="626"/>
      <c r="AB9" s="626"/>
      <c r="AC9" s="626"/>
      <c r="AD9" s="627">
        <v>42442</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2263625</v>
      </c>
      <c r="BH9" s="624"/>
      <c r="BI9" s="624"/>
      <c r="BJ9" s="624"/>
      <c r="BK9" s="624"/>
      <c r="BL9" s="624"/>
      <c r="BM9" s="624"/>
      <c r="BN9" s="625"/>
      <c r="BO9" s="626">
        <v>39.6</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1777754</v>
      </c>
      <c r="CS9" s="624"/>
      <c r="CT9" s="624"/>
      <c r="CU9" s="624"/>
      <c r="CV9" s="624"/>
      <c r="CW9" s="624"/>
      <c r="CX9" s="624"/>
      <c r="CY9" s="625"/>
      <c r="CZ9" s="626">
        <v>11.7</v>
      </c>
      <c r="DA9" s="626"/>
      <c r="DB9" s="626"/>
      <c r="DC9" s="626"/>
      <c r="DD9" s="632">
        <v>170188</v>
      </c>
      <c r="DE9" s="624"/>
      <c r="DF9" s="624"/>
      <c r="DG9" s="624"/>
      <c r="DH9" s="624"/>
      <c r="DI9" s="624"/>
      <c r="DJ9" s="624"/>
      <c r="DK9" s="624"/>
      <c r="DL9" s="624"/>
      <c r="DM9" s="624"/>
      <c r="DN9" s="624"/>
      <c r="DO9" s="624"/>
      <c r="DP9" s="625"/>
      <c r="DQ9" s="632">
        <v>1084321</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108421</v>
      </c>
      <c r="BH10" s="624"/>
      <c r="BI10" s="624"/>
      <c r="BJ10" s="624"/>
      <c r="BK10" s="624"/>
      <c r="BL10" s="624"/>
      <c r="BM10" s="624"/>
      <c r="BN10" s="625"/>
      <c r="BO10" s="626">
        <v>1.9</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59448</v>
      </c>
      <c r="CS10" s="624"/>
      <c r="CT10" s="624"/>
      <c r="CU10" s="624"/>
      <c r="CV10" s="624"/>
      <c r="CW10" s="624"/>
      <c r="CX10" s="624"/>
      <c r="CY10" s="625"/>
      <c r="CZ10" s="626">
        <v>0.4</v>
      </c>
      <c r="DA10" s="626"/>
      <c r="DB10" s="626"/>
      <c r="DC10" s="626"/>
      <c r="DD10" s="632">
        <v>15216</v>
      </c>
      <c r="DE10" s="624"/>
      <c r="DF10" s="624"/>
      <c r="DG10" s="624"/>
      <c r="DH10" s="624"/>
      <c r="DI10" s="624"/>
      <c r="DJ10" s="624"/>
      <c r="DK10" s="624"/>
      <c r="DL10" s="624"/>
      <c r="DM10" s="624"/>
      <c r="DN10" s="624"/>
      <c r="DO10" s="624"/>
      <c r="DP10" s="625"/>
      <c r="DQ10" s="632">
        <v>44564</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1003343</v>
      </c>
      <c r="S11" s="624"/>
      <c r="T11" s="624"/>
      <c r="U11" s="624"/>
      <c r="V11" s="624"/>
      <c r="W11" s="624"/>
      <c r="X11" s="624"/>
      <c r="Y11" s="625"/>
      <c r="Z11" s="628">
        <v>6.3</v>
      </c>
      <c r="AA11" s="629"/>
      <c r="AB11" s="629"/>
      <c r="AC11" s="635"/>
      <c r="AD11" s="632">
        <v>1003343</v>
      </c>
      <c r="AE11" s="624"/>
      <c r="AF11" s="624"/>
      <c r="AG11" s="624"/>
      <c r="AH11" s="624"/>
      <c r="AI11" s="624"/>
      <c r="AJ11" s="624"/>
      <c r="AK11" s="625"/>
      <c r="AL11" s="628">
        <v>10.6</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193605</v>
      </c>
      <c r="BH11" s="624"/>
      <c r="BI11" s="624"/>
      <c r="BJ11" s="624"/>
      <c r="BK11" s="624"/>
      <c r="BL11" s="624"/>
      <c r="BM11" s="624"/>
      <c r="BN11" s="625"/>
      <c r="BO11" s="626">
        <v>3.4</v>
      </c>
      <c r="BP11" s="626"/>
      <c r="BQ11" s="626"/>
      <c r="BR11" s="626"/>
      <c r="BS11" s="627">
        <v>22939</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295481</v>
      </c>
      <c r="CS11" s="624"/>
      <c r="CT11" s="624"/>
      <c r="CU11" s="624"/>
      <c r="CV11" s="624"/>
      <c r="CW11" s="624"/>
      <c r="CX11" s="624"/>
      <c r="CY11" s="625"/>
      <c r="CZ11" s="626">
        <v>1.9</v>
      </c>
      <c r="DA11" s="626"/>
      <c r="DB11" s="626"/>
      <c r="DC11" s="626"/>
      <c r="DD11" s="632">
        <v>153149</v>
      </c>
      <c r="DE11" s="624"/>
      <c r="DF11" s="624"/>
      <c r="DG11" s="624"/>
      <c r="DH11" s="624"/>
      <c r="DI11" s="624"/>
      <c r="DJ11" s="624"/>
      <c r="DK11" s="624"/>
      <c r="DL11" s="624"/>
      <c r="DM11" s="624"/>
      <c r="DN11" s="624"/>
      <c r="DO11" s="624"/>
      <c r="DP11" s="625"/>
      <c r="DQ11" s="632">
        <v>179824</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2685306</v>
      </c>
      <c r="BH12" s="624"/>
      <c r="BI12" s="624"/>
      <c r="BJ12" s="624"/>
      <c r="BK12" s="624"/>
      <c r="BL12" s="624"/>
      <c r="BM12" s="624"/>
      <c r="BN12" s="625"/>
      <c r="BO12" s="626">
        <v>46.9</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236073</v>
      </c>
      <c r="CS12" s="624"/>
      <c r="CT12" s="624"/>
      <c r="CU12" s="624"/>
      <c r="CV12" s="624"/>
      <c r="CW12" s="624"/>
      <c r="CX12" s="624"/>
      <c r="CY12" s="625"/>
      <c r="CZ12" s="626">
        <v>1.6</v>
      </c>
      <c r="DA12" s="626"/>
      <c r="DB12" s="626"/>
      <c r="DC12" s="626"/>
      <c r="DD12" s="632">
        <v>170</v>
      </c>
      <c r="DE12" s="624"/>
      <c r="DF12" s="624"/>
      <c r="DG12" s="624"/>
      <c r="DH12" s="624"/>
      <c r="DI12" s="624"/>
      <c r="DJ12" s="624"/>
      <c r="DK12" s="624"/>
      <c r="DL12" s="624"/>
      <c r="DM12" s="624"/>
      <c r="DN12" s="624"/>
      <c r="DO12" s="624"/>
      <c r="DP12" s="625"/>
      <c r="DQ12" s="632">
        <v>233038</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2669494</v>
      </c>
      <c r="BH13" s="624"/>
      <c r="BI13" s="624"/>
      <c r="BJ13" s="624"/>
      <c r="BK13" s="624"/>
      <c r="BL13" s="624"/>
      <c r="BM13" s="624"/>
      <c r="BN13" s="625"/>
      <c r="BO13" s="626">
        <v>46.7</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1302525</v>
      </c>
      <c r="CS13" s="624"/>
      <c r="CT13" s="624"/>
      <c r="CU13" s="624"/>
      <c r="CV13" s="624"/>
      <c r="CW13" s="624"/>
      <c r="CX13" s="624"/>
      <c r="CY13" s="625"/>
      <c r="CZ13" s="626">
        <v>8.6</v>
      </c>
      <c r="DA13" s="626"/>
      <c r="DB13" s="626"/>
      <c r="DC13" s="626"/>
      <c r="DD13" s="632">
        <v>486010</v>
      </c>
      <c r="DE13" s="624"/>
      <c r="DF13" s="624"/>
      <c r="DG13" s="624"/>
      <c r="DH13" s="624"/>
      <c r="DI13" s="624"/>
      <c r="DJ13" s="624"/>
      <c r="DK13" s="624"/>
      <c r="DL13" s="624"/>
      <c r="DM13" s="624"/>
      <c r="DN13" s="624"/>
      <c r="DO13" s="624"/>
      <c r="DP13" s="625"/>
      <c r="DQ13" s="632">
        <v>865367</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1553</v>
      </c>
      <c r="S14" s="624"/>
      <c r="T14" s="624"/>
      <c r="U14" s="624"/>
      <c r="V14" s="624"/>
      <c r="W14" s="624"/>
      <c r="X14" s="624"/>
      <c r="Y14" s="625"/>
      <c r="Z14" s="626">
        <v>0</v>
      </c>
      <c r="AA14" s="626"/>
      <c r="AB14" s="626"/>
      <c r="AC14" s="626"/>
      <c r="AD14" s="627">
        <v>1553</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128013</v>
      </c>
      <c r="BH14" s="624"/>
      <c r="BI14" s="624"/>
      <c r="BJ14" s="624"/>
      <c r="BK14" s="624"/>
      <c r="BL14" s="624"/>
      <c r="BM14" s="624"/>
      <c r="BN14" s="625"/>
      <c r="BO14" s="626">
        <v>2.2000000000000002</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659514</v>
      </c>
      <c r="CS14" s="624"/>
      <c r="CT14" s="624"/>
      <c r="CU14" s="624"/>
      <c r="CV14" s="624"/>
      <c r="CW14" s="624"/>
      <c r="CX14" s="624"/>
      <c r="CY14" s="625"/>
      <c r="CZ14" s="626">
        <v>4.3</v>
      </c>
      <c r="DA14" s="626"/>
      <c r="DB14" s="626"/>
      <c r="DC14" s="626"/>
      <c r="DD14" s="632">
        <v>549</v>
      </c>
      <c r="DE14" s="624"/>
      <c r="DF14" s="624"/>
      <c r="DG14" s="624"/>
      <c r="DH14" s="624"/>
      <c r="DI14" s="624"/>
      <c r="DJ14" s="624"/>
      <c r="DK14" s="624"/>
      <c r="DL14" s="624"/>
      <c r="DM14" s="624"/>
      <c r="DN14" s="624"/>
      <c r="DO14" s="624"/>
      <c r="DP14" s="625"/>
      <c r="DQ14" s="632">
        <v>657423</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262884</v>
      </c>
      <c r="BH15" s="624"/>
      <c r="BI15" s="624"/>
      <c r="BJ15" s="624"/>
      <c r="BK15" s="624"/>
      <c r="BL15" s="624"/>
      <c r="BM15" s="624"/>
      <c r="BN15" s="625"/>
      <c r="BO15" s="626">
        <v>4.5999999999999996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2004252</v>
      </c>
      <c r="CS15" s="624"/>
      <c r="CT15" s="624"/>
      <c r="CU15" s="624"/>
      <c r="CV15" s="624"/>
      <c r="CW15" s="624"/>
      <c r="CX15" s="624"/>
      <c r="CY15" s="625"/>
      <c r="CZ15" s="626">
        <v>13.2</v>
      </c>
      <c r="DA15" s="626"/>
      <c r="DB15" s="626"/>
      <c r="DC15" s="626"/>
      <c r="DD15" s="632">
        <v>485561</v>
      </c>
      <c r="DE15" s="624"/>
      <c r="DF15" s="624"/>
      <c r="DG15" s="624"/>
      <c r="DH15" s="624"/>
      <c r="DI15" s="624"/>
      <c r="DJ15" s="624"/>
      <c r="DK15" s="624"/>
      <c r="DL15" s="624"/>
      <c r="DM15" s="624"/>
      <c r="DN15" s="624"/>
      <c r="DO15" s="624"/>
      <c r="DP15" s="625"/>
      <c r="DQ15" s="632">
        <v>1431607</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27462</v>
      </c>
      <c r="S16" s="624"/>
      <c r="T16" s="624"/>
      <c r="U16" s="624"/>
      <c r="V16" s="624"/>
      <c r="W16" s="624"/>
      <c r="X16" s="624"/>
      <c r="Y16" s="625"/>
      <c r="Z16" s="626">
        <v>0.2</v>
      </c>
      <c r="AA16" s="626"/>
      <c r="AB16" s="626"/>
      <c r="AC16" s="626"/>
      <c r="AD16" s="627">
        <v>27462</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73888</v>
      </c>
      <c r="S17" s="624"/>
      <c r="T17" s="624"/>
      <c r="U17" s="624"/>
      <c r="V17" s="624"/>
      <c r="W17" s="624"/>
      <c r="X17" s="624"/>
      <c r="Y17" s="625"/>
      <c r="Z17" s="626">
        <v>0.5</v>
      </c>
      <c r="AA17" s="626"/>
      <c r="AB17" s="626"/>
      <c r="AC17" s="626"/>
      <c r="AD17" s="627">
        <v>73888</v>
      </c>
      <c r="AE17" s="627"/>
      <c r="AF17" s="627"/>
      <c r="AG17" s="627"/>
      <c r="AH17" s="627"/>
      <c r="AI17" s="627"/>
      <c r="AJ17" s="627"/>
      <c r="AK17" s="627"/>
      <c r="AL17" s="628">
        <v>0.8</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1052456</v>
      </c>
      <c r="CS17" s="624"/>
      <c r="CT17" s="624"/>
      <c r="CU17" s="624"/>
      <c r="CV17" s="624"/>
      <c r="CW17" s="624"/>
      <c r="CX17" s="624"/>
      <c r="CY17" s="625"/>
      <c r="CZ17" s="626">
        <v>6.9</v>
      </c>
      <c r="DA17" s="626"/>
      <c r="DB17" s="626"/>
      <c r="DC17" s="626"/>
      <c r="DD17" s="632" t="s">
        <v>122</v>
      </c>
      <c r="DE17" s="624"/>
      <c r="DF17" s="624"/>
      <c r="DG17" s="624"/>
      <c r="DH17" s="624"/>
      <c r="DI17" s="624"/>
      <c r="DJ17" s="624"/>
      <c r="DK17" s="624"/>
      <c r="DL17" s="624"/>
      <c r="DM17" s="624"/>
      <c r="DN17" s="624"/>
      <c r="DO17" s="624"/>
      <c r="DP17" s="625"/>
      <c r="DQ17" s="632">
        <v>1052456</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53777</v>
      </c>
      <c r="S18" s="624"/>
      <c r="T18" s="624"/>
      <c r="U18" s="624"/>
      <c r="V18" s="624"/>
      <c r="W18" s="624"/>
      <c r="X18" s="624"/>
      <c r="Y18" s="625"/>
      <c r="Z18" s="626">
        <v>0.3</v>
      </c>
      <c r="AA18" s="626"/>
      <c r="AB18" s="626"/>
      <c r="AC18" s="626"/>
      <c r="AD18" s="627">
        <v>53777</v>
      </c>
      <c r="AE18" s="627"/>
      <c r="AF18" s="627"/>
      <c r="AG18" s="627"/>
      <c r="AH18" s="627"/>
      <c r="AI18" s="627"/>
      <c r="AJ18" s="627"/>
      <c r="AK18" s="627"/>
      <c r="AL18" s="628">
        <v>0.6</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45774</v>
      </c>
      <c r="S19" s="624"/>
      <c r="T19" s="624"/>
      <c r="U19" s="624"/>
      <c r="V19" s="624"/>
      <c r="W19" s="624"/>
      <c r="X19" s="624"/>
      <c r="Y19" s="625"/>
      <c r="Z19" s="626">
        <v>0.3</v>
      </c>
      <c r="AA19" s="626"/>
      <c r="AB19" s="626"/>
      <c r="AC19" s="626"/>
      <c r="AD19" s="627">
        <v>45774</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8003</v>
      </c>
      <c r="S20" s="624"/>
      <c r="T20" s="624"/>
      <c r="U20" s="624"/>
      <c r="V20" s="624"/>
      <c r="W20" s="624"/>
      <c r="X20" s="624"/>
      <c r="Y20" s="625"/>
      <c r="Z20" s="626">
        <v>0.1</v>
      </c>
      <c r="AA20" s="626"/>
      <c r="AB20" s="626"/>
      <c r="AC20" s="626"/>
      <c r="AD20" s="627">
        <v>8003</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15184958</v>
      </c>
      <c r="CS20" s="624"/>
      <c r="CT20" s="624"/>
      <c r="CU20" s="624"/>
      <c r="CV20" s="624"/>
      <c r="CW20" s="624"/>
      <c r="CX20" s="624"/>
      <c r="CY20" s="625"/>
      <c r="CZ20" s="626">
        <v>100</v>
      </c>
      <c r="DA20" s="626"/>
      <c r="DB20" s="626"/>
      <c r="DC20" s="626"/>
      <c r="DD20" s="632">
        <v>1349952</v>
      </c>
      <c r="DE20" s="624"/>
      <c r="DF20" s="624"/>
      <c r="DG20" s="624"/>
      <c r="DH20" s="624"/>
      <c r="DI20" s="624"/>
      <c r="DJ20" s="624"/>
      <c r="DK20" s="624"/>
      <c r="DL20" s="624"/>
      <c r="DM20" s="624"/>
      <c r="DN20" s="624"/>
      <c r="DO20" s="624"/>
      <c r="DP20" s="625"/>
      <c r="DQ20" s="632">
        <v>10787843</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2441369</v>
      </c>
      <c r="S21" s="624"/>
      <c r="T21" s="624"/>
      <c r="U21" s="624"/>
      <c r="V21" s="624"/>
      <c r="W21" s="624"/>
      <c r="X21" s="624"/>
      <c r="Y21" s="625"/>
      <c r="Z21" s="626">
        <v>15.4</v>
      </c>
      <c r="AA21" s="626"/>
      <c r="AB21" s="626"/>
      <c r="AC21" s="626"/>
      <c r="AD21" s="627">
        <v>2340122</v>
      </c>
      <c r="AE21" s="627"/>
      <c r="AF21" s="627"/>
      <c r="AG21" s="627"/>
      <c r="AH21" s="627"/>
      <c r="AI21" s="627"/>
      <c r="AJ21" s="627"/>
      <c r="AK21" s="627"/>
      <c r="AL21" s="628">
        <v>24.7</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2340122</v>
      </c>
      <c r="S22" s="624"/>
      <c r="T22" s="624"/>
      <c r="U22" s="624"/>
      <c r="V22" s="624"/>
      <c r="W22" s="624"/>
      <c r="X22" s="624"/>
      <c r="Y22" s="625"/>
      <c r="Z22" s="626">
        <v>14.8</v>
      </c>
      <c r="AA22" s="626"/>
      <c r="AB22" s="626"/>
      <c r="AC22" s="626"/>
      <c r="AD22" s="627">
        <v>2340122</v>
      </c>
      <c r="AE22" s="627"/>
      <c r="AF22" s="627"/>
      <c r="AG22" s="627"/>
      <c r="AH22" s="627"/>
      <c r="AI22" s="627"/>
      <c r="AJ22" s="627"/>
      <c r="AK22" s="627"/>
      <c r="AL22" s="628">
        <v>24.7</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101115</v>
      </c>
      <c r="S23" s="624"/>
      <c r="T23" s="624"/>
      <c r="U23" s="624"/>
      <c r="V23" s="624"/>
      <c r="W23" s="624"/>
      <c r="X23" s="624"/>
      <c r="Y23" s="625"/>
      <c r="Z23" s="626">
        <v>0.6</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132</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6765280</v>
      </c>
      <c r="CS24" s="613"/>
      <c r="CT24" s="613"/>
      <c r="CU24" s="613"/>
      <c r="CV24" s="613"/>
      <c r="CW24" s="613"/>
      <c r="CX24" s="613"/>
      <c r="CY24" s="614"/>
      <c r="CZ24" s="617">
        <v>44.6</v>
      </c>
      <c r="DA24" s="618"/>
      <c r="DB24" s="618"/>
      <c r="DC24" s="634"/>
      <c r="DD24" s="653">
        <v>4615807</v>
      </c>
      <c r="DE24" s="613"/>
      <c r="DF24" s="613"/>
      <c r="DG24" s="613"/>
      <c r="DH24" s="613"/>
      <c r="DI24" s="613"/>
      <c r="DJ24" s="613"/>
      <c r="DK24" s="614"/>
      <c r="DL24" s="653">
        <v>4183462</v>
      </c>
      <c r="DM24" s="613"/>
      <c r="DN24" s="613"/>
      <c r="DO24" s="613"/>
      <c r="DP24" s="613"/>
      <c r="DQ24" s="613"/>
      <c r="DR24" s="613"/>
      <c r="DS24" s="613"/>
      <c r="DT24" s="613"/>
      <c r="DU24" s="613"/>
      <c r="DV24" s="614"/>
      <c r="DW24" s="617">
        <v>43.6</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9554471</v>
      </c>
      <c r="S25" s="624"/>
      <c r="T25" s="624"/>
      <c r="U25" s="624"/>
      <c r="V25" s="624"/>
      <c r="W25" s="624"/>
      <c r="X25" s="624"/>
      <c r="Y25" s="625"/>
      <c r="Z25" s="626">
        <v>60.3</v>
      </c>
      <c r="AA25" s="626"/>
      <c r="AB25" s="626"/>
      <c r="AC25" s="626"/>
      <c r="AD25" s="627">
        <v>9453224</v>
      </c>
      <c r="AE25" s="627"/>
      <c r="AF25" s="627"/>
      <c r="AG25" s="627"/>
      <c r="AH25" s="627"/>
      <c r="AI25" s="627"/>
      <c r="AJ25" s="627"/>
      <c r="AK25" s="627"/>
      <c r="AL25" s="628">
        <v>99.7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2546221</v>
      </c>
      <c r="CS25" s="656"/>
      <c r="CT25" s="656"/>
      <c r="CU25" s="656"/>
      <c r="CV25" s="656"/>
      <c r="CW25" s="656"/>
      <c r="CX25" s="656"/>
      <c r="CY25" s="657"/>
      <c r="CZ25" s="628">
        <v>16.8</v>
      </c>
      <c r="DA25" s="654"/>
      <c r="DB25" s="654"/>
      <c r="DC25" s="658"/>
      <c r="DD25" s="632">
        <v>2321302</v>
      </c>
      <c r="DE25" s="656"/>
      <c r="DF25" s="656"/>
      <c r="DG25" s="656"/>
      <c r="DH25" s="656"/>
      <c r="DI25" s="656"/>
      <c r="DJ25" s="656"/>
      <c r="DK25" s="657"/>
      <c r="DL25" s="632">
        <v>2289987</v>
      </c>
      <c r="DM25" s="656"/>
      <c r="DN25" s="656"/>
      <c r="DO25" s="656"/>
      <c r="DP25" s="656"/>
      <c r="DQ25" s="656"/>
      <c r="DR25" s="656"/>
      <c r="DS25" s="656"/>
      <c r="DT25" s="656"/>
      <c r="DU25" s="656"/>
      <c r="DV25" s="657"/>
      <c r="DW25" s="628">
        <v>23.9</v>
      </c>
      <c r="DX25" s="654"/>
      <c r="DY25" s="654"/>
      <c r="DZ25" s="654"/>
      <c r="EA25" s="654"/>
      <c r="EB25" s="654"/>
      <c r="EC25" s="655"/>
    </row>
    <row r="26" spans="2:133" ht="11.25" customHeight="1" x14ac:dyDescent="0.15">
      <c r="B26" s="620" t="s">
        <v>283</v>
      </c>
      <c r="C26" s="621"/>
      <c r="D26" s="621"/>
      <c r="E26" s="621"/>
      <c r="F26" s="621"/>
      <c r="G26" s="621"/>
      <c r="H26" s="621"/>
      <c r="I26" s="621"/>
      <c r="J26" s="621"/>
      <c r="K26" s="621"/>
      <c r="L26" s="621"/>
      <c r="M26" s="621"/>
      <c r="N26" s="621"/>
      <c r="O26" s="621"/>
      <c r="P26" s="621"/>
      <c r="Q26" s="622"/>
      <c r="R26" s="623">
        <v>5017</v>
      </c>
      <c r="S26" s="624"/>
      <c r="T26" s="624"/>
      <c r="U26" s="624"/>
      <c r="V26" s="624"/>
      <c r="W26" s="624"/>
      <c r="X26" s="624"/>
      <c r="Y26" s="625"/>
      <c r="Z26" s="626">
        <v>0</v>
      </c>
      <c r="AA26" s="626"/>
      <c r="AB26" s="626"/>
      <c r="AC26" s="626"/>
      <c r="AD26" s="627">
        <v>5017</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1670273</v>
      </c>
      <c r="CS26" s="624"/>
      <c r="CT26" s="624"/>
      <c r="CU26" s="624"/>
      <c r="CV26" s="624"/>
      <c r="CW26" s="624"/>
      <c r="CX26" s="624"/>
      <c r="CY26" s="625"/>
      <c r="CZ26" s="628">
        <v>11</v>
      </c>
      <c r="DA26" s="654"/>
      <c r="DB26" s="654"/>
      <c r="DC26" s="658"/>
      <c r="DD26" s="632">
        <v>1498175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15">
      <c r="B27" s="620" t="s">
        <v>286</v>
      </c>
      <c r="C27" s="621"/>
      <c r="D27" s="621"/>
      <c r="E27" s="621"/>
      <c r="F27" s="621"/>
      <c r="G27" s="621"/>
      <c r="H27" s="621"/>
      <c r="I27" s="621"/>
      <c r="J27" s="621"/>
      <c r="K27" s="621"/>
      <c r="L27" s="621"/>
      <c r="M27" s="621"/>
      <c r="N27" s="621"/>
      <c r="O27" s="621"/>
      <c r="P27" s="621"/>
      <c r="Q27" s="622"/>
      <c r="R27" s="623">
        <v>368648</v>
      </c>
      <c r="S27" s="624"/>
      <c r="T27" s="624"/>
      <c r="U27" s="624"/>
      <c r="V27" s="624"/>
      <c r="W27" s="624"/>
      <c r="X27" s="624"/>
      <c r="Y27" s="625"/>
      <c r="Z27" s="626">
        <v>2.2999999999999998</v>
      </c>
      <c r="AA27" s="626"/>
      <c r="AB27" s="626"/>
      <c r="AC27" s="626"/>
      <c r="AD27" s="627">
        <v>1255</v>
      </c>
      <c r="AE27" s="627"/>
      <c r="AF27" s="627"/>
      <c r="AG27" s="627"/>
      <c r="AH27" s="627"/>
      <c r="AI27" s="627"/>
      <c r="AJ27" s="627"/>
      <c r="AK27" s="627"/>
      <c r="AL27" s="628">
        <v>0</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5721930</v>
      </c>
      <c r="BH27" s="624"/>
      <c r="BI27" s="624"/>
      <c r="BJ27" s="624"/>
      <c r="BK27" s="624"/>
      <c r="BL27" s="624"/>
      <c r="BM27" s="624"/>
      <c r="BN27" s="625"/>
      <c r="BO27" s="626">
        <v>100</v>
      </c>
      <c r="BP27" s="626"/>
      <c r="BQ27" s="626"/>
      <c r="BR27" s="626"/>
      <c r="BS27" s="627">
        <v>22939</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3166603</v>
      </c>
      <c r="CS27" s="656"/>
      <c r="CT27" s="656"/>
      <c r="CU27" s="656"/>
      <c r="CV27" s="656"/>
      <c r="CW27" s="656"/>
      <c r="CX27" s="656"/>
      <c r="CY27" s="657"/>
      <c r="CZ27" s="628">
        <v>20.9</v>
      </c>
      <c r="DA27" s="654"/>
      <c r="DB27" s="654"/>
      <c r="DC27" s="658"/>
      <c r="DD27" s="632">
        <v>1242049</v>
      </c>
      <c r="DE27" s="656"/>
      <c r="DF27" s="656"/>
      <c r="DG27" s="656"/>
      <c r="DH27" s="656"/>
      <c r="DI27" s="656"/>
      <c r="DJ27" s="656"/>
      <c r="DK27" s="657"/>
      <c r="DL27" s="632">
        <v>841019</v>
      </c>
      <c r="DM27" s="656"/>
      <c r="DN27" s="656"/>
      <c r="DO27" s="656"/>
      <c r="DP27" s="656"/>
      <c r="DQ27" s="656"/>
      <c r="DR27" s="656"/>
      <c r="DS27" s="656"/>
      <c r="DT27" s="656"/>
      <c r="DU27" s="656"/>
      <c r="DV27" s="657"/>
      <c r="DW27" s="628">
        <v>8.8000000000000007</v>
      </c>
      <c r="DX27" s="654"/>
      <c r="DY27" s="654"/>
      <c r="DZ27" s="654"/>
      <c r="EA27" s="654"/>
      <c r="EB27" s="654"/>
      <c r="EC27" s="655"/>
    </row>
    <row r="28" spans="2:133" ht="11.25" customHeight="1" x14ac:dyDescent="0.15">
      <c r="B28" s="620" t="s">
        <v>289</v>
      </c>
      <c r="C28" s="621"/>
      <c r="D28" s="621"/>
      <c r="E28" s="621"/>
      <c r="F28" s="621"/>
      <c r="G28" s="621"/>
      <c r="H28" s="621"/>
      <c r="I28" s="621"/>
      <c r="J28" s="621"/>
      <c r="K28" s="621"/>
      <c r="L28" s="621"/>
      <c r="M28" s="621"/>
      <c r="N28" s="621"/>
      <c r="O28" s="621"/>
      <c r="P28" s="621"/>
      <c r="Q28" s="622"/>
      <c r="R28" s="623">
        <v>117103</v>
      </c>
      <c r="S28" s="624"/>
      <c r="T28" s="624"/>
      <c r="U28" s="624"/>
      <c r="V28" s="624"/>
      <c r="W28" s="624"/>
      <c r="X28" s="624"/>
      <c r="Y28" s="625"/>
      <c r="Z28" s="626">
        <v>0.7</v>
      </c>
      <c r="AA28" s="626"/>
      <c r="AB28" s="626"/>
      <c r="AC28" s="626"/>
      <c r="AD28" s="627">
        <v>15665</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1052456</v>
      </c>
      <c r="CS28" s="624"/>
      <c r="CT28" s="624"/>
      <c r="CU28" s="624"/>
      <c r="CV28" s="624"/>
      <c r="CW28" s="624"/>
      <c r="CX28" s="624"/>
      <c r="CY28" s="625"/>
      <c r="CZ28" s="628">
        <v>6.9</v>
      </c>
      <c r="DA28" s="654"/>
      <c r="DB28" s="654"/>
      <c r="DC28" s="658"/>
      <c r="DD28" s="632">
        <v>1052456</v>
      </c>
      <c r="DE28" s="624"/>
      <c r="DF28" s="624"/>
      <c r="DG28" s="624"/>
      <c r="DH28" s="624"/>
      <c r="DI28" s="624"/>
      <c r="DJ28" s="624"/>
      <c r="DK28" s="625"/>
      <c r="DL28" s="632">
        <v>1052456</v>
      </c>
      <c r="DM28" s="624"/>
      <c r="DN28" s="624"/>
      <c r="DO28" s="624"/>
      <c r="DP28" s="624"/>
      <c r="DQ28" s="624"/>
      <c r="DR28" s="624"/>
      <c r="DS28" s="624"/>
      <c r="DT28" s="624"/>
      <c r="DU28" s="624"/>
      <c r="DV28" s="625"/>
      <c r="DW28" s="628">
        <v>11</v>
      </c>
      <c r="DX28" s="654"/>
      <c r="DY28" s="654"/>
      <c r="DZ28" s="654"/>
      <c r="EA28" s="654"/>
      <c r="EB28" s="654"/>
      <c r="EC28" s="655"/>
    </row>
    <row r="29" spans="2:133" ht="11.25" customHeight="1" x14ac:dyDescent="0.15">
      <c r="B29" s="620" t="s">
        <v>291</v>
      </c>
      <c r="C29" s="621"/>
      <c r="D29" s="621"/>
      <c r="E29" s="621"/>
      <c r="F29" s="621"/>
      <c r="G29" s="621"/>
      <c r="H29" s="621"/>
      <c r="I29" s="621"/>
      <c r="J29" s="621"/>
      <c r="K29" s="621"/>
      <c r="L29" s="621"/>
      <c r="M29" s="621"/>
      <c r="N29" s="621"/>
      <c r="O29" s="621"/>
      <c r="P29" s="621"/>
      <c r="Q29" s="622"/>
      <c r="R29" s="623">
        <v>114240</v>
      </c>
      <c r="S29" s="624"/>
      <c r="T29" s="624"/>
      <c r="U29" s="624"/>
      <c r="V29" s="624"/>
      <c r="W29" s="624"/>
      <c r="X29" s="624"/>
      <c r="Y29" s="625"/>
      <c r="Z29" s="626">
        <v>0.7</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1052456</v>
      </c>
      <c r="CS29" s="656"/>
      <c r="CT29" s="656"/>
      <c r="CU29" s="656"/>
      <c r="CV29" s="656"/>
      <c r="CW29" s="656"/>
      <c r="CX29" s="656"/>
      <c r="CY29" s="657"/>
      <c r="CZ29" s="628">
        <v>6.9</v>
      </c>
      <c r="DA29" s="654"/>
      <c r="DB29" s="654"/>
      <c r="DC29" s="658"/>
      <c r="DD29" s="632">
        <v>1052456</v>
      </c>
      <c r="DE29" s="656"/>
      <c r="DF29" s="656"/>
      <c r="DG29" s="656"/>
      <c r="DH29" s="656"/>
      <c r="DI29" s="656"/>
      <c r="DJ29" s="656"/>
      <c r="DK29" s="657"/>
      <c r="DL29" s="632">
        <v>1052456</v>
      </c>
      <c r="DM29" s="656"/>
      <c r="DN29" s="656"/>
      <c r="DO29" s="656"/>
      <c r="DP29" s="656"/>
      <c r="DQ29" s="656"/>
      <c r="DR29" s="656"/>
      <c r="DS29" s="656"/>
      <c r="DT29" s="656"/>
      <c r="DU29" s="656"/>
      <c r="DV29" s="657"/>
      <c r="DW29" s="628">
        <v>11</v>
      </c>
      <c r="DX29" s="654"/>
      <c r="DY29" s="654"/>
      <c r="DZ29" s="654"/>
      <c r="EA29" s="654"/>
      <c r="EB29" s="654"/>
      <c r="EC29" s="655"/>
    </row>
    <row r="30" spans="2:133" ht="11.25" customHeight="1" x14ac:dyDescent="0.15">
      <c r="B30" s="620" t="s">
        <v>293</v>
      </c>
      <c r="C30" s="621"/>
      <c r="D30" s="621"/>
      <c r="E30" s="621"/>
      <c r="F30" s="621"/>
      <c r="G30" s="621"/>
      <c r="H30" s="621"/>
      <c r="I30" s="621"/>
      <c r="J30" s="621"/>
      <c r="K30" s="621"/>
      <c r="L30" s="621"/>
      <c r="M30" s="621"/>
      <c r="N30" s="621"/>
      <c r="O30" s="621"/>
      <c r="P30" s="621"/>
      <c r="Q30" s="622"/>
      <c r="R30" s="623">
        <v>2532801</v>
      </c>
      <c r="S30" s="624"/>
      <c r="T30" s="624"/>
      <c r="U30" s="624"/>
      <c r="V30" s="624"/>
      <c r="W30" s="624"/>
      <c r="X30" s="624"/>
      <c r="Y30" s="625"/>
      <c r="Z30" s="626">
        <v>16</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1038560</v>
      </c>
      <c r="CS30" s="624"/>
      <c r="CT30" s="624"/>
      <c r="CU30" s="624"/>
      <c r="CV30" s="624"/>
      <c r="CW30" s="624"/>
      <c r="CX30" s="624"/>
      <c r="CY30" s="625"/>
      <c r="CZ30" s="628">
        <v>6.8</v>
      </c>
      <c r="DA30" s="654"/>
      <c r="DB30" s="654"/>
      <c r="DC30" s="658"/>
      <c r="DD30" s="632">
        <v>1038560</v>
      </c>
      <c r="DE30" s="624"/>
      <c r="DF30" s="624"/>
      <c r="DG30" s="624"/>
      <c r="DH30" s="624"/>
      <c r="DI30" s="624"/>
      <c r="DJ30" s="624"/>
      <c r="DK30" s="625"/>
      <c r="DL30" s="632">
        <v>1038560</v>
      </c>
      <c r="DM30" s="624"/>
      <c r="DN30" s="624"/>
      <c r="DO30" s="624"/>
      <c r="DP30" s="624"/>
      <c r="DQ30" s="624"/>
      <c r="DR30" s="624"/>
      <c r="DS30" s="624"/>
      <c r="DT30" s="624"/>
      <c r="DU30" s="624"/>
      <c r="DV30" s="625"/>
      <c r="DW30" s="628">
        <v>10.8</v>
      </c>
      <c r="DX30" s="654"/>
      <c r="DY30" s="654"/>
      <c r="DZ30" s="654"/>
      <c r="EA30" s="654"/>
      <c r="EB30" s="654"/>
      <c r="EC30" s="655"/>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99.3</v>
      </c>
      <c r="BH31" s="667"/>
      <c r="BI31" s="667"/>
      <c r="BJ31" s="667"/>
      <c r="BK31" s="667"/>
      <c r="BL31" s="667"/>
      <c r="BM31" s="618">
        <v>98.5</v>
      </c>
      <c r="BN31" s="667"/>
      <c r="BO31" s="667"/>
      <c r="BP31" s="667"/>
      <c r="BQ31" s="668"/>
      <c r="BR31" s="679">
        <v>99.4</v>
      </c>
      <c r="BS31" s="667"/>
      <c r="BT31" s="667"/>
      <c r="BU31" s="667"/>
      <c r="BV31" s="667"/>
      <c r="BW31" s="667"/>
      <c r="BX31" s="618">
        <v>98.7</v>
      </c>
      <c r="BY31" s="667"/>
      <c r="BZ31" s="667"/>
      <c r="CA31" s="667"/>
      <c r="CB31" s="668"/>
      <c r="CD31" s="661"/>
      <c r="CE31" s="662"/>
      <c r="CF31" s="620" t="s">
        <v>300</v>
      </c>
      <c r="CG31" s="621"/>
      <c r="CH31" s="621"/>
      <c r="CI31" s="621"/>
      <c r="CJ31" s="621"/>
      <c r="CK31" s="621"/>
      <c r="CL31" s="621"/>
      <c r="CM31" s="621"/>
      <c r="CN31" s="621"/>
      <c r="CO31" s="621"/>
      <c r="CP31" s="621"/>
      <c r="CQ31" s="622"/>
      <c r="CR31" s="623">
        <v>13896</v>
      </c>
      <c r="CS31" s="656"/>
      <c r="CT31" s="656"/>
      <c r="CU31" s="656"/>
      <c r="CV31" s="656"/>
      <c r="CW31" s="656"/>
      <c r="CX31" s="656"/>
      <c r="CY31" s="657"/>
      <c r="CZ31" s="628">
        <v>0.1</v>
      </c>
      <c r="DA31" s="654"/>
      <c r="DB31" s="654"/>
      <c r="DC31" s="658"/>
      <c r="DD31" s="632">
        <v>13896</v>
      </c>
      <c r="DE31" s="656"/>
      <c r="DF31" s="656"/>
      <c r="DG31" s="656"/>
      <c r="DH31" s="656"/>
      <c r="DI31" s="656"/>
      <c r="DJ31" s="656"/>
      <c r="DK31" s="657"/>
      <c r="DL31" s="632">
        <v>13896</v>
      </c>
      <c r="DM31" s="656"/>
      <c r="DN31" s="656"/>
      <c r="DO31" s="656"/>
      <c r="DP31" s="656"/>
      <c r="DQ31" s="656"/>
      <c r="DR31" s="656"/>
      <c r="DS31" s="656"/>
      <c r="DT31" s="656"/>
      <c r="DU31" s="656"/>
      <c r="DV31" s="657"/>
      <c r="DW31" s="628">
        <v>0.1</v>
      </c>
      <c r="DX31" s="654"/>
      <c r="DY31" s="654"/>
      <c r="DZ31" s="654"/>
      <c r="EA31" s="654"/>
      <c r="EB31" s="654"/>
      <c r="EC31" s="655"/>
    </row>
    <row r="32" spans="2:133" ht="11.25" customHeight="1" x14ac:dyDescent="0.15">
      <c r="B32" s="620" t="s">
        <v>301</v>
      </c>
      <c r="C32" s="621"/>
      <c r="D32" s="621"/>
      <c r="E32" s="621"/>
      <c r="F32" s="621"/>
      <c r="G32" s="621"/>
      <c r="H32" s="621"/>
      <c r="I32" s="621"/>
      <c r="J32" s="621"/>
      <c r="K32" s="621"/>
      <c r="L32" s="621"/>
      <c r="M32" s="621"/>
      <c r="N32" s="621"/>
      <c r="O32" s="621"/>
      <c r="P32" s="621"/>
      <c r="Q32" s="622"/>
      <c r="R32" s="623">
        <v>1193717</v>
      </c>
      <c r="S32" s="624"/>
      <c r="T32" s="624"/>
      <c r="U32" s="624"/>
      <c r="V32" s="624"/>
      <c r="W32" s="624"/>
      <c r="X32" s="624"/>
      <c r="Y32" s="625"/>
      <c r="Z32" s="626">
        <v>7.5</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99.1</v>
      </c>
      <c r="BH32" s="656"/>
      <c r="BI32" s="656"/>
      <c r="BJ32" s="656"/>
      <c r="BK32" s="656"/>
      <c r="BL32" s="656"/>
      <c r="BM32" s="629">
        <v>98</v>
      </c>
      <c r="BN32" s="656"/>
      <c r="BO32" s="656"/>
      <c r="BP32" s="656"/>
      <c r="BQ32" s="678"/>
      <c r="BR32" s="680">
        <v>99.2</v>
      </c>
      <c r="BS32" s="656"/>
      <c r="BT32" s="656"/>
      <c r="BU32" s="656"/>
      <c r="BV32" s="656"/>
      <c r="BW32" s="656"/>
      <c r="BX32" s="629">
        <v>98.2</v>
      </c>
      <c r="BY32" s="656"/>
      <c r="BZ32" s="656"/>
      <c r="CA32" s="656"/>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4"/>
      <c r="DB32" s="654"/>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4"/>
      <c r="DY32" s="654"/>
      <c r="DZ32" s="654"/>
      <c r="EA32" s="654"/>
      <c r="EB32" s="654"/>
      <c r="EC32" s="655"/>
    </row>
    <row r="33" spans="2:133" ht="11.25" customHeight="1" x14ac:dyDescent="0.15">
      <c r="B33" s="620" t="s">
        <v>305</v>
      </c>
      <c r="C33" s="621"/>
      <c r="D33" s="621"/>
      <c r="E33" s="621"/>
      <c r="F33" s="621"/>
      <c r="G33" s="621"/>
      <c r="H33" s="621"/>
      <c r="I33" s="621"/>
      <c r="J33" s="621"/>
      <c r="K33" s="621"/>
      <c r="L33" s="621"/>
      <c r="M33" s="621"/>
      <c r="N33" s="621"/>
      <c r="O33" s="621"/>
      <c r="P33" s="621"/>
      <c r="Q33" s="622"/>
      <c r="R33" s="623">
        <v>6308</v>
      </c>
      <c r="S33" s="624"/>
      <c r="T33" s="624"/>
      <c r="U33" s="624"/>
      <c r="V33" s="624"/>
      <c r="W33" s="624"/>
      <c r="X33" s="624"/>
      <c r="Y33" s="625"/>
      <c r="Z33" s="626">
        <v>0</v>
      </c>
      <c r="AA33" s="626"/>
      <c r="AB33" s="626"/>
      <c r="AC33" s="626"/>
      <c r="AD33" s="627">
        <v>5619</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99.4</v>
      </c>
      <c r="BH33" s="682"/>
      <c r="BI33" s="682"/>
      <c r="BJ33" s="682"/>
      <c r="BK33" s="682"/>
      <c r="BL33" s="682"/>
      <c r="BM33" s="683">
        <v>98.8</v>
      </c>
      <c r="BN33" s="682"/>
      <c r="BO33" s="682"/>
      <c r="BP33" s="682"/>
      <c r="BQ33" s="684"/>
      <c r="BR33" s="681">
        <v>99.5</v>
      </c>
      <c r="BS33" s="682"/>
      <c r="BT33" s="682"/>
      <c r="BU33" s="682"/>
      <c r="BV33" s="682"/>
      <c r="BW33" s="682"/>
      <c r="BX33" s="683">
        <v>99</v>
      </c>
      <c r="BY33" s="682"/>
      <c r="BZ33" s="682"/>
      <c r="CA33" s="682"/>
      <c r="CB33" s="684"/>
      <c r="CD33" s="620" t="s">
        <v>307</v>
      </c>
      <c r="CE33" s="621"/>
      <c r="CF33" s="621"/>
      <c r="CG33" s="621"/>
      <c r="CH33" s="621"/>
      <c r="CI33" s="621"/>
      <c r="CJ33" s="621"/>
      <c r="CK33" s="621"/>
      <c r="CL33" s="621"/>
      <c r="CM33" s="621"/>
      <c r="CN33" s="621"/>
      <c r="CO33" s="621"/>
      <c r="CP33" s="621"/>
      <c r="CQ33" s="622"/>
      <c r="CR33" s="623">
        <v>7069726</v>
      </c>
      <c r="CS33" s="656"/>
      <c r="CT33" s="656"/>
      <c r="CU33" s="656"/>
      <c r="CV33" s="656"/>
      <c r="CW33" s="656"/>
      <c r="CX33" s="656"/>
      <c r="CY33" s="657"/>
      <c r="CZ33" s="628">
        <v>46.6</v>
      </c>
      <c r="DA33" s="654"/>
      <c r="DB33" s="654"/>
      <c r="DC33" s="658"/>
      <c r="DD33" s="632">
        <v>5677477</v>
      </c>
      <c r="DE33" s="656"/>
      <c r="DF33" s="656"/>
      <c r="DG33" s="656"/>
      <c r="DH33" s="656"/>
      <c r="DI33" s="656"/>
      <c r="DJ33" s="656"/>
      <c r="DK33" s="657"/>
      <c r="DL33" s="632">
        <v>4552629</v>
      </c>
      <c r="DM33" s="656"/>
      <c r="DN33" s="656"/>
      <c r="DO33" s="656"/>
      <c r="DP33" s="656"/>
      <c r="DQ33" s="656"/>
      <c r="DR33" s="656"/>
      <c r="DS33" s="656"/>
      <c r="DT33" s="656"/>
      <c r="DU33" s="656"/>
      <c r="DV33" s="657"/>
      <c r="DW33" s="628">
        <v>47.5</v>
      </c>
      <c r="DX33" s="654"/>
      <c r="DY33" s="654"/>
      <c r="DZ33" s="654"/>
      <c r="EA33" s="654"/>
      <c r="EB33" s="654"/>
      <c r="EC33" s="655"/>
    </row>
    <row r="34" spans="2:133" ht="11.25" customHeight="1" x14ac:dyDescent="0.15">
      <c r="B34" s="620" t="s">
        <v>308</v>
      </c>
      <c r="C34" s="621"/>
      <c r="D34" s="621"/>
      <c r="E34" s="621"/>
      <c r="F34" s="621"/>
      <c r="G34" s="621"/>
      <c r="H34" s="621"/>
      <c r="I34" s="621"/>
      <c r="J34" s="621"/>
      <c r="K34" s="621"/>
      <c r="L34" s="621"/>
      <c r="M34" s="621"/>
      <c r="N34" s="621"/>
      <c r="O34" s="621"/>
      <c r="P34" s="621"/>
      <c r="Q34" s="622"/>
      <c r="R34" s="623">
        <v>67417</v>
      </c>
      <c r="S34" s="624"/>
      <c r="T34" s="624"/>
      <c r="U34" s="624"/>
      <c r="V34" s="624"/>
      <c r="W34" s="624"/>
      <c r="X34" s="624"/>
      <c r="Y34" s="625"/>
      <c r="Z34" s="626">
        <v>0.4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3013405</v>
      </c>
      <c r="CS34" s="624"/>
      <c r="CT34" s="624"/>
      <c r="CU34" s="624"/>
      <c r="CV34" s="624"/>
      <c r="CW34" s="624"/>
      <c r="CX34" s="624"/>
      <c r="CY34" s="625"/>
      <c r="CZ34" s="628">
        <v>19.8</v>
      </c>
      <c r="DA34" s="654"/>
      <c r="DB34" s="654"/>
      <c r="DC34" s="658"/>
      <c r="DD34" s="632">
        <v>2019104</v>
      </c>
      <c r="DE34" s="624"/>
      <c r="DF34" s="624"/>
      <c r="DG34" s="624"/>
      <c r="DH34" s="624"/>
      <c r="DI34" s="624"/>
      <c r="DJ34" s="624"/>
      <c r="DK34" s="625"/>
      <c r="DL34" s="632">
        <v>1847468</v>
      </c>
      <c r="DM34" s="624"/>
      <c r="DN34" s="624"/>
      <c r="DO34" s="624"/>
      <c r="DP34" s="624"/>
      <c r="DQ34" s="624"/>
      <c r="DR34" s="624"/>
      <c r="DS34" s="624"/>
      <c r="DT34" s="624"/>
      <c r="DU34" s="624"/>
      <c r="DV34" s="625"/>
      <c r="DW34" s="628">
        <v>19.3</v>
      </c>
      <c r="DX34" s="654"/>
      <c r="DY34" s="654"/>
      <c r="DZ34" s="654"/>
      <c r="EA34" s="654"/>
      <c r="EB34" s="654"/>
      <c r="EC34" s="655"/>
    </row>
    <row r="35" spans="2:133" ht="11.25" customHeight="1" x14ac:dyDescent="0.15">
      <c r="B35" s="620" t="s">
        <v>310</v>
      </c>
      <c r="C35" s="621"/>
      <c r="D35" s="621"/>
      <c r="E35" s="621"/>
      <c r="F35" s="621"/>
      <c r="G35" s="621"/>
      <c r="H35" s="621"/>
      <c r="I35" s="621"/>
      <c r="J35" s="621"/>
      <c r="K35" s="621"/>
      <c r="L35" s="621"/>
      <c r="M35" s="621"/>
      <c r="N35" s="621"/>
      <c r="O35" s="621"/>
      <c r="P35" s="621"/>
      <c r="Q35" s="622"/>
      <c r="R35" s="623">
        <v>526182</v>
      </c>
      <c r="S35" s="624"/>
      <c r="T35" s="624"/>
      <c r="U35" s="624"/>
      <c r="V35" s="624"/>
      <c r="W35" s="624"/>
      <c r="X35" s="624"/>
      <c r="Y35" s="625"/>
      <c r="Z35" s="626">
        <v>3.3</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157418</v>
      </c>
      <c r="CS35" s="656"/>
      <c r="CT35" s="656"/>
      <c r="CU35" s="656"/>
      <c r="CV35" s="656"/>
      <c r="CW35" s="656"/>
      <c r="CX35" s="656"/>
      <c r="CY35" s="657"/>
      <c r="CZ35" s="628">
        <v>1</v>
      </c>
      <c r="DA35" s="654"/>
      <c r="DB35" s="654"/>
      <c r="DC35" s="658"/>
      <c r="DD35" s="632">
        <v>154838</v>
      </c>
      <c r="DE35" s="656"/>
      <c r="DF35" s="656"/>
      <c r="DG35" s="656"/>
      <c r="DH35" s="656"/>
      <c r="DI35" s="656"/>
      <c r="DJ35" s="656"/>
      <c r="DK35" s="657"/>
      <c r="DL35" s="632">
        <v>154838</v>
      </c>
      <c r="DM35" s="656"/>
      <c r="DN35" s="656"/>
      <c r="DO35" s="656"/>
      <c r="DP35" s="656"/>
      <c r="DQ35" s="656"/>
      <c r="DR35" s="656"/>
      <c r="DS35" s="656"/>
      <c r="DT35" s="656"/>
      <c r="DU35" s="656"/>
      <c r="DV35" s="657"/>
      <c r="DW35" s="628">
        <v>1.6</v>
      </c>
      <c r="DX35" s="654"/>
      <c r="DY35" s="654"/>
      <c r="DZ35" s="654"/>
      <c r="EA35" s="654"/>
      <c r="EB35" s="654"/>
      <c r="EC35" s="655"/>
    </row>
    <row r="36" spans="2:133" ht="11.25" customHeight="1" x14ac:dyDescent="0.15">
      <c r="B36" s="620" t="s">
        <v>314</v>
      </c>
      <c r="C36" s="621"/>
      <c r="D36" s="621"/>
      <c r="E36" s="621"/>
      <c r="F36" s="621"/>
      <c r="G36" s="621"/>
      <c r="H36" s="621"/>
      <c r="I36" s="621"/>
      <c r="J36" s="621"/>
      <c r="K36" s="621"/>
      <c r="L36" s="621"/>
      <c r="M36" s="621"/>
      <c r="N36" s="621"/>
      <c r="O36" s="621"/>
      <c r="P36" s="621"/>
      <c r="Q36" s="622"/>
      <c r="R36" s="623">
        <v>362027</v>
      </c>
      <c r="S36" s="624"/>
      <c r="T36" s="624"/>
      <c r="U36" s="624"/>
      <c r="V36" s="624"/>
      <c r="W36" s="624"/>
      <c r="X36" s="624"/>
      <c r="Y36" s="625"/>
      <c r="Z36" s="626">
        <v>2.2999999999999998</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2196067</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108501</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1817716</v>
      </c>
      <c r="CS36" s="624"/>
      <c r="CT36" s="624"/>
      <c r="CU36" s="624"/>
      <c r="CV36" s="624"/>
      <c r="CW36" s="624"/>
      <c r="CX36" s="624"/>
      <c r="CY36" s="625"/>
      <c r="CZ36" s="628">
        <v>12</v>
      </c>
      <c r="DA36" s="654"/>
      <c r="DB36" s="654"/>
      <c r="DC36" s="658"/>
      <c r="DD36" s="632">
        <v>1695575</v>
      </c>
      <c r="DE36" s="624"/>
      <c r="DF36" s="624"/>
      <c r="DG36" s="624"/>
      <c r="DH36" s="624"/>
      <c r="DI36" s="624"/>
      <c r="DJ36" s="624"/>
      <c r="DK36" s="625"/>
      <c r="DL36" s="632">
        <v>1067429</v>
      </c>
      <c r="DM36" s="624"/>
      <c r="DN36" s="624"/>
      <c r="DO36" s="624"/>
      <c r="DP36" s="624"/>
      <c r="DQ36" s="624"/>
      <c r="DR36" s="624"/>
      <c r="DS36" s="624"/>
      <c r="DT36" s="624"/>
      <c r="DU36" s="624"/>
      <c r="DV36" s="625"/>
      <c r="DW36" s="628">
        <v>11.1</v>
      </c>
      <c r="DX36" s="654"/>
      <c r="DY36" s="654"/>
      <c r="DZ36" s="654"/>
      <c r="EA36" s="654"/>
      <c r="EB36" s="654"/>
      <c r="EC36" s="655"/>
    </row>
    <row r="37" spans="2:133" ht="11.25" customHeight="1" x14ac:dyDescent="0.15">
      <c r="B37" s="620" t="s">
        <v>318</v>
      </c>
      <c r="C37" s="621"/>
      <c r="D37" s="621"/>
      <c r="E37" s="621"/>
      <c r="F37" s="621"/>
      <c r="G37" s="621"/>
      <c r="H37" s="621"/>
      <c r="I37" s="621"/>
      <c r="J37" s="621"/>
      <c r="K37" s="621"/>
      <c r="L37" s="621"/>
      <c r="M37" s="621"/>
      <c r="N37" s="621"/>
      <c r="O37" s="621"/>
      <c r="P37" s="621"/>
      <c r="Q37" s="622"/>
      <c r="R37" s="623">
        <v>367514</v>
      </c>
      <c r="S37" s="624"/>
      <c r="T37" s="624"/>
      <c r="U37" s="624"/>
      <c r="V37" s="624"/>
      <c r="W37" s="624"/>
      <c r="X37" s="624"/>
      <c r="Y37" s="625"/>
      <c r="Z37" s="626">
        <v>2.2999999999999998</v>
      </c>
      <c r="AA37" s="626"/>
      <c r="AB37" s="626"/>
      <c r="AC37" s="626"/>
      <c r="AD37" s="627">
        <v>4289</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378077</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92062</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640544</v>
      </c>
      <c r="CS37" s="656"/>
      <c r="CT37" s="656"/>
      <c r="CU37" s="656"/>
      <c r="CV37" s="656"/>
      <c r="CW37" s="656"/>
      <c r="CX37" s="656"/>
      <c r="CY37" s="657"/>
      <c r="CZ37" s="628">
        <v>4.2</v>
      </c>
      <c r="DA37" s="654"/>
      <c r="DB37" s="654"/>
      <c r="DC37" s="658"/>
      <c r="DD37" s="632">
        <v>640544</v>
      </c>
      <c r="DE37" s="656"/>
      <c r="DF37" s="656"/>
      <c r="DG37" s="656"/>
      <c r="DH37" s="656"/>
      <c r="DI37" s="656"/>
      <c r="DJ37" s="656"/>
      <c r="DK37" s="657"/>
      <c r="DL37" s="632">
        <v>640544</v>
      </c>
      <c r="DM37" s="656"/>
      <c r="DN37" s="656"/>
      <c r="DO37" s="656"/>
      <c r="DP37" s="656"/>
      <c r="DQ37" s="656"/>
      <c r="DR37" s="656"/>
      <c r="DS37" s="656"/>
      <c r="DT37" s="656"/>
      <c r="DU37" s="656"/>
      <c r="DV37" s="657"/>
      <c r="DW37" s="628">
        <v>6.7</v>
      </c>
      <c r="DX37" s="654"/>
      <c r="DY37" s="654"/>
      <c r="DZ37" s="654"/>
      <c r="EA37" s="654"/>
      <c r="EB37" s="654"/>
      <c r="EC37" s="655"/>
    </row>
    <row r="38" spans="2:133" ht="11.25" customHeight="1" x14ac:dyDescent="0.15">
      <c r="B38" s="620" t="s">
        <v>322</v>
      </c>
      <c r="C38" s="621"/>
      <c r="D38" s="621"/>
      <c r="E38" s="621"/>
      <c r="F38" s="621"/>
      <c r="G38" s="621"/>
      <c r="H38" s="621"/>
      <c r="I38" s="621"/>
      <c r="J38" s="621"/>
      <c r="K38" s="621"/>
      <c r="L38" s="621"/>
      <c r="M38" s="621"/>
      <c r="N38" s="621"/>
      <c r="O38" s="621"/>
      <c r="P38" s="621"/>
      <c r="Q38" s="622"/>
      <c r="R38" s="623">
        <v>617500</v>
      </c>
      <c r="S38" s="624"/>
      <c r="T38" s="624"/>
      <c r="U38" s="624"/>
      <c r="V38" s="624"/>
      <c r="W38" s="624"/>
      <c r="X38" s="624"/>
      <c r="Y38" s="625"/>
      <c r="Z38" s="626">
        <v>3.9</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36673</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6028</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1781317</v>
      </c>
      <c r="CS38" s="624"/>
      <c r="CT38" s="624"/>
      <c r="CU38" s="624"/>
      <c r="CV38" s="624"/>
      <c r="CW38" s="624"/>
      <c r="CX38" s="624"/>
      <c r="CY38" s="625"/>
      <c r="CZ38" s="628">
        <v>11.7</v>
      </c>
      <c r="DA38" s="654"/>
      <c r="DB38" s="654"/>
      <c r="DC38" s="658"/>
      <c r="DD38" s="632">
        <v>1508163</v>
      </c>
      <c r="DE38" s="624"/>
      <c r="DF38" s="624"/>
      <c r="DG38" s="624"/>
      <c r="DH38" s="624"/>
      <c r="DI38" s="624"/>
      <c r="DJ38" s="624"/>
      <c r="DK38" s="625"/>
      <c r="DL38" s="632">
        <v>1482894</v>
      </c>
      <c r="DM38" s="624"/>
      <c r="DN38" s="624"/>
      <c r="DO38" s="624"/>
      <c r="DP38" s="624"/>
      <c r="DQ38" s="624"/>
      <c r="DR38" s="624"/>
      <c r="DS38" s="624"/>
      <c r="DT38" s="624"/>
      <c r="DU38" s="624"/>
      <c r="DV38" s="625"/>
      <c r="DW38" s="628">
        <v>15.5</v>
      </c>
      <c r="DX38" s="654"/>
      <c r="DY38" s="654"/>
      <c r="DZ38" s="654"/>
      <c r="EA38" s="654"/>
      <c r="EB38" s="654"/>
      <c r="EC38" s="655"/>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9060</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299806</v>
      </c>
      <c r="CS39" s="656"/>
      <c r="CT39" s="656"/>
      <c r="CU39" s="656"/>
      <c r="CV39" s="656"/>
      <c r="CW39" s="656"/>
      <c r="CX39" s="656"/>
      <c r="CY39" s="657"/>
      <c r="CZ39" s="628">
        <v>2</v>
      </c>
      <c r="DA39" s="654"/>
      <c r="DB39" s="654"/>
      <c r="DC39" s="658"/>
      <c r="DD39" s="632">
        <v>299797</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15">
      <c r="B40" s="620" t="s">
        <v>330</v>
      </c>
      <c r="C40" s="621"/>
      <c r="D40" s="621"/>
      <c r="E40" s="621"/>
      <c r="F40" s="621"/>
      <c r="G40" s="621"/>
      <c r="H40" s="621"/>
      <c r="I40" s="621"/>
      <c r="J40" s="621"/>
      <c r="K40" s="621"/>
      <c r="L40" s="621"/>
      <c r="M40" s="621"/>
      <c r="N40" s="621"/>
      <c r="O40" s="621"/>
      <c r="P40" s="621"/>
      <c r="Q40" s="622"/>
      <c r="R40" s="623">
        <v>101000</v>
      </c>
      <c r="S40" s="624"/>
      <c r="T40" s="624"/>
      <c r="U40" s="624"/>
      <c r="V40" s="624"/>
      <c r="W40" s="624"/>
      <c r="X40" s="624"/>
      <c r="Y40" s="625"/>
      <c r="Z40" s="626">
        <v>0.6</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94</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64</v>
      </c>
      <c r="CS40" s="624"/>
      <c r="CT40" s="624"/>
      <c r="CU40" s="624"/>
      <c r="CV40" s="624"/>
      <c r="CW40" s="624"/>
      <c r="CX40" s="624"/>
      <c r="CY40" s="625"/>
      <c r="CZ40" s="628">
        <v>0</v>
      </c>
      <c r="DA40" s="654"/>
      <c r="DB40" s="654"/>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15">
      <c r="B41" s="644" t="s">
        <v>335</v>
      </c>
      <c r="C41" s="645"/>
      <c r="D41" s="645"/>
      <c r="E41" s="645"/>
      <c r="F41" s="645"/>
      <c r="G41" s="645"/>
      <c r="H41" s="645"/>
      <c r="I41" s="645"/>
      <c r="J41" s="645"/>
      <c r="K41" s="645"/>
      <c r="L41" s="645"/>
      <c r="M41" s="645"/>
      <c r="N41" s="645"/>
      <c r="O41" s="645"/>
      <c r="P41" s="645"/>
      <c r="Q41" s="646"/>
      <c r="R41" s="695">
        <v>15832945</v>
      </c>
      <c r="S41" s="696"/>
      <c r="T41" s="696"/>
      <c r="U41" s="696"/>
      <c r="V41" s="696"/>
      <c r="W41" s="696"/>
      <c r="X41" s="696"/>
      <c r="Y41" s="700"/>
      <c r="Z41" s="701">
        <v>100</v>
      </c>
      <c r="AA41" s="701"/>
      <c r="AB41" s="701"/>
      <c r="AC41" s="701"/>
      <c r="AD41" s="702">
        <v>9485069</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421472</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1359845</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367</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1349952</v>
      </c>
      <c r="CS42" s="656"/>
      <c r="CT42" s="656"/>
      <c r="CU42" s="656"/>
      <c r="CV42" s="656"/>
      <c r="CW42" s="656"/>
      <c r="CX42" s="656"/>
      <c r="CY42" s="657"/>
      <c r="CZ42" s="628">
        <v>8.9</v>
      </c>
      <c r="DA42" s="654"/>
      <c r="DB42" s="654"/>
      <c r="DC42" s="658"/>
      <c r="DD42" s="632">
        <v>494559</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18264</v>
      </c>
      <c r="CS43" s="656"/>
      <c r="CT43" s="656"/>
      <c r="CU43" s="656"/>
      <c r="CV43" s="656"/>
      <c r="CW43" s="656"/>
      <c r="CX43" s="656"/>
      <c r="CY43" s="657"/>
      <c r="CZ43" s="628">
        <v>0.1</v>
      </c>
      <c r="DA43" s="654"/>
      <c r="DB43" s="654"/>
      <c r="DC43" s="658"/>
      <c r="DD43" s="632">
        <v>18264</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1349952</v>
      </c>
      <c r="CS44" s="624"/>
      <c r="CT44" s="624"/>
      <c r="CU44" s="624"/>
      <c r="CV44" s="624"/>
      <c r="CW44" s="624"/>
      <c r="CX44" s="624"/>
      <c r="CY44" s="625"/>
      <c r="CZ44" s="628">
        <v>8.9</v>
      </c>
      <c r="DA44" s="629"/>
      <c r="DB44" s="629"/>
      <c r="DC44" s="635"/>
      <c r="DD44" s="632">
        <v>494559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531898</v>
      </c>
      <c r="CS45" s="656"/>
      <c r="CT45" s="656"/>
      <c r="CU45" s="656"/>
      <c r="CV45" s="656"/>
      <c r="CW45" s="656"/>
      <c r="CX45" s="656"/>
      <c r="CY45" s="657"/>
      <c r="CZ45" s="628">
        <v>3.5</v>
      </c>
      <c r="DA45" s="654"/>
      <c r="DB45" s="654"/>
      <c r="DC45" s="658"/>
      <c r="DD45" s="632">
        <v>39466</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777502</v>
      </c>
      <c r="CS46" s="624"/>
      <c r="CT46" s="624"/>
      <c r="CU46" s="624"/>
      <c r="CV46" s="624"/>
      <c r="CW46" s="624"/>
      <c r="CX46" s="624"/>
      <c r="CY46" s="625"/>
      <c r="CZ46" s="628">
        <v>5.0999999999999996</v>
      </c>
      <c r="DA46" s="629"/>
      <c r="DB46" s="629"/>
      <c r="DC46" s="635"/>
      <c r="DD46" s="632">
        <v>432741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t="s">
        <v>122</v>
      </c>
      <c r="CS47" s="656"/>
      <c r="CT47" s="656"/>
      <c r="CU47" s="656"/>
      <c r="CV47" s="656"/>
      <c r="CW47" s="656"/>
      <c r="CX47" s="656"/>
      <c r="CY47" s="657"/>
      <c r="CZ47" s="628" t="s">
        <v>122</v>
      </c>
      <c r="DA47" s="654"/>
      <c r="DB47" s="654"/>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15184958</v>
      </c>
      <c r="CS49" s="682"/>
      <c r="CT49" s="682"/>
      <c r="CU49" s="682"/>
      <c r="CV49" s="682"/>
      <c r="CW49" s="682"/>
      <c r="CX49" s="682"/>
      <c r="CY49" s="711"/>
      <c r="CZ49" s="703">
        <v>100</v>
      </c>
      <c r="DA49" s="712"/>
      <c r="DB49" s="712"/>
      <c r="DC49" s="713"/>
      <c r="DD49" s="714">
        <v>10787843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yIALCw6tEZi/mqxFSRfZsoF+UYmVS9MKNgmx6ll4s8kHNC/yN2Z2FsPJiEozZ2HMuMO+u8y5UT4FQ519OZwWMA==" saltValue="m8QKSGh1pn5khgHH+PWnT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40" zoomScale="70" zoomScaleNormal="25" zoomScaleSheetLayoutView="70" workbookViewId="0">
      <selection activeCell="AU49" sqref="AU49:AY49"/>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15835</v>
      </c>
      <c r="R7" s="753"/>
      <c r="S7" s="753"/>
      <c r="T7" s="753"/>
      <c r="U7" s="753"/>
      <c r="V7" s="753">
        <v>15187</v>
      </c>
      <c r="W7" s="753"/>
      <c r="X7" s="753"/>
      <c r="Y7" s="753"/>
      <c r="Z7" s="753"/>
      <c r="AA7" s="753">
        <v>648</v>
      </c>
      <c r="AB7" s="753"/>
      <c r="AC7" s="753"/>
      <c r="AD7" s="753"/>
      <c r="AE7" s="754"/>
      <c r="AF7" s="755">
        <v>610</v>
      </c>
      <c r="AG7" s="756"/>
      <c r="AH7" s="756"/>
      <c r="AI7" s="756"/>
      <c r="AJ7" s="757"/>
      <c r="AK7" s="758">
        <v>24</v>
      </c>
      <c r="AL7" s="759"/>
      <c r="AM7" s="759"/>
      <c r="AN7" s="759"/>
      <c r="AO7" s="759"/>
      <c r="AP7" s="759">
        <v>7918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555</v>
      </c>
      <c r="BT7" s="747"/>
      <c r="BU7" s="747"/>
      <c r="BV7" s="747"/>
      <c r="BW7" s="747"/>
      <c r="BX7" s="747"/>
      <c r="BY7" s="747"/>
      <c r="BZ7" s="747"/>
      <c r="CA7" s="747"/>
      <c r="CB7" s="747"/>
      <c r="CC7" s="747"/>
      <c r="CD7" s="747"/>
      <c r="CE7" s="747"/>
      <c r="CF7" s="747"/>
      <c r="CG7" s="762"/>
      <c r="CH7" s="743">
        <v>1</v>
      </c>
      <c r="CI7" s="744"/>
      <c r="CJ7" s="744"/>
      <c r="CK7" s="744"/>
      <c r="CL7" s="745"/>
      <c r="CM7" s="743">
        <v>102</v>
      </c>
      <c r="CN7" s="744"/>
      <c r="CO7" s="744"/>
      <c r="CP7" s="744"/>
      <c r="CQ7" s="745"/>
      <c r="CR7" s="743">
        <v>30</v>
      </c>
      <c r="CS7" s="744"/>
      <c r="CT7" s="744"/>
      <c r="CU7" s="744"/>
      <c r="CV7" s="745"/>
      <c r="CW7" s="743" t="s">
        <v>486</v>
      </c>
      <c r="CX7" s="744"/>
      <c r="CY7" s="744"/>
      <c r="CZ7" s="744"/>
      <c r="DA7" s="745"/>
      <c r="DB7" s="743" t="s">
        <v>486</v>
      </c>
      <c r="DC7" s="744"/>
      <c r="DD7" s="744"/>
      <c r="DE7" s="744"/>
      <c r="DF7" s="745"/>
      <c r="DG7" s="743" t="s">
        <v>486</v>
      </c>
      <c r="DH7" s="744"/>
      <c r="DI7" s="744"/>
      <c r="DJ7" s="744"/>
      <c r="DK7" s="745"/>
      <c r="DL7" s="743" t="s">
        <v>486</v>
      </c>
      <c r="DM7" s="744"/>
      <c r="DN7" s="744"/>
      <c r="DO7" s="744"/>
      <c r="DP7" s="745"/>
      <c r="DQ7" s="743" t="s">
        <v>486</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15835</v>
      </c>
      <c r="R23" s="793"/>
      <c r="S23" s="793"/>
      <c r="T23" s="793"/>
      <c r="U23" s="793"/>
      <c r="V23" s="793">
        <v>15187</v>
      </c>
      <c r="W23" s="793"/>
      <c r="X23" s="793"/>
      <c r="Y23" s="793"/>
      <c r="Z23" s="793"/>
      <c r="AA23" s="793">
        <v>648</v>
      </c>
      <c r="AB23" s="793"/>
      <c r="AC23" s="793"/>
      <c r="AD23" s="793"/>
      <c r="AE23" s="794"/>
      <c r="AF23" s="795">
        <v>610</v>
      </c>
      <c r="AG23" s="793"/>
      <c r="AH23" s="793"/>
      <c r="AI23" s="793"/>
      <c r="AJ23" s="796"/>
      <c r="AK23" s="797"/>
      <c r="AL23" s="798"/>
      <c r="AM23" s="798"/>
      <c r="AN23" s="798"/>
      <c r="AO23" s="798"/>
      <c r="AP23" s="793">
        <v>7918</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4747</v>
      </c>
      <c r="R28" s="823"/>
      <c r="S28" s="823"/>
      <c r="T28" s="823"/>
      <c r="U28" s="823"/>
      <c r="V28" s="823">
        <v>4639</v>
      </c>
      <c r="W28" s="823"/>
      <c r="X28" s="823"/>
      <c r="Y28" s="823"/>
      <c r="Z28" s="823"/>
      <c r="AA28" s="823">
        <v>109</v>
      </c>
      <c r="AB28" s="823"/>
      <c r="AC28" s="823"/>
      <c r="AD28" s="823"/>
      <c r="AE28" s="824"/>
      <c r="AF28" s="825">
        <v>109</v>
      </c>
      <c r="AG28" s="823"/>
      <c r="AH28" s="823"/>
      <c r="AI28" s="823"/>
      <c r="AJ28" s="826"/>
      <c r="AK28" s="827">
        <v>370</v>
      </c>
      <c r="AL28" s="828"/>
      <c r="AM28" s="828"/>
      <c r="AN28" s="828"/>
      <c r="AO28" s="828"/>
      <c r="AP28" s="828" t="s">
        <v>486</v>
      </c>
      <c r="AQ28" s="828"/>
      <c r="AR28" s="828"/>
      <c r="AS28" s="828"/>
      <c r="AT28" s="828"/>
      <c r="AU28" s="828" t="s">
        <v>486</v>
      </c>
      <c r="AV28" s="828"/>
      <c r="AW28" s="828"/>
      <c r="AX28" s="828"/>
      <c r="AY28" s="828"/>
      <c r="AZ28" s="829" t="s">
        <v>486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3872</v>
      </c>
      <c r="R29" s="784"/>
      <c r="S29" s="784"/>
      <c r="T29" s="784"/>
      <c r="U29" s="784"/>
      <c r="V29" s="784">
        <v>3765</v>
      </c>
      <c r="W29" s="784"/>
      <c r="X29" s="784"/>
      <c r="Y29" s="784"/>
      <c r="Z29" s="784"/>
      <c r="AA29" s="784">
        <v>107</v>
      </c>
      <c r="AB29" s="784"/>
      <c r="AC29" s="784"/>
      <c r="AD29" s="784"/>
      <c r="AE29" s="785"/>
      <c r="AF29" s="786">
        <v>107</v>
      </c>
      <c r="AG29" s="787"/>
      <c r="AH29" s="787"/>
      <c r="AI29" s="787"/>
      <c r="AJ29" s="788"/>
      <c r="AK29" s="834">
        <v>730</v>
      </c>
      <c r="AL29" s="830"/>
      <c r="AM29" s="830"/>
      <c r="AN29" s="830"/>
      <c r="AO29" s="830"/>
      <c r="AP29" s="830" t="s">
        <v>486</v>
      </c>
      <c r="AQ29" s="830"/>
      <c r="AR29" s="830"/>
      <c r="AS29" s="830"/>
      <c r="AT29" s="830"/>
      <c r="AU29" s="830" t="s">
        <v>486</v>
      </c>
      <c r="AV29" s="830"/>
      <c r="AW29" s="830"/>
      <c r="AX29" s="830"/>
      <c r="AY29" s="830"/>
      <c r="AZ29" s="831" t="s">
        <v>486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719</v>
      </c>
      <c r="R30" s="784"/>
      <c r="S30" s="784"/>
      <c r="T30" s="784"/>
      <c r="U30" s="784"/>
      <c r="V30" s="784">
        <v>718</v>
      </c>
      <c r="W30" s="784"/>
      <c r="X30" s="784"/>
      <c r="Y30" s="784"/>
      <c r="Z30" s="784"/>
      <c r="AA30" s="784">
        <v>1</v>
      </c>
      <c r="AB30" s="784"/>
      <c r="AC30" s="784"/>
      <c r="AD30" s="784"/>
      <c r="AE30" s="785"/>
      <c r="AF30" s="786">
        <v>1</v>
      </c>
      <c r="AG30" s="787"/>
      <c r="AH30" s="787"/>
      <c r="AI30" s="787"/>
      <c r="AJ30" s="788"/>
      <c r="AK30" s="834">
        <v>136</v>
      </c>
      <c r="AL30" s="830"/>
      <c r="AM30" s="830"/>
      <c r="AN30" s="830"/>
      <c r="AO30" s="830"/>
      <c r="AP30" s="830" t="s">
        <v>486</v>
      </c>
      <c r="AQ30" s="830"/>
      <c r="AR30" s="830"/>
      <c r="AS30" s="830"/>
      <c r="AT30" s="830"/>
      <c r="AU30" s="830" t="s">
        <v>486</v>
      </c>
      <c r="AV30" s="830"/>
      <c r="AW30" s="830"/>
      <c r="AX30" s="830"/>
      <c r="AY30" s="830"/>
      <c r="AZ30" s="831" t="s">
        <v>486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997</v>
      </c>
      <c r="R31" s="784"/>
      <c r="S31" s="784"/>
      <c r="T31" s="784"/>
      <c r="U31" s="784"/>
      <c r="V31" s="784">
        <v>996</v>
      </c>
      <c r="W31" s="784"/>
      <c r="X31" s="784"/>
      <c r="Y31" s="784"/>
      <c r="Z31" s="784"/>
      <c r="AA31" s="784">
        <v>1</v>
      </c>
      <c r="AB31" s="784"/>
      <c r="AC31" s="784"/>
      <c r="AD31" s="784"/>
      <c r="AE31" s="785"/>
      <c r="AF31" s="786">
        <v>505</v>
      </c>
      <c r="AG31" s="787"/>
      <c r="AH31" s="787"/>
      <c r="AI31" s="787"/>
      <c r="AJ31" s="788"/>
      <c r="AK31" s="834">
        <v>37</v>
      </c>
      <c r="AL31" s="830"/>
      <c r="AM31" s="830"/>
      <c r="AN31" s="830"/>
      <c r="AO31" s="830"/>
      <c r="AP31" s="830">
        <v>865</v>
      </c>
      <c r="AQ31" s="830"/>
      <c r="AR31" s="830"/>
      <c r="AS31" s="830"/>
      <c r="AT31" s="830"/>
      <c r="AU31" s="830">
        <v>9</v>
      </c>
      <c r="AV31" s="830"/>
      <c r="AW31" s="830"/>
      <c r="AX31" s="830"/>
      <c r="AY31" s="830"/>
      <c r="AZ31" s="831" t="s">
        <v>486</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981</v>
      </c>
      <c r="R32" s="784"/>
      <c r="S32" s="784"/>
      <c r="T32" s="784"/>
      <c r="U32" s="784"/>
      <c r="V32" s="784">
        <v>827</v>
      </c>
      <c r="W32" s="784"/>
      <c r="X32" s="784"/>
      <c r="Y32" s="784"/>
      <c r="Z32" s="784"/>
      <c r="AA32" s="784">
        <v>154</v>
      </c>
      <c r="AB32" s="784"/>
      <c r="AC32" s="784"/>
      <c r="AD32" s="784"/>
      <c r="AE32" s="785"/>
      <c r="AF32" s="786">
        <v>120</v>
      </c>
      <c r="AG32" s="787"/>
      <c r="AH32" s="787"/>
      <c r="AI32" s="787"/>
      <c r="AJ32" s="788"/>
      <c r="AK32" s="834">
        <v>378</v>
      </c>
      <c r="AL32" s="830"/>
      <c r="AM32" s="830"/>
      <c r="AN32" s="830"/>
      <c r="AO32" s="830"/>
      <c r="AP32" s="830">
        <v>3423</v>
      </c>
      <c r="AQ32" s="830"/>
      <c r="AR32" s="830"/>
      <c r="AS32" s="830"/>
      <c r="AT32" s="830"/>
      <c r="AU32" s="830">
        <v>2095</v>
      </c>
      <c r="AV32" s="830"/>
      <c r="AW32" s="830"/>
      <c r="AX32" s="830"/>
      <c r="AY32" s="830"/>
      <c r="AZ32" s="831" t="s">
        <v>486</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842</v>
      </c>
      <c r="AG63" s="844"/>
      <c r="AH63" s="844"/>
      <c r="AI63" s="844"/>
      <c r="AJ63" s="845"/>
      <c r="AK63" s="846"/>
      <c r="AL63" s="841"/>
      <c r="AM63" s="841"/>
      <c r="AN63" s="841"/>
      <c r="AO63" s="841"/>
      <c r="AP63" s="844">
        <v>4288</v>
      </c>
      <c r="AQ63" s="844"/>
      <c r="AR63" s="844"/>
      <c r="AS63" s="844"/>
      <c r="AT63" s="844"/>
      <c r="AU63" s="844">
        <v>2104</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546</v>
      </c>
      <c r="C68" s="870"/>
      <c r="D68" s="870"/>
      <c r="E68" s="870"/>
      <c r="F68" s="870"/>
      <c r="G68" s="870"/>
      <c r="H68" s="870"/>
      <c r="I68" s="870"/>
      <c r="J68" s="870"/>
      <c r="K68" s="870"/>
      <c r="L68" s="870"/>
      <c r="M68" s="870"/>
      <c r="N68" s="870"/>
      <c r="O68" s="870"/>
      <c r="P68" s="871"/>
      <c r="Q68" s="872">
        <v>420</v>
      </c>
      <c r="R68" s="866"/>
      <c r="S68" s="866"/>
      <c r="T68" s="866"/>
      <c r="U68" s="866"/>
      <c r="V68" s="866">
        <v>386</v>
      </c>
      <c r="W68" s="866"/>
      <c r="X68" s="866"/>
      <c r="Y68" s="866"/>
      <c r="Z68" s="866"/>
      <c r="AA68" s="866">
        <v>34</v>
      </c>
      <c r="AB68" s="866"/>
      <c r="AC68" s="866"/>
      <c r="AD68" s="866"/>
      <c r="AE68" s="866"/>
      <c r="AF68" s="866">
        <v>34</v>
      </c>
      <c r="AG68" s="866"/>
      <c r="AH68" s="866"/>
      <c r="AI68" s="866"/>
      <c r="AJ68" s="866"/>
      <c r="AK68" s="866">
        <v>56</v>
      </c>
      <c r="AL68" s="866"/>
      <c r="AM68" s="866"/>
      <c r="AN68" s="866"/>
      <c r="AO68" s="866"/>
      <c r="AP68" s="866" t="s">
        <v>486</v>
      </c>
      <c r="AQ68" s="866"/>
      <c r="AR68" s="866"/>
      <c r="AS68" s="866"/>
      <c r="AT68" s="866"/>
      <c r="AU68" s="866" t="s">
        <v>486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547</v>
      </c>
      <c r="C69" s="874"/>
      <c r="D69" s="874"/>
      <c r="E69" s="874"/>
      <c r="F69" s="874"/>
      <c r="G69" s="874"/>
      <c r="H69" s="874"/>
      <c r="I69" s="874"/>
      <c r="J69" s="874"/>
      <c r="K69" s="874"/>
      <c r="L69" s="874"/>
      <c r="M69" s="874"/>
      <c r="N69" s="874"/>
      <c r="O69" s="874"/>
      <c r="P69" s="875"/>
      <c r="Q69" s="876">
        <v>11</v>
      </c>
      <c r="R69" s="830"/>
      <c r="S69" s="830"/>
      <c r="T69" s="830"/>
      <c r="U69" s="830"/>
      <c r="V69" s="830">
        <v>7</v>
      </c>
      <c r="W69" s="830"/>
      <c r="X69" s="830"/>
      <c r="Y69" s="830"/>
      <c r="Z69" s="830"/>
      <c r="AA69" s="830">
        <v>3</v>
      </c>
      <c r="AB69" s="830"/>
      <c r="AC69" s="830"/>
      <c r="AD69" s="830"/>
      <c r="AE69" s="830"/>
      <c r="AF69" s="830">
        <v>3</v>
      </c>
      <c r="AG69" s="830"/>
      <c r="AH69" s="830"/>
      <c r="AI69" s="830"/>
      <c r="AJ69" s="830"/>
      <c r="AK69" s="830" t="s">
        <v>486</v>
      </c>
      <c r="AL69" s="830"/>
      <c r="AM69" s="830"/>
      <c r="AN69" s="830"/>
      <c r="AO69" s="830"/>
      <c r="AP69" s="830" t="s">
        <v>486</v>
      </c>
      <c r="AQ69" s="830"/>
      <c r="AR69" s="830"/>
      <c r="AS69" s="830"/>
      <c r="AT69" s="830"/>
      <c r="AU69" s="830" t="s">
        <v>486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548</v>
      </c>
      <c r="C70" s="874"/>
      <c r="D70" s="874"/>
      <c r="E70" s="874"/>
      <c r="F70" s="874"/>
      <c r="G70" s="874"/>
      <c r="H70" s="874"/>
      <c r="I70" s="874"/>
      <c r="J70" s="874"/>
      <c r="K70" s="874"/>
      <c r="L70" s="874"/>
      <c r="M70" s="874"/>
      <c r="N70" s="874"/>
      <c r="O70" s="874"/>
      <c r="P70" s="875"/>
      <c r="Q70" s="876">
        <v>23245</v>
      </c>
      <c r="R70" s="830"/>
      <c r="S70" s="830"/>
      <c r="T70" s="830"/>
      <c r="U70" s="830"/>
      <c r="V70" s="830">
        <v>14700</v>
      </c>
      <c r="W70" s="830"/>
      <c r="X70" s="830"/>
      <c r="Y70" s="830"/>
      <c r="Z70" s="830"/>
      <c r="AA70" s="830">
        <v>8545</v>
      </c>
      <c r="AB70" s="830"/>
      <c r="AC70" s="830"/>
      <c r="AD70" s="830"/>
      <c r="AE70" s="830"/>
      <c r="AF70" s="830">
        <v>8545</v>
      </c>
      <c r="AG70" s="830"/>
      <c r="AH70" s="830"/>
      <c r="AI70" s="830"/>
      <c r="AJ70" s="830"/>
      <c r="AK70" s="830">
        <v>21</v>
      </c>
      <c r="AL70" s="830"/>
      <c r="AM70" s="830"/>
      <c r="AN70" s="830"/>
      <c r="AO70" s="830"/>
      <c r="AP70" s="830" t="s">
        <v>486</v>
      </c>
      <c r="AQ70" s="830"/>
      <c r="AR70" s="830"/>
      <c r="AS70" s="830"/>
      <c r="AT70" s="830"/>
      <c r="AU70" s="830" t="s">
        <v>486</v>
      </c>
      <c r="AV70" s="830"/>
      <c r="AW70" s="830"/>
      <c r="AX70" s="830"/>
      <c r="AY70" s="830"/>
      <c r="AZ70" s="832" t="s">
        <v>552</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548</v>
      </c>
      <c r="C71" s="874"/>
      <c r="D71" s="874"/>
      <c r="E71" s="874"/>
      <c r="F71" s="874"/>
      <c r="G71" s="874"/>
      <c r="H71" s="874"/>
      <c r="I71" s="874"/>
      <c r="J71" s="874"/>
      <c r="K71" s="874"/>
      <c r="L71" s="874"/>
      <c r="M71" s="874"/>
      <c r="N71" s="874"/>
      <c r="O71" s="874"/>
      <c r="P71" s="875"/>
      <c r="Q71" s="876">
        <v>177</v>
      </c>
      <c r="R71" s="830"/>
      <c r="S71" s="830"/>
      <c r="T71" s="830"/>
      <c r="U71" s="830"/>
      <c r="V71" s="830">
        <v>101</v>
      </c>
      <c r="W71" s="830"/>
      <c r="X71" s="830"/>
      <c r="Y71" s="830"/>
      <c r="Z71" s="830"/>
      <c r="AA71" s="830">
        <v>77</v>
      </c>
      <c r="AB71" s="830"/>
      <c r="AC71" s="830"/>
      <c r="AD71" s="830"/>
      <c r="AE71" s="830"/>
      <c r="AF71" s="830">
        <v>77</v>
      </c>
      <c r="AG71" s="830"/>
      <c r="AH71" s="830"/>
      <c r="AI71" s="830"/>
      <c r="AJ71" s="830"/>
      <c r="AK71" s="830" t="s">
        <v>486</v>
      </c>
      <c r="AL71" s="830"/>
      <c r="AM71" s="830"/>
      <c r="AN71" s="830"/>
      <c r="AO71" s="830"/>
      <c r="AP71" s="830" t="s">
        <v>486</v>
      </c>
      <c r="AQ71" s="830"/>
      <c r="AR71" s="830"/>
      <c r="AS71" s="830"/>
      <c r="AT71" s="830"/>
      <c r="AU71" s="830" t="s">
        <v>486</v>
      </c>
      <c r="AV71" s="830"/>
      <c r="AW71" s="830"/>
      <c r="AX71" s="830"/>
      <c r="AY71" s="830"/>
      <c r="AZ71" s="832" t="s">
        <v>553</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549</v>
      </c>
      <c r="C72" s="874"/>
      <c r="D72" s="874"/>
      <c r="E72" s="874"/>
      <c r="F72" s="874"/>
      <c r="G72" s="874"/>
      <c r="H72" s="874"/>
      <c r="I72" s="874"/>
      <c r="J72" s="874"/>
      <c r="K72" s="874"/>
      <c r="L72" s="874"/>
      <c r="M72" s="874"/>
      <c r="N72" s="874"/>
      <c r="O72" s="874"/>
      <c r="P72" s="875"/>
      <c r="Q72" s="876">
        <v>289</v>
      </c>
      <c r="R72" s="830"/>
      <c r="S72" s="830"/>
      <c r="T72" s="830"/>
      <c r="U72" s="830"/>
      <c r="V72" s="830">
        <v>262</v>
      </c>
      <c r="W72" s="830"/>
      <c r="X72" s="830"/>
      <c r="Y72" s="830"/>
      <c r="Z72" s="830"/>
      <c r="AA72" s="830">
        <v>26</v>
      </c>
      <c r="AB72" s="830"/>
      <c r="AC72" s="830"/>
      <c r="AD72" s="830"/>
      <c r="AE72" s="830"/>
      <c r="AF72" s="830">
        <v>26</v>
      </c>
      <c r="AG72" s="830"/>
      <c r="AH72" s="830"/>
      <c r="AI72" s="830"/>
      <c r="AJ72" s="830"/>
      <c r="AK72" s="830">
        <v>4</v>
      </c>
      <c r="AL72" s="830"/>
      <c r="AM72" s="830"/>
      <c r="AN72" s="830"/>
      <c r="AO72" s="830"/>
      <c r="AP72" s="830" t="s">
        <v>486</v>
      </c>
      <c r="AQ72" s="830"/>
      <c r="AR72" s="830"/>
      <c r="AS72" s="830"/>
      <c r="AT72" s="830"/>
      <c r="AU72" s="830" t="s">
        <v>486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550</v>
      </c>
      <c r="C73" s="874"/>
      <c r="D73" s="874"/>
      <c r="E73" s="874"/>
      <c r="F73" s="874"/>
      <c r="G73" s="874"/>
      <c r="H73" s="874"/>
      <c r="I73" s="874"/>
      <c r="J73" s="874"/>
      <c r="K73" s="874"/>
      <c r="L73" s="874"/>
      <c r="M73" s="874"/>
      <c r="N73" s="874"/>
      <c r="O73" s="874"/>
      <c r="P73" s="875"/>
      <c r="Q73" s="876">
        <v>2562</v>
      </c>
      <c r="R73" s="830"/>
      <c r="S73" s="830"/>
      <c r="T73" s="830"/>
      <c r="U73" s="830"/>
      <c r="V73" s="830">
        <v>2538</v>
      </c>
      <c r="W73" s="830"/>
      <c r="X73" s="830"/>
      <c r="Y73" s="830"/>
      <c r="Z73" s="830"/>
      <c r="AA73" s="830">
        <v>24</v>
      </c>
      <c r="AB73" s="830"/>
      <c r="AC73" s="830"/>
      <c r="AD73" s="830"/>
      <c r="AE73" s="830"/>
      <c r="AF73" s="830">
        <v>24</v>
      </c>
      <c r="AG73" s="830"/>
      <c r="AH73" s="830"/>
      <c r="AI73" s="830"/>
      <c r="AJ73" s="830"/>
      <c r="AK73" s="830" t="s">
        <v>486</v>
      </c>
      <c r="AL73" s="830"/>
      <c r="AM73" s="830"/>
      <c r="AN73" s="830"/>
      <c r="AO73" s="830"/>
      <c r="AP73" s="830" t="s">
        <v>486</v>
      </c>
      <c r="AQ73" s="830"/>
      <c r="AR73" s="830"/>
      <c r="AS73" s="830"/>
      <c r="AT73" s="830"/>
      <c r="AU73" s="830" t="s">
        <v>486</v>
      </c>
      <c r="AV73" s="830"/>
      <c r="AW73" s="830"/>
      <c r="AX73" s="830"/>
      <c r="AY73" s="830"/>
      <c r="AZ73" s="832" t="s">
        <v>552</v>
      </c>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550</v>
      </c>
      <c r="C74" s="874"/>
      <c r="D74" s="874"/>
      <c r="E74" s="874"/>
      <c r="F74" s="874"/>
      <c r="G74" s="874"/>
      <c r="H74" s="874"/>
      <c r="I74" s="874"/>
      <c r="J74" s="874"/>
      <c r="K74" s="874"/>
      <c r="L74" s="874"/>
      <c r="M74" s="874"/>
      <c r="N74" s="874"/>
      <c r="O74" s="874"/>
      <c r="P74" s="875"/>
      <c r="Q74" s="876">
        <v>880773</v>
      </c>
      <c r="R74" s="830"/>
      <c r="S74" s="830"/>
      <c r="T74" s="830"/>
      <c r="U74" s="830"/>
      <c r="V74" s="830">
        <v>869976</v>
      </c>
      <c r="W74" s="830"/>
      <c r="X74" s="830"/>
      <c r="Y74" s="830"/>
      <c r="Z74" s="830"/>
      <c r="AA74" s="830">
        <v>10796</v>
      </c>
      <c r="AB74" s="830"/>
      <c r="AC74" s="830"/>
      <c r="AD74" s="830"/>
      <c r="AE74" s="830"/>
      <c r="AF74" s="830">
        <v>10571</v>
      </c>
      <c r="AG74" s="830"/>
      <c r="AH74" s="830"/>
      <c r="AI74" s="830"/>
      <c r="AJ74" s="830"/>
      <c r="AK74" s="830">
        <v>5498</v>
      </c>
      <c r="AL74" s="830"/>
      <c r="AM74" s="830"/>
      <c r="AN74" s="830"/>
      <c r="AO74" s="830"/>
      <c r="AP74" s="830" t="s">
        <v>486</v>
      </c>
      <c r="AQ74" s="830"/>
      <c r="AR74" s="830"/>
      <c r="AS74" s="830"/>
      <c r="AT74" s="830"/>
      <c r="AU74" s="830" t="s">
        <v>486</v>
      </c>
      <c r="AV74" s="830"/>
      <c r="AW74" s="830"/>
      <c r="AX74" s="830"/>
      <c r="AY74" s="830"/>
      <c r="AZ74" s="832" t="s">
        <v>554</v>
      </c>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551</v>
      </c>
      <c r="C75" s="874"/>
      <c r="D75" s="874"/>
      <c r="E75" s="874"/>
      <c r="F75" s="874"/>
      <c r="G75" s="874"/>
      <c r="H75" s="874"/>
      <c r="I75" s="874"/>
      <c r="J75" s="874"/>
      <c r="K75" s="874"/>
      <c r="L75" s="874"/>
      <c r="M75" s="874"/>
      <c r="N75" s="874"/>
      <c r="O75" s="874"/>
      <c r="P75" s="875"/>
      <c r="Q75" s="877">
        <v>6101</v>
      </c>
      <c r="R75" s="878"/>
      <c r="S75" s="878"/>
      <c r="T75" s="878"/>
      <c r="U75" s="834"/>
      <c r="V75" s="879">
        <v>5984</v>
      </c>
      <c r="W75" s="878"/>
      <c r="X75" s="878"/>
      <c r="Y75" s="878"/>
      <c r="Z75" s="834"/>
      <c r="AA75" s="879">
        <v>117</v>
      </c>
      <c r="AB75" s="878"/>
      <c r="AC75" s="878"/>
      <c r="AD75" s="878"/>
      <c r="AE75" s="834"/>
      <c r="AF75" s="879">
        <v>117</v>
      </c>
      <c r="AG75" s="878"/>
      <c r="AH75" s="878"/>
      <c r="AI75" s="878"/>
      <c r="AJ75" s="834"/>
      <c r="AK75" s="879">
        <v>15</v>
      </c>
      <c r="AL75" s="878"/>
      <c r="AM75" s="878"/>
      <c r="AN75" s="878"/>
      <c r="AO75" s="834"/>
      <c r="AP75" s="879">
        <v>370</v>
      </c>
      <c r="AQ75" s="878"/>
      <c r="AR75" s="878"/>
      <c r="AS75" s="878"/>
      <c r="AT75" s="834"/>
      <c r="AU75" s="879">
        <v>35</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19397</v>
      </c>
      <c r="AG88" s="844"/>
      <c r="AH88" s="844"/>
      <c r="AI88" s="844"/>
      <c r="AJ88" s="844"/>
      <c r="AK88" s="841"/>
      <c r="AL88" s="841"/>
      <c r="AM88" s="841"/>
      <c r="AN88" s="841"/>
      <c r="AO88" s="841"/>
      <c r="AP88" s="844">
        <v>370</v>
      </c>
      <c r="AQ88" s="844"/>
      <c r="AR88" s="844"/>
      <c r="AS88" s="844"/>
      <c r="AT88" s="844"/>
      <c r="AU88" s="844">
        <v>35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30</v>
      </c>
      <c r="CS102" s="852"/>
      <c r="CT102" s="852"/>
      <c r="CU102" s="852"/>
      <c r="CV102" s="891"/>
      <c r="CW102" s="890" t="s">
        <v>486</v>
      </c>
      <c r="CX102" s="852"/>
      <c r="CY102" s="852"/>
      <c r="CZ102" s="852"/>
      <c r="DA102" s="891"/>
      <c r="DB102" s="890" t="s">
        <v>486</v>
      </c>
      <c r="DC102" s="852"/>
      <c r="DD102" s="852"/>
      <c r="DE102" s="852"/>
      <c r="DF102" s="891"/>
      <c r="DG102" s="890" t="s">
        <v>486</v>
      </c>
      <c r="DH102" s="852"/>
      <c r="DI102" s="852"/>
      <c r="DJ102" s="852"/>
      <c r="DK102" s="891"/>
      <c r="DL102" s="890" t="s">
        <v>486</v>
      </c>
      <c r="DM102" s="852"/>
      <c r="DN102" s="852"/>
      <c r="DO102" s="852"/>
      <c r="DP102" s="891"/>
      <c r="DQ102" s="890" t="s">
        <v>486</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294</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294</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294</v>
      </c>
      <c r="DR109" s="893"/>
      <c r="DS109" s="893"/>
      <c r="DT109" s="893"/>
      <c r="DU109" s="894"/>
      <c r="DV109" s="892" t="s">
        <v>410</v>
      </c>
      <c r="DW109" s="893"/>
      <c r="DX109" s="893"/>
      <c r="DY109" s="893"/>
      <c r="DZ109" s="895"/>
    </row>
    <row r="110" spans="1:131" s="230" customFormat="1" ht="26.25" customHeight="1" x14ac:dyDescent="0.15">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1036674</v>
      </c>
      <c r="AB110" s="900"/>
      <c r="AC110" s="900"/>
      <c r="AD110" s="900"/>
      <c r="AE110" s="901"/>
      <c r="AF110" s="902">
        <v>1067690</v>
      </c>
      <c r="AG110" s="900"/>
      <c r="AH110" s="900"/>
      <c r="AI110" s="900"/>
      <c r="AJ110" s="901"/>
      <c r="AK110" s="902">
        <v>1052456</v>
      </c>
      <c r="AL110" s="900"/>
      <c r="AM110" s="900"/>
      <c r="AN110" s="900"/>
      <c r="AO110" s="901"/>
      <c r="AP110" s="903">
        <v>12</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8765092</v>
      </c>
      <c r="BR110" s="931"/>
      <c r="BS110" s="931"/>
      <c r="BT110" s="931"/>
      <c r="BU110" s="931"/>
      <c r="BV110" s="931">
        <v>8338562</v>
      </c>
      <c r="BW110" s="931"/>
      <c r="BX110" s="931"/>
      <c r="BY110" s="931"/>
      <c r="BZ110" s="931"/>
      <c r="CA110" s="931">
        <v>7917502</v>
      </c>
      <c r="CB110" s="931"/>
      <c r="CC110" s="931"/>
      <c r="CD110" s="931"/>
      <c r="CE110" s="931"/>
      <c r="CF110" s="944">
        <v>90.5</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278915</v>
      </c>
      <c r="DH110" s="931"/>
      <c r="DI110" s="931"/>
      <c r="DJ110" s="931"/>
      <c r="DK110" s="931"/>
      <c r="DL110" s="931">
        <v>209947</v>
      </c>
      <c r="DM110" s="931"/>
      <c r="DN110" s="931"/>
      <c r="DO110" s="931"/>
      <c r="DP110" s="931"/>
      <c r="DQ110" s="931">
        <v>140475</v>
      </c>
      <c r="DR110" s="931"/>
      <c r="DS110" s="931"/>
      <c r="DT110" s="931"/>
      <c r="DU110" s="931"/>
      <c r="DV110" s="932">
        <v>1.6</v>
      </c>
      <c r="DW110" s="932"/>
      <c r="DX110" s="932"/>
      <c r="DY110" s="932"/>
      <c r="DZ110" s="933"/>
    </row>
    <row r="111" spans="1:131" s="230" customFormat="1" ht="26.25" customHeight="1" x14ac:dyDescent="0.15">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v>317128</v>
      </c>
      <c r="BR111" s="926"/>
      <c r="BS111" s="926"/>
      <c r="BT111" s="926"/>
      <c r="BU111" s="926"/>
      <c r="BV111" s="926">
        <v>209947</v>
      </c>
      <c r="BW111" s="926"/>
      <c r="BX111" s="926"/>
      <c r="BY111" s="926"/>
      <c r="BZ111" s="926"/>
      <c r="CA111" s="926">
        <v>140475</v>
      </c>
      <c r="CB111" s="926"/>
      <c r="CC111" s="926"/>
      <c r="CD111" s="926"/>
      <c r="CE111" s="926"/>
      <c r="CF111" s="920">
        <v>1.6</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2326926</v>
      </c>
      <c r="BR112" s="926"/>
      <c r="BS112" s="926"/>
      <c r="BT112" s="926"/>
      <c r="BU112" s="926"/>
      <c r="BV112" s="926">
        <v>2197225</v>
      </c>
      <c r="BW112" s="926"/>
      <c r="BX112" s="926"/>
      <c r="BY112" s="926"/>
      <c r="BZ112" s="926"/>
      <c r="CA112" s="926">
        <v>2103449</v>
      </c>
      <c r="CB112" s="926"/>
      <c r="CC112" s="926"/>
      <c r="CD112" s="926"/>
      <c r="CE112" s="926"/>
      <c r="CF112" s="920">
        <v>24</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220222</v>
      </c>
      <c r="AB113" s="938"/>
      <c r="AC113" s="938"/>
      <c r="AD113" s="938"/>
      <c r="AE113" s="939"/>
      <c r="AF113" s="940">
        <v>235415</v>
      </c>
      <c r="AG113" s="938"/>
      <c r="AH113" s="938"/>
      <c r="AI113" s="938"/>
      <c r="AJ113" s="939"/>
      <c r="AK113" s="940">
        <v>267396</v>
      </c>
      <c r="AL113" s="938"/>
      <c r="AM113" s="938"/>
      <c r="AN113" s="938"/>
      <c r="AO113" s="939"/>
      <c r="AP113" s="941">
        <v>3.1</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81262</v>
      </c>
      <c r="BR113" s="926"/>
      <c r="BS113" s="926"/>
      <c r="BT113" s="926"/>
      <c r="BU113" s="926"/>
      <c r="BV113" s="926">
        <v>56496</v>
      </c>
      <c r="BW113" s="926"/>
      <c r="BX113" s="926"/>
      <c r="BY113" s="926"/>
      <c r="BZ113" s="926"/>
      <c r="CA113" s="926">
        <v>34909</v>
      </c>
      <c r="CB113" s="926"/>
      <c r="CC113" s="926"/>
      <c r="CD113" s="926"/>
      <c r="CE113" s="926"/>
      <c r="CF113" s="920">
        <v>0.4</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33583</v>
      </c>
      <c r="AB114" s="959"/>
      <c r="AC114" s="959"/>
      <c r="AD114" s="959"/>
      <c r="AE114" s="960"/>
      <c r="AF114" s="961">
        <v>25725</v>
      </c>
      <c r="AG114" s="959"/>
      <c r="AH114" s="959"/>
      <c r="AI114" s="959"/>
      <c r="AJ114" s="960"/>
      <c r="AK114" s="961">
        <v>22144</v>
      </c>
      <c r="AL114" s="959"/>
      <c r="AM114" s="959"/>
      <c r="AN114" s="959"/>
      <c r="AO114" s="960"/>
      <c r="AP114" s="962">
        <v>0.3</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409852</v>
      </c>
      <c r="BR114" s="926"/>
      <c r="BS114" s="926"/>
      <c r="BT114" s="926"/>
      <c r="BU114" s="926"/>
      <c r="BV114" s="926">
        <v>434068</v>
      </c>
      <c r="BW114" s="926"/>
      <c r="BX114" s="926"/>
      <c r="BY114" s="926"/>
      <c r="BZ114" s="926"/>
      <c r="CA114" s="926">
        <v>535729</v>
      </c>
      <c r="CB114" s="926"/>
      <c r="CC114" s="926"/>
      <c r="CD114" s="926"/>
      <c r="CE114" s="926"/>
      <c r="CF114" s="920">
        <v>6.1</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127924</v>
      </c>
      <c r="AB115" s="938"/>
      <c r="AC115" s="938"/>
      <c r="AD115" s="938"/>
      <c r="AE115" s="939"/>
      <c r="AF115" s="940">
        <v>128187</v>
      </c>
      <c r="AG115" s="938"/>
      <c r="AH115" s="938"/>
      <c r="AI115" s="938"/>
      <c r="AJ115" s="939"/>
      <c r="AK115" s="940">
        <v>129045</v>
      </c>
      <c r="AL115" s="938"/>
      <c r="AM115" s="938"/>
      <c r="AN115" s="938"/>
      <c r="AO115" s="939"/>
      <c r="AP115" s="941">
        <v>1.5</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1418403</v>
      </c>
      <c r="AB117" s="979"/>
      <c r="AC117" s="979"/>
      <c r="AD117" s="979"/>
      <c r="AE117" s="980"/>
      <c r="AF117" s="981">
        <v>1457017</v>
      </c>
      <c r="AG117" s="979"/>
      <c r="AH117" s="979"/>
      <c r="AI117" s="979"/>
      <c r="AJ117" s="980"/>
      <c r="AK117" s="981">
        <v>1471041</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294</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127924</v>
      </c>
      <c r="AB119" s="900"/>
      <c r="AC119" s="900"/>
      <c r="AD119" s="900"/>
      <c r="AE119" s="901"/>
      <c r="AF119" s="902">
        <v>128187</v>
      </c>
      <c r="AG119" s="900"/>
      <c r="AH119" s="900"/>
      <c r="AI119" s="900"/>
      <c r="AJ119" s="901"/>
      <c r="AK119" s="902">
        <v>129045</v>
      </c>
      <c r="AL119" s="900"/>
      <c r="AM119" s="900"/>
      <c r="AN119" s="900"/>
      <c r="AO119" s="901"/>
      <c r="AP119" s="903">
        <v>1.5</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440</v>
      </c>
      <c r="BP119" s="1005"/>
      <c r="BQ119" s="999">
        <v>11900260</v>
      </c>
      <c r="BR119" s="1000"/>
      <c r="BS119" s="1000"/>
      <c r="BT119" s="1000"/>
      <c r="BU119" s="1000"/>
      <c r="BV119" s="1000">
        <v>11236298</v>
      </c>
      <c r="BW119" s="1000"/>
      <c r="BX119" s="1000"/>
      <c r="BY119" s="1000"/>
      <c r="BZ119" s="1000"/>
      <c r="CA119" s="1000">
        <v>10732064</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38213</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2089465</v>
      </c>
      <c r="BR120" s="931"/>
      <c r="BS120" s="931"/>
      <c r="BT120" s="931"/>
      <c r="BU120" s="931"/>
      <c r="BV120" s="931">
        <v>2339970</v>
      </c>
      <c r="BW120" s="931"/>
      <c r="BX120" s="931"/>
      <c r="BY120" s="931"/>
      <c r="BZ120" s="931"/>
      <c r="CA120" s="931">
        <v>2452314</v>
      </c>
      <c r="CB120" s="931"/>
      <c r="CC120" s="931"/>
      <c r="CD120" s="931"/>
      <c r="CE120" s="931"/>
      <c r="CF120" s="944">
        <v>28</v>
      </c>
      <c r="CG120" s="945"/>
      <c r="CH120" s="945"/>
      <c r="CI120" s="945"/>
      <c r="CJ120" s="945"/>
      <c r="CK120" s="1006" t="s">
        <v>444</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2288955</v>
      </c>
      <c r="DH120" s="931"/>
      <c r="DI120" s="931"/>
      <c r="DJ120" s="931"/>
      <c r="DK120" s="931"/>
      <c r="DL120" s="931">
        <v>2186313</v>
      </c>
      <c r="DM120" s="931"/>
      <c r="DN120" s="931"/>
      <c r="DO120" s="931"/>
      <c r="DP120" s="931"/>
      <c r="DQ120" s="931">
        <v>2094796</v>
      </c>
      <c r="DR120" s="931"/>
      <c r="DS120" s="931"/>
      <c r="DT120" s="931"/>
      <c r="DU120" s="931"/>
      <c r="DV120" s="932">
        <v>24</v>
      </c>
      <c r="DW120" s="932"/>
      <c r="DX120" s="932"/>
      <c r="DY120" s="932"/>
      <c r="DZ120" s="933"/>
    </row>
    <row r="121" spans="1:130" s="230" customFormat="1" ht="26.25" customHeight="1" x14ac:dyDescent="0.15">
      <c r="A121" s="1057"/>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v>37971</v>
      </c>
      <c r="DH121" s="926"/>
      <c r="DI121" s="926"/>
      <c r="DJ121" s="926"/>
      <c r="DK121" s="926"/>
      <c r="DL121" s="926">
        <v>10912</v>
      </c>
      <c r="DM121" s="926"/>
      <c r="DN121" s="926"/>
      <c r="DO121" s="926"/>
      <c r="DP121" s="926"/>
      <c r="DQ121" s="926">
        <v>8653</v>
      </c>
      <c r="DR121" s="926"/>
      <c r="DS121" s="926"/>
      <c r="DT121" s="926"/>
      <c r="DU121" s="926"/>
      <c r="DV121" s="927">
        <v>0.1</v>
      </c>
      <c r="DW121" s="927"/>
      <c r="DX121" s="927"/>
      <c r="DY121" s="927"/>
      <c r="DZ121" s="928"/>
    </row>
    <row r="122" spans="1:130" s="230" customFormat="1" ht="26.25" customHeight="1" x14ac:dyDescent="0.15">
      <c r="A122" s="1057"/>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11333536</v>
      </c>
      <c r="BR122" s="1000"/>
      <c r="BS122" s="1000"/>
      <c r="BT122" s="1000"/>
      <c r="BU122" s="1000"/>
      <c r="BV122" s="1000">
        <v>10745937</v>
      </c>
      <c r="BW122" s="1000"/>
      <c r="BX122" s="1000"/>
      <c r="BY122" s="1000"/>
      <c r="BZ122" s="1000"/>
      <c r="CA122" s="1000">
        <v>10049568</v>
      </c>
      <c r="CB122" s="1000"/>
      <c r="CC122" s="1000"/>
      <c r="CD122" s="1000"/>
      <c r="CE122" s="1000"/>
      <c r="CF122" s="1017">
        <v>114.9</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15">
      <c r="A123" s="1057"/>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448</v>
      </c>
      <c r="BP123" s="1005"/>
      <c r="BQ123" s="1063">
        <v>13423001</v>
      </c>
      <c r="BR123" s="1064"/>
      <c r="BS123" s="1064"/>
      <c r="BT123" s="1064"/>
      <c r="BU123" s="1064"/>
      <c r="BV123" s="1064">
        <v>13085907</v>
      </c>
      <c r="BW123" s="1064"/>
      <c r="BX123" s="1064"/>
      <c r="BY123" s="1064"/>
      <c r="BZ123" s="1064"/>
      <c r="CA123" s="1064">
        <v>12501882</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455</v>
      </c>
      <c r="AY127" s="1032"/>
      <c r="AZ127" s="1032"/>
      <c r="BA127" s="1032"/>
      <c r="BB127" s="1032"/>
      <c r="BC127" s="1032"/>
      <c r="BD127" s="1032"/>
      <c r="BE127" s="1033"/>
      <c r="BF127" s="1034" t="s">
        <v>456</v>
      </c>
      <c r="BG127" s="1032"/>
      <c r="BH127" s="1032"/>
      <c r="BI127" s="1032"/>
      <c r="BJ127" s="1032"/>
      <c r="BK127" s="1032"/>
      <c r="BL127" s="1033"/>
      <c r="BM127" s="1034" t="s">
        <v>457</v>
      </c>
      <c r="BN127" s="1032"/>
      <c r="BO127" s="1032"/>
      <c r="BP127" s="1032"/>
      <c r="BQ127" s="1032"/>
      <c r="BR127" s="1032"/>
      <c r="BS127" s="1033"/>
      <c r="BT127" s="1034" t="s">
        <v>458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461</v>
      </c>
      <c r="X128" s="1043"/>
      <c r="Y128" s="1043"/>
      <c r="Z128" s="1044"/>
      <c r="AA128" s="1045" t="s">
        <v>122</v>
      </c>
      <c r="AB128" s="1046"/>
      <c r="AC128" s="1046"/>
      <c r="AD128" s="1046"/>
      <c r="AE128" s="1047"/>
      <c r="AF128" s="1048" t="s">
        <v>122</v>
      </c>
      <c r="AG128" s="1046"/>
      <c r="AH128" s="1046"/>
      <c r="AI128" s="1046"/>
      <c r="AJ128" s="1047"/>
      <c r="AK128" s="1048" t="s">
        <v>122</v>
      </c>
      <c r="AL128" s="1046"/>
      <c r="AM128" s="1046"/>
      <c r="AN128" s="1046"/>
      <c r="AO128" s="1047"/>
      <c r="AP128" s="1049"/>
      <c r="AQ128" s="1050"/>
      <c r="AR128" s="1050"/>
      <c r="AS128" s="1050"/>
      <c r="AT128" s="1051"/>
      <c r="AU128" s="232"/>
      <c r="AV128" s="232"/>
      <c r="AW128" s="232"/>
      <c r="AX128" s="896" t="s">
        <v>462</v>
      </c>
      <c r="AY128" s="897"/>
      <c r="AZ128" s="897"/>
      <c r="BA128" s="897"/>
      <c r="BB128" s="897"/>
      <c r="BC128" s="897"/>
      <c r="BD128" s="897"/>
      <c r="BE128" s="898"/>
      <c r="BF128" s="1052" t="s">
        <v>122</v>
      </c>
      <c r="BG128" s="1053"/>
      <c r="BH128" s="1053"/>
      <c r="BI128" s="1053"/>
      <c r="BJ128" s="1053"/>
      <c r="BK128" s="1053"/>
      <c r="BL128" s="1054"/>
      <c r="BM128" s="1052">
        <v>13.4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463</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9625082</v>
      </c>
      <c r="AB129" s="959"/>
      <c r="AC129" s="959"/>
      <c r="AD129" s="959"/>
      <c r="AE129" s="960"/>
      <c r="AF129" s="961">
        <v>9475700</v>
      </c>
      <c r="AG129" s="959"/>
      <c r="AH129" s="959"/>
      <c r="AI129" s="959"/>
      <c r="AJ129" s="960"/>
      <c r="AK129" s="961">
        <v>9628552</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122</v>
      </c>
      <c r="BG129" s="1067"/>
      <c r="BH129" s="1067"/>
      <c r="BI129" s="1067"/>
      <c r="BJ129" s="1067"/>
      <c r="BK129" s="1067"/>
      <c r="BL129" s="1068"/>
      <c r="BM129" s="1066">
        <v>18.399999999999999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847506</v>
      </c>
      <c r="AB130" s="959"/>
      <c r="AC130" s="959"/>
      <c r="AD130" s="959"/>
      <c r="AE130" s="960"/>
      <c r="AF130" s="961">
        <v>875383</v>
      </c>
      <c r="AG130" s="959"/>
      <c r="AH130" s="959"/>
      <c r="AI130" s="959"/>
      <c r="AJ130" s="960"/>
      <c r="AK130" s="961">
        <v>882347</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6.6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8777576</v>
      </c>
      <c r="AB131" s="986"/>
      <c r="AC131" s="986"/>
      <c r="AD131" s="986"/>
      <c r="AE131" s="987"/>
      <c r="AF131" s="985">
        <v>8600317</v>
      </c>
      <c r="AG131" s="986"/>
      <c r="AH131" s="986"/>
      <c r="AI131" s="986"/>
      <c r="AJ131" s="987"/>
      <c r="AK131" s="985">
        <v>8746205</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6.5040429770000001</v>
      </c>
      <c r="AB132" s="1097"/>
      <c r="AC132" s="1097"/>
      <c r="AD132" s="1097"/>
      <c r="AE132" s="1098"/>
      <c r="AF132" s="1099">
        <v>6.7629320120000003</v>
      </c>
      <c r="AG132" s="1097"/>
      <c r="AH132" s="1097"/>
      <c r="AI132" s="1097"/>
      <c r="AJ132" s="1098"/>
      <c r="AK132" s="1099">
        <v>6.730850695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7.4</v>
      </c>
      <c r="AB133" s="1080"/>
      <c r="AC133" s="1080"/>
      <c r="AD133" s="1080"/>
      <c r="AE133" s="1081"/>
      <c r="AF133" s="1079">
        <v>7</v>
      </c>
      <c r="AG133" s="1080"/>
      <c r="AH133" s="1080"/>
      <c r="AI133" s="1080"/>
      <c r="AJ133" s="1081"/>
      <c r="AK133" s="1079">
        <v>6.6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0f2rg9MCozPMEfpCMIh0ZVEfBhpQ33D88BHDxE7fvoC27CR+MGbXY0KiiChBlTEuzWUmQ9hOAN0iBvtkgh8/g==" saltValue="Uion8tFJiNlcR7UPAeY3n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W49" zoomScale="85" zoomScaleNormal="85" zoomScaleSheetLayoutView="85" workbookViewId="0">
      <selection activeCell="CV30" sqref="CV30"/>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avJRPhXEjpg4ZfRHR3jJe6Tp8dLFZinEUGi10qdF2V0UulSNRF2PuQVdi1OQvzbCutCDoiFxcyXWqhDYffgFIg==" saltValue="W4GCoBM+CwDBADfXgxD47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55"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Hy+AQurfT/2SANkjy9kHWxftGKPD5NYBNYCnx1Z3jtv3/ICVug00t4aTTwIGi1XbXUN1rlfo8XIHWe7jcnGkQ==" saltValue="xN3sLBOqwmyrtE2P0uWoE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2546221</v>
      </c>
      <c r="AP9" s="281">
        <v>57850</v>
      </c>
      <c r="AQ9" s="282">
        <v>67248</v>
      </c>
      <c r="AR9" s="283">
        <v>-14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512206</v>
      </c>
      <c r="AP10" s="284">
        <v>11637</v>
      </c>
      <c r="AQ10" s="285">
        <v>9038</v>
      </c>
      <c r="AR10" s="286">
        <v>28.8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v>40530</v>
      </c>
      <c r="AP11" s="284">
        <v>921</v>
      </c>
      <c r="AQ11" s="285">
        <v>320</v>
      </c>
      <c r="AR11" s="286">
        <v>187.8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486</v>
      </c>
      <c r="AP12" s="284" t="s">
        <v>486</v>
      </c>
      <c r="AQ12" s="285">
        <v>22</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t="s">
        <v>486</v>
      </c>
      <c r="AP13" s="284" t="s">
        <v>486</v>
      </c>
      <c r="AQ13" s="285">
        <v>2764</v>
      </c>
      <c r="AR13" s="286" t="s">
        <v>486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18264</v>
      </c>
      <c r="AP14" s="284">
        <v>415</v>
      </c>
      <c r="AQ14" s="285">
        <v>1165</v>
      </c>
      <c r="AR14" s="286">
        <v>-64.400000000000006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-172894</v>
      </c>
      <c r="AP15" s="284">
        <v>-3928</v>
      </c>
      <c r="AQ15" s="285">
        <v>-3941</v>
      </c>
      <c r="AR15" s="286">
        <v>-0.3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2944327</v>
      </c>
      <c r="AP16" s="284">
        <v>66895</v>
      </c>
      <c r="AQ16" s="285">
        <v>76616</v>
      </c>
      <c r="AR16" s="286">
        <v>-12.7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6.73</v>
      </c>
      <c r="AP21" s="298">
        <v>6.73</v>
      </c>
      <c r="AQ21" s="299">
        <v>0</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95.4</v>
      </c>
      <c r="AP22" s="303">
        <v>96.9</v>
      </c>
      <c r="AQ22" s="304">
        <v>-1.5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1052456</v>
      </c>
      <c r="AP32" s="312">
        <v>23912</v>
      </c>
      <c r="AQ32" s="313">
        <v>33390</v>
      </c>
      <c r="AR32" s="314">
        <v>-28.4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267396</v>
      </c>
      <c r="AP35" s="312">
        <v>6075</v>
      </c>
      <c r="AQ35" s="313">
        <v>8851</v>
      </c>
      <c r="AR35" s="314">
        <v>-31.4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22144</v>
      </c>
      <c r="AP36" s="312">
        <v>503</v>
      </c>
      <c r="AQ36" s="313">
        <v>2033</v>
      </c>
      <c r="AR36" s="314">
        <v>-75.3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v>129045</v>
      </c>
      <c r="AP37" s="312">
        <v>2932</v>
      </c>
      <c r="AQ37" s="313">
        <v>640</v>
      </c>
      <c r="AR37" s="314">
        <v>358.1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t="s">
        <v>486</v>
      </c>
      <c r="AP38" s="315" t="s">
        <v>486</v>
      </c>
      <c r="AQ38" s="316">
        <v>1</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t="s">
        <v>486</v>
      </c>
      <c r="AP39" s="312" t="s">
        <v>486</v>
      </c>
      <c r="AQ39" s="313">
        <v>-3025</v>
      </c>
      <c r="AR39" s="314" t="s">
        <v>486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-882347</v>
      </c>
      <c r="AP40" s="312">
        <v>-20047</v>
      </c>
      <c r="AQ40" s="313">
        <v>-26876</v>
      </c>
      <c r="AR40" s="314">
        <v>-25.4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588694</v>
      </c>
      <c r="AP41" s="312">
        <v>13375</v>
      </c>
      <c r="AQ41" s="313">
        <v>15015</v>
      </c>
      <c r="AR41" s="314">
        <v>-10.9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1315884</v>
      </c>
      <c r="AN51" s="334">
        <v>29387</v>
      </c>
      <c r="AO51" s="335">
        <v>16.3</v>
      </c>
      <c r="AP51" s="336">
        <v>51264</v>
      </c>
      <c r="AQ51" s="337">
        <v>8.1999999999999993</v>
      </c>
      <c r="AR51" s="338">
        <v>8.1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826524</v>
      </c>
      <c r="AN52" s="342">
        <v>18459</v>
      </c>
      <c r="AO52" s="343">
        <v>2</v>
      </c>
      <c r="AP52" s="344">
        <v>26040</v>
      </c>
      <c r="AQ52" s="345">
        <v>4.5</v>
      </c>
      <c r="AR52" s="346">
        <v>-2.5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1943116</v>
      </c>
      <c r="AN53" s="334">
        <v>43683</v>
      </c>
      <c r="AO53" s="335">
        <v>48.6</v>
      </c>
      <c r="AP53" s="336">
        <v>52068</v>
      </c>
      <c r="AQ53" s="337">
        <v>1.6</v>
      </c>
      <c r="AR53" s="338">
        <v>47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1150567</v>
      </c>
      <c r="AN54" s="342">
        <v>25866</v>
      </c>
      <c r="AO54" s="343">
        <v>40.1</v>
      </c>
      <c r="AP54" s="344">
        <v>26936</v>
      </c>
      <c r="AQ54" s="345">
        <v>3.4</v>
      </c>
      <c r="AR54" s="346">
        <v>36.700000000000003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1208799</v>
      </c>
      <c r="AN55" s="334">
        <v>27337</v>
      </c>
      <c r="AO55" s="335">
        <v>-37.4</v>
      </c>
      <c r="AP55" s="336">
        <v>47161</v>
      </c>
      <c r="AQ55" s="337">
        <v>-9.4</v>
      </c>
      <c r="AR55" s="338">
        <v>-28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749613</v>
      </c>
      <c r="AN56" s="342">
        <v>16952</v>
      </c>
      <c r="AO56" s="343">
        <v>-34.5</v>
      </c>
      <c r="AP56" s="344">
        <v>24595</v>
      </c>
      <c r="AQ56" s="345">
        <v>-8.6999999999999993</v>
      </c>
      <c r="AR56" s="346">
        <v>-25.8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1401194</v>
      </c>
      <c r="AN57" s="334">
        <v>31724</v>
      </c>
      <c r="AO57" s="335">
        <v>16</v>
      </c>
      <c r="AP57" s="336">
        <v>43423</v>
      </c>
      <c r="AQ57" s="337">
        <v>-7.9</v>
      </c>
      <c r="AR57" s="338">
        <v>23.9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744981</v>
      </c>
      <c r="AN58" s="342">
        <v>16867</v>
      </c>
      <c r="AO58" s="343">
        <v>-0.5</v>
      </c>
      <c r="AP58" s="344">
        <v>22207</v>
      </c>
      <c r="AQ58" s="345">
        <v>-9.6999999999999993</v>
      </c>
      <c r="AR58" s="346">
        <v>9.1999999999999993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1349952</v>
      </c>
      <c r="AN59" s="334">
        <v>30671</v>
      </c>
      <c r="AO59" s="335">
        <v>-3.3</v>
      </c>
      <c r="AP59" s="336">
        <v>45265</v>
      </c>
      <c r="AQ59" s="337">
        <v>4.2</v>
      </c>
      <c r="AR59" s="338">
        <v>-7.5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777502</v>
      </c>
      <c r="AN60" s="342">
        <v>17665</v>
      </c>
      <c r="AO60" s="343">
        <v>4.7</v>
      </c>
      <c r="AP60" s="344">
        <v>22600</v>
      </c>
      <c r="AQ60" s="345">
        <v>1.8</v>
      </c>
      <c r="AR60" s="346">
        <v>2.9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1443789</v>
      </c>
      <c r="AN61" s="349">
        <v>32560</v>
      </c>
      <c r="AO61" s="350">
        <v>8</v>
      </c>
      <c r="AP61" s="351">
        <v>47836</v>
      </c>
      <c r="AQ61" s="352">
        <v>-0.7</v>
      </c>
      <c r="AR61" s="338">
        <v>8.6999999999999993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849837</v>
      </c>
      <c r="AN62" s="342">
        <v>19162</v>
      </c>
      <c r="AO62" s="343">
        <v>2.4</v>
      </c>
      <c r="AP62" s="344">
        <v>24476</v>
      </c>
      <c r="AQ62" s="345">
        <v>-1.7</v>
      </c>
      <c r="AR62" s="346">
        <v>4.0999999999999996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IGdFwmKOgmjX6e5r30eXR8iZNOCVV30w8j0lLP+gwfllqcGi+K4m0996jzyMZqxvYg2IpNat91vLjt0AdgJHQ==" saltValue="bs5rpykWub1VL4pkmdnoV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6"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ql1LCL5O3mcwpt67/DsbApOlO5gnXTxYJd9Mh0Is8jLAesFCzDqk1LOgFe+xzjawWIs31cp9T4F7zgYiwyPug==" saltValue="IE/+UjefmeD5NdNKhcA90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P72" zoomScale="85" zoomScaleNormal="85" zoomScaleSheetLayoutView="55" workbookViewId="0">
      <selection activeCell="AG80" sqref="AG80"/>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JPEnzKXSVCDqcGoj9EUk6/tB5yigzZd3L3xzz6j3OH1Fs5Ua9yn42KJbTWB8T6hLUHU3aGOc8RI5sn7vQLWrOw==" saltValue="mKa53gu6L/bTj6BwUzY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62"/>
  <sheetViews>
    <sheetView showGridLines="0" topLeftCell="A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11.6</v>
      </c>
      <c r="G47" s="12">
        <v>10.95</v>
      </c>
      <c r="H47" s="12">
        <v>13.46</v>
      </c>
      <c r="I47" s="12">
        <v>16.260000000000002</v>
      </c>
      <c r="J47" s="13">
        <v>14.16</v>
      </c>
    </row>
    <row r="48" spans="2:10" ht="57.75" customHeight="1" x14ac:dyDescent="0.15">
      <c r="B48" s="14"/>
      <c r="C48" s="1141" t="s">
        <v>4</v>
      </c>
      <c r="D48" s="1141"/>
      <c r="E48" s="1142"/>
      <c r="F48" s="15">
        <v>5.2</v>
      </c>
      <c r="G48" s="16">
        <v>6.69</v>
      </c>
      <c r="H48" s="16">
        <v>8.2200000000000006</v>
      </c>
      <c r="I48" s="16">
        <v>6.64</v>
      </c>
      <c r="J48" s="17">
        <v>6.33</v>
      </c>
    </row>
    <row r="49" spans="2:10" ht="57.75" customHeight="1" thickBot="1" x14ac:dyDescent="0.2">
      <c r="B49" s="18"/>
      <c r="C49" s="1143" t="s">
        <v>5</v>
      </c>
      <c r="D49" s="1143"/>
      <c r="E49" s="1144"/>
      <c r="F49" s="19" t="s">
        <v>529</v>
      </c>
      <c r="G49" s="20" t="s">
        <v>530</v>
      </c>
      <c r="H49" s="20">
        <v>1.92</v>
      </c>
      <c r="I49" s="20" t="s">
        <v>531</v>
      </c>
      <c r="J49" s="21" t="s">
        <v>532</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sheetData>
  <sheetProtection algorithmName="SHA-512" hashValue="/i3L/53WTRS6eoZKhGDs194zaauB3iQln7PYyhrcxp4lWU21VdBaP/o6+3x6U2Dz34BQK8wb5OF9YvNlp7m4lQ==" saltValue="+x/4/zXbwpcqTsiVGKq7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533</v>
      </c>
      <c r="D34" s="1151"/>
      <c r="E34" s="1152"/>
      <c r="F34" s="32">
        <v>5.2</v>
      </c>
      <c r="G34" s="33">
        <v>6.68</v>
      </c>
      <c r="H34" s="33">
        <v>8.2100000000000009</v>
      </c>
      <c r="I34" s="33">
        <v>6.64</v>
      </c>
      <c r="J34" s="34">
        <v>6.33</v>
      </c>
      <c r="K34" s="22"/>
      <c r="L34" s="22"/>
      <c r="M34" s="22"/>
      <c r="N34" s="22"/>
      <c r="O34" s="22"/>
      <c r="P34" s="22"/>
    </row>
    <row r="35" spans="1:16" ht="39" customHeight="1" x14ac:dyDescent="0.15">
      <c r="A35" s="22"/>
      <c r="B35" s="35"/>
      <c r="C35" s="1145" t="s">
        <v>534</v>
      </c>
      <c r="D35" s="1146"/>
      <c r="E35" s="1147"/>
      <c r="F35" s="36">
        <v>13.7</v>
      </c>
      <c r="G35" s="37">
        <v>11.75</v>
      </c>
      <c r="H35" s="37">
        <v>9.1</v>
      </c>
      <c r="I35" s="37">
        <v>7.24</v>
      </c>
      <c r="J35" s="38">
        <v>5.24</v>
      </c>
      <c r="K35" s="22"/>
      <c r="L35" s="22"/>
      <c r="M35" s="22"/>
      <c r="N35" s="22"/>
      <c r="O35" s="22"/>
      <c r="P35" s="22"/>
    </row>
    <row r="36" spans="1:16" ht="39" customHeight="1" x14ac:dyDescent="0.15">
      <c r="A36" s="22"/>
      <c r="B36" s="35"/>
      <c r="C36" s="1145" t="s">
        <v>535</v>
      </c>
      <c r="D36" s="1146"/>
      <c r="E36" s="1147"/>
      <c r="F36" s="36" t="s">
        <v>486</v>
      </c>
      <c r="G36" s="37">
        <v>0</v>
      </c>
      <c r="H36" s="37">
        <v>0</v>
      </c>
      <c r="I36" s="37">
        <v>0.72</v>
      </c>
      <c r="J36" s="38">
        <v>1.24</v>
      </c>
      <c r="K36" s="22"/>
      <c r="L36" s="22"/>
      <c r="M36" s="22"/>
      <c r="N36" s="22"/>
      <c r="O36" s="22"/>
      <c r="P36" s="22"/>
    </row>
    <row r="37" spans="1:16" ht="39" customHeight="1" x14ac:dyDescent="0.15">
      <c r="A37" s="22"/>
      <c r="B37" s="35"/>
      <c r="C37" s="1145" t="s">
        <v>536</v>
      </c>
      <c r="D37" s="1146"/>
      <c r="E37" s="1147"/>
      <c r="F37" s="36">
        <v>1.06</v>
      </c>
      <c r="G37" s="37">
        <v>1.39</v>
      </c>
      <c r="H37" s="37">
        <v>1.43</v>
      </c>
      <c r="I37" s="37">
        <v>0.77</v>
      </c>
      <c r="J37" s="38">
        <v>1.1200000000000001</v>
      </c>
      <c r="K37" s="22"/>
      <c r="L37" s="22"/>
      <c r="M37" s="22"/>
      <c r="N37" s="22"/>
      <c r="O37" s="22"/>
      <c r="P37" s="22"/>
    </row>
    <row r="38" spans="1:16" ht="39" customHeight="1" x14ac:dyDescent="0.15">
      <c r="A38" s="22"/>
      <c r="B38" s="35"/>
      <c r="C38" s="1145" t="s">
        <v>537</v>
      </c>
      <c r="D38" s="1146"/>
      <c r="E38" s="1147"/>
      <c r="F38" s="36">
        <v>1.08</v>
      </c>
      <c r="G38" s="37">
        <v>1.59</v>
      </c>
      <c r="H38" s="37">
        <v>0.32</v>
      </c>
      <c r="I38" s="37">
        <v>1.1399999999999999</v>
      </c>
      <c r="J38" s="38">
        <v>1.1000000000000001</v>
      </c>
      <c r="K38" s="22"/>
      <c r="L38" s="22"/>
      <c r="M38" s="22"/>
      <c r="N38" s="22"/>
      <c r="O38" s="22"/>
      <c r="P38" s="22"/>
    </row>
    <row r="39" spans="1:16" ht="39" customHeight="1" x14ac:dyDescent="0.15">
      <c r="A39" s="22"/>
      <c r="B39" s="35"/>
      <c r="C39" s="1145" t="s">
        <v>538</v>
      </c>
      <c r="D39" s="1146"/>
      <c r="E39" s="1147"/>
      <c r="F39" s="36">
        <v>0</v>
      </c>
      <c r="G39" s="37">
        <v>0.01</v>
      </c>
      <c r="H39" s="37">
        <v>0.01</v>
      </c>
      <c r="I39" s="37">
        <v>0.01</v>
      </c>
      <c r="J39" s="38">
        <v>0.01</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540</v>
      </c>
      <c r="D43" s="1149"/>
      <c r="E43" s="1150"/>
      <c r="F43" s="41">
        <v>1.65</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iY5S0S2ZCFr6OZ7Y2wad3v5THfEcA2jX2otmKd5lGm8IffVWCF5K7wDDgAMlNnS0lg1dnBg6Hn+BEz8RJlXEA==" saltValue="dSHnz7TEcFWcdWzUhYMV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16" zoomScaleSheetLayoutView="55" workbookViewId="0">
      <selection activeCell="E48" sqref="E48:J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1003</v>
      </c>
      <c r="L45" s="60">
        <v>1061</v>
      </c>
      <c r="M45" s="60">
        <v>1037</v>
      </c>
      <c r="N45" s="60">
        <v>1068</v>
      </c>
      <c r="O45" s="61">
        <v>1052</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220</v>
      </c>
      <c r="L48" s="64">
        <v>222</v>
      </c>
      <c r="M48" s="64">
        <v>220</v>
      </c>
      <c r="N48" s="64">
        <v>235</v>
      </c>
      <c r="O48" s="65">
        <v>267</v>
      </c>
      <c r="P48" s="48"/>
      <c r="Q48" s="48"/>
      <c r="R48" s="48"/>
      <c r="S48" s="48"/>
      <c r="T48" s="48"/>
      <c r="U48" s="48"/>
    </row>
    <row r="49" spans="1:21" ht="30.75" customHeight="1" x14ac:dyDescent="0.15">
      <c r="A49" s="48"/>
      <c r="B49" s="1155"/>
      <c r="C49" s="1156"/>
      <c r="D49" s="62"/>
      <c r="E49" s="1161" t="s">
        <v>14</v>
      </c>
      <c r="F49" s="1161"/>
      <c r="G49" s="1161"/>
      <c r="H49" s="1161"/>
      <c r="I49" s="1161"/>
      <c r="J49" s="1162"/>
      <c r="K49" s="63">
        <v>34</v>
      </c>
      <c r="L49" s="64">
        <v>29</v>
      </c>
      <c r="M49" s="64">
        <v>34</v>
      </c>
      <c r="N49" s="64">
        <v>26</v>
      </c>
      <c r="O49" s="65">
        <v>22</v>
      </c>
      <c r="P49" s="48"/>
      <c r="Q49" s="48"/>
      <c r="R49" s="48"/>
      <c r="S49" s="48"/>
      <c r="T49" s="48"/>
      <c r="U49" s="48"/>
    </row>
    <row r="50" spans="1:21" ht="30.75" customHeight="1" x14ac:dyDescent="0.15">
      <c r="A50" s="48"/>
      <c r="B50" s="1155"/>
      <c r="C50" s="1156"/>
      <c r="D50" s="62"/>
      <c r="E50" s="1161" t="s">
        <v>15</v>
      </c>
      <c r="F50" s="1161"/>
      <c r="G50" s="1161"/>
      <c r="H50" s="1161"/>
      <c r="I50" s="1161"/>
      <c r="J50" s="1162"/>
      <c r="K50" s="63">
        <v>188</v>
      </c>
      <c r="L50" s="64">
        <v>189</v>
      </c>
      <c r="M50" s="64">
        <v>128</v>
      </c>
      <c r="N50" s="64">
        <v>128</v>
      </c>
      <c r="O50" s="65">
        <v>129</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836</v>
      </c>
      <c r="L52" s="64">
        <v>850</v>
      </c>
      <c r="M52" s="64">
        <v>848</v>
      </c>
      <c r="N52" s="64">
        <v>875</v>
      </c>
      <c r="O52" s="65">
        <v>882</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609</v>
      </c>
      <c r="L53" s="69">
        <v>651</v>
      </c>
      <c r="M53" s="69">
        <v>571</v>
      </c>
      <c r="N53" s="69">
        <v>582</v>
      </c>
      <c r="O53" s="70">
        <v>588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cSZ1vv01oeQyedF+5nBlljjdpxc7RpUaHXw2u9DsRoS7gTE3KoK6OwL2hTaneCJUVhY4U3KH6rdFD3BxKbSFQ==" saltValue="DDyFzBz9U3bl5/okdv+NK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2" zoomScaleSheetLayoutView="100" workbookViewId="0">
      <selection activeCell="M43" sqref="M43"/>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4" t="s">
        <v>30</v>
      </c>
      <c r="C41" s="1185"/>
      <c r="D41" s="105"/>
      <c r="E41" s="1190" t="s">
        <v>31</v>
      </c>
      <c r="F41" s="1190"/>
      <c r="G41" s="1190"/>
      <c r="H41" s="1191"/>
      <c r="I41" s="355">
        <v>8688</v>
      </c>
      <c r="J41" s="356">
        <v>8815</v>
      </c>
      <c r="K41" s="356">
        <v>8765</v>
      </c>
      <c r="L41" s="356">
        <v>8339</v>
      </c>
      <c r="M41" s="357">
        <v>7918</v>
      </c>
    </row>
    <row r="42" spans="2:13" ht="27.75" customHeight="1" x14ac:dyDescent="0.15">
      <c r="B42" s="1186"/>
      <c r="C42" s="1187"/>
      <c r="D42" s="106"/>
      <c r="E42" s="1192" t="s">
        <v>32</v>
      </c>
      <c r="F42" s="1192"/>
      <c r="G42" s="1192"/>
      <c r="H42" s="1193"/>
      <c r="I42" s="358">
        <v>594</v>
      </c>
      <c r="J42" s="359">
        <v>426</v>
      </c>
      <c r="K42" s="359">
        <v>317</v>
      </c>
      <c r="L42" s="359">
        <v>210</v>
      </c>
      <c r="M42" s="360">
        <v>140</v>
      </c>
    </row>
    <row r="43" spans="2:13" ht="27.75" customHeight="1" x14ac:dyDescent="0.15">
      <c r="B43" s="1186"/>
      <c r="C43" s="1187"/>
      <c r="D43" s="106"/>
      <c r="E43" s="1192" t="s">
        <v>33</v>
      </c>
      <c r="F43" s="1192"/>
      <c r="G43" s="1192"/>
      <c r="H43" s="1193"/>
      <c r="I43" s="358">
        <v>2411</v>
      </c>
      <c r="J43" s="359">
        <v>1745</v>
      </c>
      <c r="K43" s="359">
        <v>2327</v>
      </c>
      <c r="L43" s="359">
        <v>2197</v>
      </c>
      <c r="M43" s="360">
        <v>2103</v>
      </c>
    </row>
    <row r="44" spans="2:13" ht="27.75" customHeight="1" x14ac:dyDescent="0.15">
      <c r="B44" s="1186"/>
      <c r="C44" s="1187"/>
      <c r="D44" s="106"/>
      <c r="E44" s="1192" t="s">
        <v>34</v>
      </c>
      <c r="F44" s="1192"/>
      <c r="G44" s="1192"/>
      <c r="H44" s="1193"/>
      <c r="I44" s="358">
        <v>103</v>
      </c>
      <c r="J44" s="359">
        <v>113</v>
      </c>
      <c r="K44" s="359">
        <v>81</v>
      </c>
      <c r="L44" s="359">
        <v>56</v>
      </c>
      <c r="M44" s="360">
        <v>35</v>
      </c>
    </row>
    <row r="45" spans="2:13" ht="27.75" customHeight="1" x14ac:dyDescent="0.15">
      <c r="B45" s="1186"/>
      <c r="C45" s="1187"/>
      <c r="D45" s="106"/>
      <c r="E45" s="1192" t="s">
        <v>35</v>
      </c>
      <c r="F45" s="1192"/>
      <c r="G45" s="1192"/>
      <c r="H45" s="1193"/>
      <c r="I45" s="358">
        <v>513</v>
      </c>
      <c r="J45" s="359">
        <v>413</v>
      </c>
      <c r="K45" s="359">
        <v>410</v>
      </c>
      <c r="L45" s="359">
        <v>434</v>
      </c>
      <c r="M45" s="360">
        <v>536</v>
      </c>
    </row>
    <row r="46" spans="2:13" ht="27.75" customHeight="1" x14ac:dyDescent="0.15">
      <c r="B46" s="1186"/>
      <c r="C46" s="1187"/>
      <c r="D46" s="107"/>
      <c r="E46" s="1192" t="s">
        <v>36</v>
      </c>
      <c r="F46" s="1192"/>
      <c r="G46" s="1192"/>
      <c r="H46" s="1193"/>
      <c r="I46" s="358" t="s">
        <v>486</v>
      </c>
      <c r="J46" s="359" t="s">
        <v>486</v>
      </c>
      <c r="K46" s="359" t="s">
        <v>486</v>
      </c>
      <c r="L46" s="359" t="s">
        <v>486</v>
      </c>
      <c r="M46" s="360" t="s">
        <v>486</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1593</v>
      </c>
      <c r="J50" s="359">
        <v>1593</v>
      </c>
      <c r="K50" s="359">
        <v>2089</v>
      </c>
      <c r="L50" s="359">
        <v>2340</v>
      </c>
      <c r="M50" s="360">
        <v>2452</v>
      </c>
    </row>
    <row r="51" spans="2:13" ht="27.75" customHeight="1" x14ac:dyDescent="0.15">
      <c r="B51" s="1186"/>
      <c r="C51" s="1187"/>
      <c r="D51" s="106"/>
      <c r="E51" s="1192" t="s">
        <v>42</v>
      </c>
      <c r="F51" s="1192"/>
      <c r="G51" s="1192"/>
      <c r="H51" s="1193"/>
      <c r="I51" s="358" t="s">
        <v>486</v>
      </c>
      <c r="J51" s="359" t="s">
        <v>486</v>
      </c>
      <c r="K51" s="359" t="s">
        <v>486</v>
      </c>
      <c r="L51" s="359" t="s">
        <v>486</v>
      </c>
      <c r="M51" s="360" t="s">
        <v>486</v>
      </c>
    </row>
    <row r="52" spans="2:13" ht="27.75" customHeight="1" x14ac:dyDescent="0.15">
      <c r="B52" s="1188"/>
      <c r="C52" s="1189"/>
      <c r="D52" s="106"/>
      <c r="E52" s="1192" t="s">
        <v>43</v>
      </c>
      <c r="F52" s="1192"/>
      <c r="G52" s="1192"/>
      <c r="H52" s="1193"/>
      <c r="I52" s="358">
        <v>10937</v>
      </c>
      <c r="J52" s="359">
        <v>11609</v>
      </c>
      <c r="K52" s="359">
        <v>11334</v>
      </c>
      <c r="L52" s="359">
        <v>10746</v>
      </c>
      <c r="M52" s="360">
        <v>10050</v>
      </c>
    </row>
    <row r="53" spans="2:13" ht="27.75" customHeight="1" thickBot="1" x14ac:dyDescent="0.2">
      <c r="B53" s="1199" t="s">
        <v>19</v>
      </c>
      <c r="C53" s="1200"/>
      <c r="D53" s="110"/>
      <c r="E53" s="1201" t="s">
        <v>44</v>
      </c>
      <c r="F53" s="1201"/>
      <c r="G53" s="1201"/>
      <c r="H53" s="1202"/>
      <c r="I53" s="361">
        <v>-222</v>
      </c>
      <c r="J53" s="362">
        <v>-1689</v>
      </c>
      <c r="K53" s="362">
        <v>-1523</v>
      </c>
      <c r="L53" s="362">
        <v>-1850</v>
      </c>
      <c r="M53" s="363">
        <v>-1770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yhc/8yr6CahJDoqhlJ6OivbAyPY7/2UVoB+pcmiojKLoXP8/1RoHIJUt+ll0Dxz5FbDmVcoJMQylNRQUraurhw==" saltValue="sccqtN8ugpFFB1UVjAjOf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B46" zoomScale="70" zoomScaleNormal="70" zoomScaleSheetLayoutView="100" workbookViewId="0">
      <selection activeCell="H62" sqref="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1295</v>
      </c>
      <c r="G55" s="122">
        <v>1541</v>
      </c>
      <c r="H55" s="123">
        <v>1364</v>
      </c>
    </row>
    <row r="56" spans="2:8" ht="52.5" customHeight="1" x14ac:dyDescent="0.15">
      <c r="B56" s="124"/>
      <c r="C56" s="1213" t="s">
        <v>47</v>
      </c>
      <c r="D56" s="1213"/>
      <c r="E56" s="1214"/>
      <c r="F56" s="125" t="s">
        <v>486</v>
      </c>
      <c r="G56" s="125" t="s">
        <v>486</v>
      </c>
      <c r="H56" s="126" t="s">
        <v>486</v>
      </c>
    </row>
    <row r="57" spans="2:8" ht="53.25" customHeight="1" x14ac:dyDescent="0.15">
      <c r="B57" s="124"/>
      <c r="C57" s="1215" t="s">
        <v>48</v>
      </c>
      <c r="D57" s="1215"/>
      <c r="E57" s="1216"/>
      <c r="F57" s="127">
        <v>687</v>
      </c>
      <c r="G57" s="127">
        <v>691</v>
      </c>
      <c r="H57" s="128">
        <v>981</v>
      </c>
    </row>
    <row r="58" spans="2:8" ht="45.75" customHeight="1" x14ac:dyDescent="0.15">
      <c r="B58" s="129"/>
      <c r="C58" s="1203" t="s">
        <v>556</v>
      </c>
      <c r="D58" s="1204"/>
      <c r="E58" s="1205"/>
      <c r="F58" s="130">
        <v>627</v>
      </c>
      <c r="G58" s="130">
        <v>627</v>
      </c>
      <c r="H58" s="131">
        <v>927</v>
      </c>
    </row>
    <row r="59" spans="2:8" ht="45.75" customHeight="1" x14ac:dyDescent="0.15">
      <c r="B59" s="129"/>
      <c r="C59" s="1203" t="s">
        <v>557</v>
      </c>
      <c r="D59" s="1204"/>
      <c r="E59" s="1205"/>
      <c r="F59" s="130">
        <v>51</v>
      </c>
      <c r="G59" s="130">
        <v>50</v>
      </c>
      <c r="H59" s="131">
        <v>47</v>
      </c>
    </row>
    <row r="60" spans="2:8" ht="45.75" customHeight="1" x14ac:dyDescent="0.15">
      <c r="B60" s="129"/>
      <c r="C60" s="1203" t="s">
        <v>558</v>
      </c>
      <c r="D60" s="1204"/>
      <c r="E60" s="1205"/>
      <c r="F60" s="130">
        <v>9</v>
      </c>
      <c r="G60" s="130">
        <v>14</v>
      </c>
      <c r="H60" s="131">
        <v>7</v>
      </c>
    </row>
    <row r="61" spans="2:8" ht="45.75" customHeight="1" x14ac:dyDescent="0.15">
      <c r="B61" s="129"/>
      <c r="C61" s="1203"/>
      <c r="D61" s="1204"/>
      <c r="E61" s="1205"/>
      <c r="F61" s="130"/>
      <c r="G61" s="130"/>
      <c r="H61" s="131"/>
    </row>
    <row r="62" spans="2:8" ht="45.75" customHeight="1" thickBot="1" x14ac:dyDescent="0.2">
      <c r="B62" s="132"/>
      <c r="C62" s="1206"/>
      <c r="D62" s="1207"/>
      <c r="E62" s="1208"/>
      <c r="F62" s="133"/>
      <c r="G62" s="133"/>
      <c r="H62" s="134"/>
    </row>
    <row r="63" spans="2:8" ht="52.5" customHeight="1" thickBot="1" x14ac:dyDescent="0.2">
      <c r="B63" s="135"/>
      <c r="C63" s="1209" t="s">
        <v>49</v>
      </c>
      <c r="D63" s="1209"/>
      <c r="E63" s="1210"/>
      <c r="F63" s="136">
        <v>1982</v>
      </c>
      <c r="G63" s="136">
        <v>2232</v>
      </c>
      <c r="H63" s="137">
        <v>2344</v>
      </c>
    </row>
    <row r="64" spans="2:8" x14ac:dyDescent="0.15"/>
  </sheetData>
  <sheetProtection algorithmName="SHA-512" hashValue="LFh9JzeI+Nu9xQ2ve6QPliHa+VJq9Atz+ZQHEfhwyCx3hvostDSzV/nte8kTLZXl7QGkeUIuutFTDbZkvkTadA==" saltValue="7xuYLJ5+o9uppq3x77Pv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29387</v>
      </c>
      <c r="E3" s="156"/>
      <c r="F3" s="157">
        <v>51264</v>
      </c>
      <c r="G3" s="158"/>
      <c r="H3" s="159"/>
    </row>
    <row r="4" spans="1:8" x14ac:dyDescent="0.15">
      <c r="A4" s="160"/>
      <c r="B4" s="161"/>
      <c r="C4" s="162"/>
      <c r="D4" s="163">
        <v>18459</v>
      </c>
      <c r="E4" s="164"/>
      <c r="F4" s="165">
        <v>26040</v>
      </c>
      <c r="G4" s="166"/>
      <c r="H4" s="167"/>
    </row>
    <row r="5" spans="1:8" x14ac:dyDescent="0.15">
      <c r="A5" s="148" t="s">
        <v>518</v>
      </c>
      <c r="B5" s="153"/>
      <c r="C5" s="154"/>
      <c r="D5" s="155">
        <v>43683</v>
      </c>
      <c r="E5" s="156"/>
      <c r="F5" s="157">
        <v>52068</v>
      </c>
      <c r="G5" s="158"/>
      <c r="H5" s="159"/>
    </row>
    <row r="6" spans="1:8" x14ac:dyDescent="0.15">
      <c r="A6" s="160"/>
      <c r="B6" s="161"/>
      <c r="C6" s="162"/>
      <c r="D6" s="163">
        <v>25866</v>
      </c>
      <c r="E6" s="164"/>
      <c r="F6" s="165">
        <v>26936</v>
      </c>
      <c r="G6" s="166"/>
      <c r="H6" s="167"/>
    </row>
    <row r="7" spans="1:8" x14ac:dyDescent="0.15">
      <c r="A7" s="148" t="s">
        <v>519</v>
      </c>
      <c r="B7" s="153"/>
      <c r="C7" s="154"/>
      <c r="D7" s="155">
        <v>27337</v>
      </c>
      <c r="E7" s="156"/>
      <c r="F7" s="157">
        <v>47161</v>
      </c>
      <c r="G7" s="158"/>
      <c r="H7" s="159"/>
    </row>
    <row r="8" spans="1:8" x14ac:dyDescent="0.15">
      <c r="A8" s="160"/>
      <c r="B8" s="161"/>
      <c r="C8" s="162"/>
      <c r="D8" s="163">
        <v>16952</v>
      </c>
      <c r="E8" s="164"/>
      <c r="F8" s="165">
        <v>24595</v>
      </c>
      <c r="G8" s="166"/>
      <c r="H8" s="167"/>
    </row>
    <row r="9" spans="1:8" x14ac:dyDescent="0.15">
      <c r="A9" s="148" t="s">
        <v>520</v>
      </c>
      <c r="B9" s="153"/>
      <c r="C9" s="154"/>
      <c r="D9" s="155">
        <v>31724</v>
      </c>
      <c r="E9" s="156"/>
      <c r="F9" s="157">
        <v>43423</v>
      </c>
      <c r="G9" s="158"/>
      <c r="H9" s="159"/>
    </row>
    <row r="10" spans="1:8" x14ac:dyDescent="0.15">
      <c r="A10" s="160"/>
      <c r="B10" s="161"/>
      <c r="C10" s="162"/>
      <c r="D10" s="163">
        <v>16867</v>
      </c>
      <c r="E10" s="164"/>
      <c r="F10" s="165">
        <v>22207</v>
      </c>
      <c r="G10" s="166"/>
      <c r="H10" s="167"/>
    </row>
    <row r="11" spans="1:8" x14ac:dyDescent="0.15">
      <c r="A11" s="148" t="s">
        <v>521</v>
      </c>
      <c r="B11" s="153"/>
      <c r="C11" s="154"/>
      <c r="D11" s="155">
        <v>30671</v>
      </c>
      <c r="E11" s="156"/>
      <c r="F11" s="157">
        <v>45265</v>
      </c>
      <c r="G11" s="158"/>
      <c r="H11" s="159"/>
    </row>
    <row r="12" spans="1:8" x14ac:dyDescent="0.15">
      <c r="A12" s="160"/>
      <c r="B12" s="161"/>
      <c r="C12" s="168"/>
      <c r="D12" s="163">
        <v>17665</v>
      </c>
      <c r="E12" s="164"/>
      <c r="F12" s="165">
        <v>22600</v>
      </c>
      <c r="G12" s="166"/>
      <c r="H12" s="167"/>
    </row>
    <row r="13" spans="1:8" x14ac:dyDescent="0.15">
      <c r="A13" s="148"/>
      <c r="B13" s="153"/>
      <c r="C13" s="169"/>
      <c r="D13" s="170">
        <v>32560</v>
      </c>
      <c r="E13" s="171"/>
      <c r="F13" s="172">
        <v>47836</v>
      </c>
      <c r="G13" s="173"/>
      <c r="H13" s="159"/>
    </row>
    <row r="14" spans="1:8" x14ac:dyDescent="0.15">
      <c r="A14" s="160"/>
      <c r="B14" s="161"/>
      <c r="C14" s="162"/>
      <c r="D14" s="163">
        <v>19162</v>
      </c>
      <c r="E14" s="164"/>
      <c r="F14" s="165">
        <v>24476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5.2</v>
      </c>
      <c r="C19" s="174">
        <f>ROUND(VALUE(SUBSTITUTE(実質収支比率等に係る経年分析!G$48,"▲","-")),2)</f>
        <v>6.69</v>
      </c>
      <c r="D19" s="174">
        <f>ROUND(VALUE(SUBSTITUTE(実質収支比率等に係る経年分析!H$48,"▲","-")),2)</f>
        <v>8.2200000000000006</v>
      </c>
      <c r="E19" s="174">
        <f>ROUND(VALUE(SUBSTITUTE(実質収支比率等に係る経年分析!I$48,"▲","-")),2)</f>
        <v>6.64</v>
      </c>
      <c r="F19" s="174">
        <f>ROUND(VALUE(SUBSTITUTE(実質収支比率等に係る経年分析!J$48,"▲","-")),2)</f>
        <v>6.33</v>
      </c>
    </row>
    <row r="20" spans="1:11" x14ac:dyDescent="0.15">
      <c r="A20" s="174" t="s">
        <v>53</v>
      </c>
      <c r="B20" s="174">
        <f>ROUND(VALUE(SUBSTITUTE(実質収支比率等に係る経年分析!F$47,"▲","-")),2)</f>
        <v>11.6</v>
      </c>
      <c r="C20" s="174">
        <f>ROUND(VALUE(SUBSTITUTE(実質収支比率等に係る経年分析!G$47,"▲","-")),2)</f>
        <v>10.95</v>
      </c>
      <c r="D20" s="174">
        <f>ROUND(VALUE(SUBSTITUTE(実質収支比率等に係る経年分析!H$47,"▲","-")),2)</f>
        <v>13.46</v>
      </c>
      <c r="E20" s="174">
        <f>ROUND(VALUE(SUBSTITUTE(実質収支比率等に係る経年分析!I$47,"▲","-")),2)</f>
        <v>16.260000000000002</v>
      </c>
      <c r="F20" s="174">
        <f>ROUND(VALUE(SUBSTITUTE(実質収支比率等に係る経年分析!J$47,"▲","-")),2)</f>
        <v>14.16</v>
      </c>
    </row>
    <row r="21" spans="1:11" x14ac:dyDescent="0.15">
      <c r="A21" s="174" t="s">
        <v>54</v>
      </c>
      <c r="B21" s="174">
        <f>IF(ISNUMBER(VALUE(SUBSTITUTE(実質収支比率等に係る経年分析!F$49,"▲","-"))),ROUND(VALUE(SUBSTITUTE(実質収支比率等に係る経年分析!F$49,"▲","-")),2),NA())</f>
        <v>-0.32</v>
      </c>
      <c r="C21" s="174">
        <f>IF(ISNUMBER(VALUE(SUBSTITUTE(実質収支比率等に係る経年分析!G$49,"▲","-"))),ROUND(VALUE(SUBSTITUTE(実質収支比率等に係る経年分析!G$49,"▲","-")),2),NA())</f>
        <v>-0.72</v>
      </c>
      <c r="D21" s="174">
        <f>IF(ISNUMBER(VALUE(SUBSTITUTE(実質収支比率等に係る経年分析!H$49,"▲","-"))),ROUND(VALUE(SUBSTITUTE(実質収支比率等に係る経年分析!H$49,"▲","-")),2),NA())</f>
        <v>1.92</v>
      </c>
      <c r="E21" s="174">
        <f>IF(ISNUMBER(VALUE(SUBSTITUTE(実質収支比率等に係る経年分析!I$49,"▲","-"))),ROUND(VALUE(SUBSTITUTE(実質収支比率等に係る経年分析!I$49,"▲","-")),2),NA())</f>
        <v>-3.29</v>
      </c>
      <c r="F21" s="174">
        <f>IF(ISNUMBER(VALUE(SUBSTITUTE(実質収支比率等に係る経年分析!J$49,"▲","-"))),ROUND(VALUE(SUBSTITUTE(実質収支比率等に係る経年分析!J$49,"▲","-")),2),NA())</f>
        <v>-5.31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1.65</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1.59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1.1399999999999999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1.1000000000000001</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1.1200000000000001</v>
      </c>
    </row>
    <row r="34" spans="1:16" x14ac:dyDescent="0.15">
      <c r="A34" s="175" t="str">
        <f>IF(連結実質赤字比率に係る赤字・黒字の構成分析!C$36="",NA(),連結実質赤字比率に係る赤字・黒字の構成分析!C$36)</f>
        <v>杉戸町下水道事業会計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1.24</v>
      </c>
    </row>
    <row r="35" spans="1:16" x14ac:dyDescent="0.15">
      <c r="A35" s="175" t="str">
        <f>IF(連結実質赤字比率に係る赤字・黒字の構成分析!C$35="",NA(),連結実質赤字比率に係る赤字・黒字の構成分析!C$35)</f>
        <v>杉戸町水道事業会計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11.75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7.24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5.24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6.68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8.2100000000000009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6.64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6.33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836</v>
      </c>
      <c r="E42" s="176"/>
      <c r="F42" s="176"/>
      <c r="G42" s="176">
        <f>'実質公債費比率（分子）の構造'!L$52</f>
        <v>850</v>
      </c>
      <c r="H42" s="176"/>
      <c r="I42" s="176"/>
      <c r="J42" s="176">
        <f>'実質公債費比率（分子）の構造'!M$52</f>
        <v>848</v>
      </c>
      <c r="K42" s="176"/>
      <c r="L42" s="176"/>
      <c r="M42" s="176">
        <f>'実質公債費比率（分子）の構造'!N$52</f>
        <v>875</v>
      </c>
      <c r="N42" s="176"/>
      <c r="O42" s="176"/>
      <c r="P42" s="176">
        <f>'実質公債費比率（分子）の構造'!O$52</f>
        <v>882</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188</v>
      </c>
      <c r="C44" s="176"/>
      <c r="D44" s="176"/>
      <c r="E44" s="176">
        <f>'実質公債費比率（分子）の構造'!L$50</f>
        <v>189</v>
      </c>
      <c r="F44" s="176"/>
      <c r="G44" s="176"/>
      <c r="H44" s="176">
        <f>'実質公債費比率（分子）の構造'!M$50</f>
        <v>128</v>
      </c>
      <c r="I44" s="176"/>
      <c r="J44" s="176"/>
      <c r="K44" s="176">
        <f>'実質公債費比率（分子）の構造'!N$50</f>
        <v>128</v>
      </c>
      <c r="L44" s="176"/>
      <c r="M44" s="176"/>
      <c r="N44" s="176">
        <f>'実質公債費比率（分子）の構造'!O$50</f>
        <v>129</v>
      </c>
      <c r="O44" s="176"/>
      <c r="P44" s="176"/>
    </row>
    <row r="45" spans="1:16" x14ac:dyDescent="0.15">
      <c r="A45" s="176" t="s">
        <v>63</v>
      </c>
      <c r="B45" s="176">
        <f>'実質公債費比率（分子）の構造'!K$49</f>
        <v>34</v>
      </c>
      <c r="C45" s="176"/>
      <c r="D45" s="176"/>
      <c r="E45" s="176">
        <f>'実質公債費比率（分子）の構造'!L$49</f>
        <v>29</v>
      </c>
      <c r="F45" s="176"/>
      <c r="G45" s="176"/>
      <c r="H45" s="176">
        <f>'実質公債費比率（分子）の構造'!M$49</f>
        <v>34</v>
      </c>
      <c r="I45" s="176"/>
      <c r="J45" s="176"/>
      <c r="K45" s="176">
        <f>'実質公債費比率（分子）の構造'!N$49</f>
        <v>26</v>
      </c>
      <c r="L45" s="176"/>
      <c r="M45" s="176"/>
      <c r="N45" s="176">
        <f>'実質公債費比率（分子）の構造'!O$49</f>
        <v>22</v>
      </c>
      <c r="O45" s="176"/>
      <c r="P45" s="176"/>
    </row>
    <row r="46" spans="1:16" x14ac:dyDescent="0.15">
      <c r="A46" s="176" t="s">
        <v>64</v>
      </c>
      <c r="B46" s="176">
        <f>'実質公債費比率（分子）の構造'!K$48</f>
        <v>220</v>
      </c>
      <c r="C46" s="176"/>
      <c r="D46" s="176"/>
      <c r="E46" s="176">
        <f>'実質公債費比率（分子）の構造'!L$48</f>
        <v>222</v>
      </c>
      <c r="F46" s="176"/>
      <c r="G46" s="176"/>
      <c r="H46" s="176">
        <f>'実質公債費比率（分子）の構造'!M$48</f>
        <v>220</v>
      </c>
      <c r="I46" s="176"/>
      <c r="J46" s="176"/>
      <c r="K46" s="176">
        <f>'実質公債費比率（分子）の構造'!N$48</f>
        <v>235</v>
      </c>
      <c r="L46" s="176"/>
      <c r="M46" s="176"/>
      <c r="N46" s="176">
        <f>'実質公債費比率（分子）の構造'!O$48</f>
        <v>267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1003</v>
      </c>
      <c r="C49" s="176"/>
      <c r="D49" s="176"/>
      <c r="E49" s="176">
        <f>'実質公債費比率（分子）の構造'!L$45</f>
        <v>1061</v>
      </c>
      <c r="F49" s="176"/>
      <c r="G49" s="176"/>
      <c r="H49" s="176">
        <f>'実質公債費比率（分子）の構造'!M$45</f>
        <v>1037</v>
      </c>
      <c r="I49" s="176"/>
      <c r="J49" s="176"/>
      <c r="K49" s="176">
        <f>'実質公債費比率（分子）の構造'!N$45</f>
        <v>1068</v>
      </c>
      <c r="L49" s="176"/>
      <c r="M49" s="176"/>
      <c r="N49" s="176">
        <f>'実質公債費比率（分子）の構造'!O$45</f>
        <v>1052</v>
      </c>
      <c r="O49" s="176"/>
      <c r="P49" s="176"/>
    </row>
    <row r="50" spans="1:16" x14ac:dyDescent="0.15">
      <c r="A50" s="176" t="s">
        <v>67</v>
      </c>
      <c r="B50" s="176" t="e">
        <f>NA()</f>
        <v>#N/A</v>
      </c>
      <c r="C50" s="176">
        <f>IF(ISNUMBER('実質公債費比率（分子）の構造'!K$53),'実質公債費比率（分子）の構造'!K$53,NA())</f>
        <v>609</v>
      </c>
      <c r="D50" s="176" t="e">
        <f>NA()</f>
        <v>#N/A</v>
      </c>
      <c r="E50" s="176" t="e">
        <f>NA()</f>
        <v>#N/A</v>
      </c>
      <c r="F50" s="176">
        <f>IF(ISNUMBER('実質公債費比率（分子）の構造'!L$53),'実質公債費比率（分子）の構造'!L$53,NA())</f>
        <v>651</v>
      </c>
      <c r="G50" s="176" t="e">
        <f>NA()</f>
        <v>#N/A</v>
      </c>
      <c r="H50" s="176" t="e">
        <f>NA()</f>
        <v>#N/A</v>
      </c>
      <c r="I50" s="176">
        <f>IF(ISNUMBER('実質公債費比率（分子）の構造'!M$53),'実質公債費比率（分子）の構造'!M$53,NA())</f>
        <v>571</v>
      </c>
      <c r="J50" s="176" t="e">
        <f>NA()</f>
        <v>#N/A</v>
      </c>
      <c r="K50" s="176" t="e">
        <f>NA()</f>
        <v>#N/A</v>
      </c>
      <c r="L50" s="176">
        <f>IF(ISNUMBER('実質公債費比率（分子）の構造'!N$53),'実質公債費比率（分子）の構造'!N$53,NA())</f>
        <v>582</v>
      </c>
      <c r="M50" s="176" t="e">
        <f>NA()</f>
        <v>#N/A</v>
      </c>
      <c r="N50" s="176" t="e">
        <f>NA()</f>
        <v>#N/A</v>
      </c>
      <c r="O50" s="176">
        <f>IF(ISNUMBER('実質公債費比率（分子）の構造'!O$53),'実質公債費比率（分子）の構造'!O$53,NA())</f>
        <v>588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10937</v>
      </c>
      <c r="E56" s="175"/>
      <c r="F56" s="175"/>
      <c r="G56" s="175">
        <f>'将来負担比率（分子）の構造'!J$52</f>
        <v>11609</v>
      </c>
      <c r="H56" s="175"/>
      <c r="I56" s="175"/>
      <c r="J56" s="175">
        <f>'将来負担比率（分子）の構造'!K$52</f>
        <v>11334</v>
      </c>
      <c r="K56" s="175"/>
      <c r="L56" s="175"/>
      <c r="M56" s="175">
        <f>'将来負担比率（分子）の構造'!L$52</f>
        <v>10746</v>
      </c>
      <c r="N56" s="175"/>
      <c r="O56" s="175"/>
      <c r="P56" s="175">
        <f>'将来負担比率（分子）の構造'!M$52</f>
        <v>10050</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1593</v>
      </c>
      <c r="E58" s="175"/>
      <c r="F58" s="175"/>
      <c r="G58" s="175">
        <f>'将来負担比率（分子）の構造'!J$50</f>
        <v>1593</v>
      </c>
      <c r="H58" s="175"/>
      <c r="I58" s="175"/>
      <c r="J58" s="175">
        <f>'将来負担比率（分子）の構造'!K$50</f>
        <v>2089</v>
      </c>
      <c r="K58" s="175"/>
      <c r="L58" s="175"/>
      <c r="M58" s="175">
        <f>'将来負担比率（分子）の構造'!L$50</f>
        <v>2340</v>
      </c>
      <c r="N58" s="175"/>
      <c r="O58" s="175"/>
      <c r="P58" s="175">
        <f>'将来負担比率（分子）の構造'!M$50</f>
        <v>2452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513</v>
      </c>
      <c r="C62" s="175"/>
      <c r="D62" s="175"/>
      <c r="E62" s="175">
        <f>'将来負担比率（分子）の構造'!J$45</f>
        <v>413</v>
      </c>
      <c r="F62" s="175"/>
      <c r="G62" s="175"/>
      <c r="H62" s="175">
        <f>'将来負担比率（分子）の構造'!K$45</f>
        <v>410</v>
      </c>
      <c r="I62" s="175"/>
      <c r="J62" s="175"/>
      <c r="K62" s="175">
        <f>'将来負担比率（分子）の構造'!L$45</f>
        <v>434</v>
      </c>
      <c r="L62" s="175"/>
      <c r="M62" s="175"/>
      <c r="N62" s="175">
        <f>'将来負担比率（分子）の構造'!M$45</f>
        <v>536</v>
      </c>
      <c r="O62" s="175"/>
      <c r="P62" s="175"/>
    </row>
    <row r="63" spans="1:16" x14ac:dyDescent="0.15">
      <c r="A63" s="175" t="s">
        <v>34</v>
      </c>
      <c r="B63" s="175">
        <f>'将来負担比率（分子）の構造'!I$44</f>
        <v>103</v>
      </c>
      <c r="C63" s="175"/>
      <c r="D63" s="175"/>
      <c r="E63" s="175">
        <f>'将来負担比率（分子）の構造'!J$44</f>
        <v>113</v>
      </c>
      <c r="F63" s="175"/>
      <c r="G63" s="175"/>
      <c r="H63" s="175">
        <f>'将来負担比率（分子）の構造'!K$44</f>
        <v>81</v>
      </c>
      <c r="I63" s="175"/>
      <c r="J63" s="175"/>
      <c r="K63" s="175">
        <f>'将来負担比率（分子）の構造'!L$44</f>
        <v>56</v>
      </c>
      <c r="L63" s="175"/>
      <c r="M63" s="175"/>
      <c r="N63" s="175">
        <f>'将来負担比率（分子）の構造'!M$44</f>
        <v>35</v>
      </c>
      <c r="O63" s="175"/>
      <c r="P63" s="175"/>
    </row>
    <row r="64" spans="1:16" x14ac:dyDescent="0.15">
      <c r="A64" s="175" t="s">
        <v>33</v>
      </c>
      <c r="B64" s="175">
        <f>'将来負担比率（分子）の構造'!I$43</f>
        <v>2411</v>
      </c>
      <c r="C64" s="175"/>
      <c r="D64" s="175"/>
      <c r="E64" s="175">
        <f>'将来負担比率（分子）の構造'!J$43</f>
        <v>1745</v>
      </c>
      <c r="F64" s="175"/>
      <c r="G64" s="175"/>
      <c r="H64" s="175">
        <f>'将来負担比率（分子）の構造'!K$43</f>
        <v>2327</v>
      </c>
      <c r="I64" s="175"/>
      <c r="J64" s="175"/>
      <c r="K64" s="175">
        <f>'将来負担比率（分子）の構造'!L$43</f>
        <v>2197</v>
      </c>
      <c r="L64" s="175"/>
      <c r="M64" s="175"/>
      <c r="N64" s="175">
        <f>'将来負担比率（分子）の構造'!M$43</f>
        <v>2103</v>
      </c>
      <c r="O64" s="175"/>
      <c r="P64" s="175"/>
    </row>
    <row r="65" spans="1:16" x14ac:dyDescent="0.15">
      <c r="A65" s="175" t="s">
        <v>32</v>
      </c>
      <c r="B65" s="175">
        <f>'将来負担比率（分子）の構造'!I$42</f>
        <v>594</v>
      </c>
      <c r="C65" s="175"/>
      <c r="D65" s="175"/>
      <c r="E65" s="175">
        <f>'将来負担比率（分子）の構造'!J$42</f>
        <v>426</v>
      </c>
      <c r="F65" s="175"/>
      <c r="G65" s="175"/>
      <c r="H65" s="175">
        <f>'将来負担比率（分子）の構造'!K$42</f>
        <v>317</v>
      </c>
      <c r="I65" s="175"/>
      <c r="J65" s="175"/>
      <c r="K65" s="175">
        <f>'将来負担比率（分子）の構造'!L$42</f>
        <v>210</v>
      </c>
      <c r="L65" s="175"/>
      <c r="M65" s="175"/>
      <c r="N65" s="175">
        <f>'将来負担比率（分子）の構造'!M$42</f>
        <v>140</v>
      </c>
      <c r="O65" s="175"/>
      <c r="P65" s="175"/>
    </row>
    <row r="66" spans="1:16" x14ac:dyDescent="0.15">
      <c r="A66" s="175" t="s">
        <v>31</v>
      </c>
      <c r="B66" s="175">
        <f>'将来負担比率（分子）の構造'!I$41</f>
        <v>8688</v>
      </c>
      <c r="C66" s="175"/>
      <c r="D66" s="175"/>
      <c r="E66" s="175">
        <f>'将来負担比率（分子）の構造'!J$41</f>
        <v>8815</v>
      </c>
      <c r="F66" s="175"/>
      <c r="G66" s="175"/>
      <c r="H66" s="175">
        <f>'将来負担比率（分子）の構造'!K$41</f>
        <v>8765</v>
      </c>
      <c r="I66" s="175"/>
      <c r="J66" s="175"/>
      <c r="K66" s="175">
        <f>'将来負担比率（分子）の構造'!L$41</f>
        <v>8339</v>
      </c>
      <c r="L66" s="175"/>
      <c r="M66" s="175"/>
      <c r="N66" s="175">
        <f>'将来負担比率（分子）の構造'!M$41</f>
        <v>7918</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1295</v>
      </c>
      <c r="C72" s="179">
        <f>基金残高に係る経年分析!G55</f>
        <v>1541</v>
      </c>
      <c r="D72" s="179">
        <f>基金残高に係る経年分析!H55</f>
        <v>1364</v>
      </c>
    </row>
    <row r="73" spans="1:16" x14ac:dyDescent="0.15">
      <c r="A73" s="178" t="s">
        <v>74</v>
      </c>
      <c r="B73" s="179" t="str">
        <f>基金残高に係る経年分析!F56</f>
        <v>-</v>
      </c>
      <c r="C73" s="179" t="str">
        <f>基金残高に係る経年分析!G56</f>
        <v>-</v>
      </c>
      <c r="D73" s="179" t="str">
        <f>基金残高に係る経年分析!H56</f>
        <v>-</v>
      </c>
    </row>
    <row r="74" spans="1:16" x14ac:dyDescent="0.15">
      <c r="A74" s="178" t="s">
        <v>75</v>
      </c>
      <c r="B74" s="179">
        <f>基金残高に係る経年分析!F57</f>
        <v>687</v>
      </c>
      <c r="C74" s="179">
        <f>基金残高に係る経年分析!G57</f>
        <v>691</v>
      </c>
      <c r="D74" s="179">
        <f>基金残高に係る経年分析!H57</f>
        <v>981</v>
      </c>
    </row>
  </sheetData>
  <sheetProtection algorithmName="SHA-512" hashValue="5Bd2oZl7EQeMDgXGFDa10A5GS3psQJmIY+hvmfjWbgAOD0u7bKrCHgLOR96vlqs5W6DYhfkhOqQ614KL/e4Z0A==" saltValue="wfP1pZsJgAe8UI2d7ojb2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2025-03-17T02:08:25Z</cp:lastPrinted>
  <dcterms:created xsi:type="dcterms:W3CDTF">2025-02-19T01:35:37Z</dcterms:created>
  <dcterms:modified xsi:type="dcterms:W3CDTF">2025-03-18T08:16:09Z</dcterms:modified>
  <cp:category/>
</cp:coreProperties>
</file>