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0" documentId="8_{F0475274-DBF7-40E9-95E4-5347CFB6C221}" xr6:coauthVersionLast="47" xr6:coauthVersionMax="47" xr10:uidLastSave="{00000000-0000-0000-0000-000000000000}"/>
  <bookViews>
    <workbookView xWindow="28680" yWindow="-120" windowWidth="16440" windowHeight="29040" tabRatio="714"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1" i="12" l="1"/>
  <c r="AA23" i="12"/>
  <c r="AA32" i="12"/>
  <c r="AA30" i="12"/>
  <c r="AA29" i="12"/>
  <c r="AA28" i="12"/>
  <c r="AA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W39" i="10"/>
  <c r="BW40" i="10" s="1"/>
  <c r="BW41" i="10" s="1"/>
  <c r="BW42" i="10" s="1"/>
  <c r="BW43" i="10" s="1"/>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<sst xmlns="http://schemas.openxmlformats.org/spreadsheetml/2006/main" count="1077" uniqueCount="556">
  <si>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</si>
  <si>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</si>
  <si>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</si>
  <si>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</si>
  <si>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</si>
  <si>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</si>
  <si>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</si>
  <si>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</si>
  <si>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</si>
  <si>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</si>
  <si>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</si>
  <si>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</si>
  <si>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</si>
  <si>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</si>
  <si>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</si>
  <si>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</si>
  <si>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</si>
  <si>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</si>
  <si>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</si>
  <si>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</si>
  <si>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</si>
  <si>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</si>
  <si>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</si>
  <si>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</si>
  <si>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</si>
  <si>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</si>
  <si>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</si>
  <si>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</si>
  <si>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</si>
  <si>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</si>
  <si>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</si>
  <si>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</si>
  <si>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</si>
  <si>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</si>
  <si>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</si>
  <si>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</si>
  <si>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</si>
  <si>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</si>
  <si>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</si>
  <si>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</si>
  <si>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</si>
  <si>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</si>
  <si>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</si>
  <si>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</si>
  <si>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</si>
  <si>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</si>
  <si>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</si>
  <si>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</si>
  <si>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</si>
  <si>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</si>
  <si>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</si>
  <si>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</si>
  <si>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</si>
  <si>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</si>
  <si>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</si>
  <si>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</si>
  <si>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</si>
  <si>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</si>
  <si>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</si>
  <si>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</si>
  <si>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</si>
  <si>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</si>
  <si>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</si>
  <si>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</si>
  <si>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</si>
  <si>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</si>
  <si>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</si>
  <si>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</si>
  <si>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</si>
  <si>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</si>
  <si>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</si>
  <si>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</si>
  <si>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</si>
  <si>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</si>
  <si>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</si>
  <si>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</si>
  <si>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</si>
  <si>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</si>
  <si>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</si>
  <si>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</si>
  <si>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</si>
  <si>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</si>
  <si>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</si>
  <si>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</si>
  <si>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</si>
  <si>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</si>
  <si>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</si>
  <si>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</si>
  <si>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</si>
  <si>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</si>
  <si>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</si>
  <si>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</si>
  <si>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</si>
  <si>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</si>
  <si>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嵐山町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</si>
  <si>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</si>
  <si>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</si>
  <si>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</si>
  <si>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</si>
  <si>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</si>
  <si>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</si>
  <si>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</si>
  <si>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</si>
  <si>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</si>
  <si>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</si>
  <si>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</si>
  <si>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</si>
  <si>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</si>
  <si>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</si>
  <si>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</si>
  <si>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</si>
  <si>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</si>
  <si>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</si>
  <si>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</si>
  <si>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</si>
  <si>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</si>
  <si>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</si>
  <si>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</si>
  <si>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</si>
  <si>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</si>
  <si>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</si>
  <si>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</si>
  <si>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</si>
  <si>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</si>
  <si>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</si>
  <si>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</si>
  <si>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</si>
  <si>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</si>
  <si>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</si>
  <si>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</si>
  <si>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</si>
  <si>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</si>
  <si>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</si>
  <si>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</si>
  <si>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</si>
  <si>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</si>
  <si>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</si>
  <si>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</si>
  <si>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</si>
  <si>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</si>
  <si>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</si>
  <si>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</si>
  <si>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</si>
  <si>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</si>
  <si>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</si>
  <si>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</si>
  <si>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</si>
  <si>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</si>
  <si>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</si>
  <si>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</si>
  <si>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</si>
  <si>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</si>
  <si>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</si>
  <si>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</si>
  <si>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</si>
  <si>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</si>
  <si>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</si>
  <si>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</si>
  <si>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</si>
  <si>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</si>
  <si>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</si>
  <si>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</si>
  <si>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</si>
  <si>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</si>
  <si>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</si>
  <si>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</si>
  <si>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</si>
  <si>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</si>
  <si>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</si>
  <si>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</si>
  <si>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</si>
  <si>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</si>
  <si>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</si>
  <si>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</si>
  <si>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</si>
  <si>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</si>
  <si>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</si>
  <si>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</si>
  <si>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</si>
  <si>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</si>
  <si>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</si>
  <si>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</si>
  <si>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</si>
  <si>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</si>
  <si>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</si>
  <si>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</si>
  <si>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</si>
  <si>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</si>
  <si>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</si>
  <si>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</si>
  <si>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</si>
  <si>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</si>
  <si>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</si>
  <si>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</si>
  <si>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</si>
  <si>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</si>
  <si>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</si>
  <si>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</si>
  <si>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</si>
  <si>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</si>
  <si>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</si>
  <si>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</si>
  <si>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</si>
  <si>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埼玉県嵐山町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</si>
  <si>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</si>
  <si>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</si>
  <si>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</si>
  <si>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</si>
  <si>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</si>
  <si>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</si>
  <si>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</si>
  <si>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</si>
  <si>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</si>
  <si>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</si>
  <si>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</si>
  <si>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</si>
  <si>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</si>
  <si>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</si>
  <si>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</si>
  <si>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</si>
  <si>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</si>
  <si>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</si>
  <si>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</si>
  <si>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</si>
  <si>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</si>
  <si>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</si>
  <si>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</si>
  <si>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</si>
  <si>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</si>
  <si>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</si>
  <si>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</si>
  <si>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</si>
  <si>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</si>
  <si>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</si>
  <si>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</si>
  <si>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</si>
  <si>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</si>
  <si>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</si>
  <si>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</si>
  <si>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</si>
  <si>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</si>
  <si>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</si>
  <si>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</si>
  <si>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</si>
  <si>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</si>
  <si>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</si>
  <si>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</si>
  <si>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</si>
  <si>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</si>
  <si>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</si>
  <si>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</si>
  <si>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</si>
  <si>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</si>
  <si>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</si>
  <si>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</si>
  <si>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</si>
  <si>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</si>
  <si>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</si>
  <si>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</si>
  <si>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</si>
  <si>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</si>
  <si>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</si>
  <si>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</si>
  <si>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</si>
  <si>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</si>
  <si>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</si>
  <si>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</si>
  <si>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</si>
  <si>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</si>
  <si>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</si>
  <si>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</si>
  <si>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</si>
  <si>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</si>
  <si>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</si>
  <si>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</si>
  <si>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</si>
  <si>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</si>
  <si>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</si>
  <si>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</si>
  <si>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</si>
  <si>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</si>
  <si>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</si>
  <si>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</si>
  <si>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</si>
  <si>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</si>
  <si>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</si>
  <si>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</si>
  <si>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</si>
  <si>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</si>
  <si>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</si>
  <si>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</si>
  <si>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</si>
  <si>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</si>
  <si>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</si>
  <si>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</si>
  <si>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</si>
  <si>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</si>
  <si>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</si>
  <si>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</si>
  <si>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</si>
  <si>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</si>
  <si>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</si>
  <si>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</si>
  <si>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</si>
  <si>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</si>
  <si>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</si>
  <si>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</si>
  <si>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</si>
  <si>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</si>
  <si>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</si>
  <si>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</si>
  <si>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</si>
  <si>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</si>
  <si>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</si>
  <si>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</si>
  <si>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</si>
  <si>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</si>
  <si>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</si>
  <si>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</si>
  <si>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</si>
  <si>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</si>
  <si>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</si>
  <si>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</si>
  <si>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</si>
  <si>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</si>
  <si>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</si>
  <si>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</si>
  <si>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</si>
  <si>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</si>
  <si>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</si>
  <si>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</si>
  <si>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</si>
  <si>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</si>
  <si>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</si>
  <si>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</si>
  <si>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</si>
  <si>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</si>
  <si>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</si>
  <si>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</si>
  <si>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</si>
  <si>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</si>
  <si>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</si>
  <si>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</si>
  <si>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</si>
  <si>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</si>
  <si>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</si>
  <si>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</si>
  <si>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</si>
  <si>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</si>
  <si>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</si>
  <si>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</si>
  <si>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</si>
  <si>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</si>
  <si>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</si>
  <si>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埼玉県嵐山町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</si>
  <si>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</si>
  <si>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</si>
  <si>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</si>
  <si>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</si>
  <si>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</si>
  <si>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</si>
  <si>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</si>
  <si>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</si>
  <si>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</si>
  <si>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</si>
  <si>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</si>
  <si>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</si>
  <si>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</si>
  <si>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</si>
  <si>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</si>
  <si>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</si>
  <si>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</si>
  <si>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</si>
  <si>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</si>
  <si>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</si>
  <si>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</si>
  <si>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</si>
  <si>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</si>
  <si>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</si>
  <si>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</si>
  <si>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</si>
  <si>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</si>
  <si>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</si>
  <si>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</si>
  <si>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</si>
  <si>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</si>
  <si>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</si>
  <si>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</si>
  <si>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</si>
  <si>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</si>
  <si>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</si>
  <si>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</si>
  <si>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</si>
  <si>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</si>
  <si>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</si>
  <si>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</si>
  <si>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</si>
  <si>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</si>
  <si>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</si>
  <si>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</si>
  <si>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</si>
  <si>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</si>
  <si>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</si>
  <si>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</si>
  <si>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</si>
  <si>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</si>
  <si>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</si>
  <si>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</si>
  <si>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</si>
  <si>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</si>
  <si>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</si>
  <si>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</si>
  <si>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</si>
  <si>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</si>
  <si>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</si>
  <si>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</si>
  <si>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</si>
  <si>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</si>
  <si>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</si>
  <si>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</si>
  <si>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</si>
  <si>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</si>
  <si>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</si>
  <si>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</si>
  <si>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</si>
  <si>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</si>
  <si>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</si>
  <si>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</si>
  <si>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</si>
  <si>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</si>
  <si>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</si>
  <si>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</si>
  <si>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</si>
  <si>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</si>
  <si>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</si>
  <si>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</si>
  <si>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</si>
  <si>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</si>
  <si>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</si>
  <si>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</si>
  <si>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</si>
  <si>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</si>
  <si>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</si>
  <si>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</si>
  <si>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</si>
  <si>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</si>
  <si>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</si>
  <si>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</si>
  <si>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</si>
  <si>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</si>
  <si>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</si>
  <si>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</si>
  <si>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</si>
  <si>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</si>
  <si>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</si>
  <si>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</si>
  <si>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</si>
  <si>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</si>
  <si>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</si>
  <si>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</si>
  <si>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</si>
  <si>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</si>
  <si>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</si>
  <si>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</si>
  <si>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</si>
  <si>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</si>
  <si>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</si>
  <si>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</si>
  <si>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</si>
  <si>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</si>
  <si>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</si>
  <si>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</si>
  <si>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</si>
  <si>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</si>
  <si>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</si>
  <si>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</si>
  <si>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</si>
  <si>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</si>
  <si>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</si>
  <si>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</si>
  <si>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</si>
  <si>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</si>
  <si>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</si>
  <si>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</si>
  <si>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</si>
  <si>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</si>
  <si>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</si>
  <si>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</si>
  <si>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</si>
  <si>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</si>
  <si>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</si>
  <si>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</si>
  <si>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</si>
  <si>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</si>
  <si>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</si>
  <si>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</si>
  <si>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</si>
  <si>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</si>
  <si>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</si>
  <si>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</si>
  <si>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</si>
  <si>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</si>
  <si>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</si>
  <si>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</si>
  <si>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</si>
  <si>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</si>
  <si>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</si>
  <si>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</si>
  <si>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</si>
  <si>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</si>
  <si>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</si>
  <si>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</si>
  <si>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</si>
  <si>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</si>
  <si>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</si>
  <si>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</si>
  <si>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</si>
  <si>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</si>
  <si>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</si>
  <si>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</si>
  <si>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</si>
  <si>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</si>
  <si>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</si>
  <si>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</si>
  <si>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</si>
  <si>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</si>
  <si>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</si>
  <si>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</si>
  <si>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</si>
  <si>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2.17</t>
  </si>
  <si>
    <t>水道事業会計</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</si>
  <si>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</si>
  <si>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</si>
  <si>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</si>
  <si>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</si>
  <si>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</si>
  <si>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</si>
  <si>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</si>
  <si>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</si>
  <si>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</si>
  <si>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</si>
  <si>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</si>
  <si>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</si>
  <si>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公共公益施設建設基金</t>
    <phoneticPr fontId="5"/>
  </si>
  <si>
    <t>ふるさとづくり基金</t>
    <phoneticPr fontId="2"/>
  </si>
  <si>
    <t>地域福祉人材育成基金</t>
    <phoneticPr fontId="2"/>
  </si>
  <si>
    <t>福祉基金</t>
    <phoneticPr fontId="2"/>
  </si>
  <si>
    <t>スポーツ振興基金</t>
    <phoneticPr fontId="2"/>
  </si>
  <si>
    <t>埼玉県後期高齢者医療広域連合</t>
  </si>
  <si>
    <t>特別会計</t>
  </si>
  <si>
    <t>埼玉県市町村総合事務組合</t>
  </si>
  <si>
    <t>交通災害特別会計</t>
  </si>
  <si>
    <t>彩の国さいたま人づくり広域連合</t>
  </si>
  <si>
    <t>比企広域市町村圏組合</t>
    <rPh sb="0" eb="2">
      <t>ヒキ</t>
    </rPh>
    <rPh sb="2" eb="4">
      <t>コウイキ</t>
    </rPh>
    <rPh sb="4" eb="7">
      <t>シチョウソン</t>
    </rPh>
    <rPh sb="7" eb="8">
      <t>ケン</t>
    </rPh>
    <rPh sb="8" eb="10">
      <t>クミアイ</t>
    </rPh>
    <phoneticPr fontId="10"/>
  </si>
  <si>
    <t>小川地区衛生組合</t>
    <rPh sb="0" eb="2">
      <t>オガワ</t>
    </rPh>
    <rPh sb="2" eb="4">
      <t>チク</t>
    </rPh>
    <rPh sb="4" eb="6">
      <t>エイセイ</t>
    </rPh>
    <rPh sb="6" eb="8">
      <t>クミアイ</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</si>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</sst>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3"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35" fillId="0" borderId="112" xfId="13" applyFont="1" applyBorder="1" applyAlignment="1" applyProtection="1">
      <alignment horizontal="right" vertical="center"/>
      <protection locked="0"/>
    </xf>
    <xf numFmtId="0" fontId="35" fillId="0" borderId="113" xfId="13" applyFont="1" applyBorder="1" applyAlignment="1" applyProtection="1">
      <alignment horizontal="right" vertical="center"/>
      <protection locked="0"/>
    </xf>
    <xf numFmtId="0" fontId="35" fillId="0" borderId="120" xfId="13" applyFont="1" applyBorder="1" applyAlignment="1" applyProtection="1">
      <alignment horizontal="right" vertical="center"/>
      <protection locked="0"/>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C477-49F0-B495-7D739FA362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38973</c:v>
                </c:pt>
                <c:pt idx="1">
                  <c:v>22234</c:v>
                </c:pt>
                <c:pt idx="2">
                  <c:v>24395</c:v>
                </c:pt>
                <c:pt idx="3">
                  <c:v>21102</c:v>
                </c:pt>
                <c:pt idx="4">
                  <c:v>27666</c:v>
                </c:pt>
              </c:numCache>
            </c:numRef>
          </c:val>
          <c:smooth val="0"/>
          <c:extLst>
            <c:ext xmlns:c16="http://schemas.microsoft.com/office/drawing/2014/chart" uri="{C3380CC4-5D6E-409C-BE32-E72D297353CC}">
              <c16:uniqueId val="{00000001-C477-49F0-B495-7D739FA362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5.09</c:v>
                </c:pt>
                <c:pt idx="1">
                  <c:v>6.65</c:v>
                </c:pt>
                <c:pt idx="2">
                  <c:v>9.7200000000000006</c:v>
                </c:pt>
                <c:pt idx="3">
                  <c:v>10.210000000000001</c:v>
                </c:pt>
                <c:pt idx="4">
                  <c:v>9.2799999999999994</c:v>
                </c:pt>
              </c:numCache>
            </c:numRef>
          </c:val>
          <c:extLst>
            <c:ext xmlns:c16="http://schemas.microsoft.com/office/drawing/2014/chart" uri="{C3380CC4-5D6E-409C-BE32-E72D297353CC}">
              <c16:uniqueId val="{00000000-4996-4F44-9709-9810FB7E3B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5.76</c:v>
                </c:pt>
                <c:pt idx="1">
                  <c:v>7.95</c:v>
                </c:pt>
                <c:pt idx="2">
                  <c:v>15.52</c:v>
                </c:pt>
                <c:pt idx="3">
                  <c:v>18.14</c:v>
                </c:pt>
                <c:pt idx="4">
                  <c:v>15.85</c:v>
                </c:pt>
              </c:numCache>
            </c:numRef>
          </c:val>
          <c:extLst>
            <c:ext xmlns:c16="http://schemas.microsoft.com/office/drawing/2014/chart" uri="{C3380CC4-5D6E-409C-BE32-E72D297353CC}">
              <c16:uniqueId val="{00000001-4996-4F44-9709-9810FB7E3B7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0.68</c:v>
                </c:pt>
                <c:pt idx="1">
                  <c:v>4.2</c:v>
                </c:pt>
                <c:pt idx="2">
                  <c:v>11.58</c:v>
                </c:pt>
                <c:pt idx="3">
                  <c:v>2.4</c:v>
                </c:pt>
                <c:pt idx="4">
                  <c:v>-2.17</c:v>
                </c:pt>
              </c:numCache>
            </c:numRef>
          </c:val>
          <c:smooth val="0"/>
          <c:extLst>
            <c:ext xmlns:c16="http://schemas.microsoft.com/office/drawing/2014/chart" uri="{C3380CC4-5D6E-409C-BE32-E72D297353CC}">
              <c16:uniqueId val="{00000002-4996-4F44-9709-9810FB7E3B7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99-4E00-BF97-0D63F19EF7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99-4E00-BF97-0D63F19EF72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E99-4E00-BF97-0D63F19EF72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E99-4E00-BF97-0D63F19EF72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0.09</c:v>
                </c:pt>
                <c:pt idx="8">
                  <c:v>#N/A</c:v>
                </c:pt>
                <c:pt idx="9">
                  <c:v>0.08</c:v>
                </c:pt>
              </c:numCache>
            </c:numRef>
          </c:val>
          <c:extLst>
            <c:ext xmlns:c16="http://schemas.microsoft.com/office/drawing/2014/chart" uri="{C3380CC4-5D6E-409C-BE32-E72D297353CC}">
              <c16:uniqueId val="{00000004-2E99-4E00-BF97-0D63F19EF72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c:v>
                </c:pt>
                <c:pt idx="2">
                  <c:v>#N/A</c:v>
                </c:pt>
                <c:pt idx="3">
                  <c:v>1.56</c:v>
                </c:pt>
                <c:pt idx="4">
                  <c:v>#N/A</c:v>
                </c:pt>
                <c:pt idx="5">
                  <c:v>1.93</c:v>
                </c:pt>
                <c:pt idx="6">
                  <c:v>#N/A</c:v>
                </c:pt>
                <c:pt idx="7">
                  <c:v>1.2</c:v>
                </c:pt>
                <c:pt idx="8">
                  <c:v>#N/A</c:v>
                </c:pt>
                <c:pt idx="9">
                  <c:v>0.97</c:v>
                </c:pt>
              </c:numCache>
            </c:numRef>
          </c:val>
          <c:extLst>
            <c:ext xmlns:c16="http://schemas.microsoft.com/office/drawing/2014/chart" uri="{C3380CC4-5D6E-409C-BE32-E72D297353CC}">
              <c16:uniqueId val="{00000005-2E99-4E00-BF97-0D63F19EF72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1.94</c:v>
                </c:pt>
                <c:pt idx="2">
                  <c:v>#N/A</c:v>
                </c:pt>
                <c:pt idx="3">
                  <c:v>3.57</c:v>
                </c:pt>
                <c:pt idx="4">
                  <c:v>#N/A</c:v>
                </c:pt>
                <c:pt idx="5">
                  <c:v>2.08</c:v>
                </c:pt>
                <c:pt idx="6">
                  <c:v>#N/A</c:v>
                </c:pt>
                <c:pt idx="7">
                  <c:v>3.66</c:v>
                </c:pt>
                <c:pt idx="8">
                  <c:v>#N/A</c:v>
                </c:pt>
                <c:pt idx="9">
                  <c:v>1.97</c:v>
                </c:pt>
              </c:numCache>
            </c:numRef>
          </c:val>
          <c:extLst>
            <c:ext xmlns:c16="http://schemas.microsoft.com/office/drawing/2014/chart" uri="{C3380CC4-5D6E-409C-BE32-E72D297353CC}">
              <c16:uniqueId val="{00000006-2E99-4E00-BF97-0D63F19EF72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0.87</c:v>
                </c:pt>
                <c:pt idx="4">
                  <c:v>#N/A</c:v>
                </c:pt>
                <c:pt idx="5">
                  <c:v>1.28</c:v>
                </c:pt>
                <c:pt idx="6">
                  <c:v>#N/A</c:v>
                </c:pt>
                <c:pt idx="7">
                  <c:v>1.71</c:v>
                </c:pt>
                <c:pt idx="8">
                  <c:v>#N/A</c:v>
                </c:pt>
                <c:pt idx="9">
                  <c:v>2.36</c:v>
                </c:pt>
              </c:numCache>
            </c:numRef>
          </c:val>
          <c:extLst>
            <c:ext xmlns:c16="http://schemas.microsoft.com/office/drawing/2014/chart" uri="{C3380CC4-5D6E-409C-BE32-E72D297353CC}">
              <c16:uniqueId val="{00000007-2E99-4E00-BF97-0D63F19EF7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5.51</c:v>
                </c:pt>
                <c:pt idx="2">
                  <c:v>#N/A</c:v>
                </c:pt>
                <c:pt idx="3">
                  <c:v>7.07</c:v>
                </c:pt>
                <c:pt idx="4">
                  <c:v>#N/A</c:v>
                </c:pt>
                <c:pt idx="5">
                  <c:v>10.130000000000001</c:v>
                </c:pt>
                <c:pt idx="6">
                  <c:v>#N/A</c:v>
                </c:pt>
                <c:pt idx="7">
                  <c:v>10.62</c:v>
                </c:pt>
                <c:pt idx="8">
                  <c:v>#N/A</c:v>
                </c:pt>
                <c:pt idx="9">
                  <c:v>9.7200000000000006</c:v>
                </c:pt>
              </c:numCache>
            </c:numRef>
          </c:val>
          <c:extLst>
            <c:ext xmlns:c16="http://schemas.microsoft.com/office/drawing/2014/chart" uri="{C3380CC4-5D6E-409C-BE32-E72D297353CC}">
              <c16:uniqueId val="{00000008-2E99-4E00-BF97-0D63F19EF72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35</c:v>
                </c:pt>
                <c:pt idx="2">
                  <c:v>#N/A</c:v>
                </c:pt>
                <c:pt idx="3">
                  <c:v>36.6</c:v>
                </c:pt>
                <c:pt idx="4">
                  <c:v>#N/A</c:v>
                </c:pt>
                <c:pt idx="5">
                  <c:v>35.130000000000003</c:v>
                </c:pt>
                <c:pt idx="6">
                  <c:v>#N/A</c:v>
                </c:pt>
                <c:pt idx="7">
                  <c:v>37.24</c:v>
                </c:pt>
                <c:pt idx="8">
                  <c:v>#N/A</c:v>
                </c:pt>
                <c:pt idx="9">
                  <c:v>38.11</c:v>
                </c:pt>
              </c:numCache>
            </c:numRef>
          </c:val>
          <c:extLst>
            <c:ext xmlns:c16="http://schemas.microsoft.com/office/drawing/2014/chart" uri="{C3380CC4-5D6E-409C-BE32-E72D297353CC}">
              <c16:uniqueId val="{00000009-2E99-4E00-BF97-0D63F19EF7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496</c:v>
                </c:pt>
                <c:pt idx="5">
                  <c:v>501</c:v>
                </c:pt>
                <c:pt idx="8">
                  <c:v>486</c:v>
                </c:pt>
                <c:pt idx="11">
                  <c:v>485</c:v>
                </c:pt>
                <c:pt idx="14">
                  <c:v>494</c:v>
                </c:pt>
              </c:numCache>
            </c:numRef>
          </c:val>
          <c:extLst>
            <c:ext xmlns:c16="http://schemas.microsoft.com/office/drawing/2014/chart" uri="{C3380CC4-5D6E-409C-BE32-E72D297353CC}">
              <c16:uniqueId val="{00000000-D438-414E-8EE4-D059E2490F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38-414E-8EE4-D059E2490F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20</c:v>
                </c:pt>
                <c:pt idx="6">
                  <c:v>39</c:v>
                </c:pt>
                <c:pt idx="9">
                  <c:v>20</c:v>
                </c:pt>
                <c:pt idx="12">
                  <c:v>20</c:v>
                </c:pt>
              </c:numCache>
            </c:numRef>
          </c:val>
          <c:extLst>
            <c:ext xmlns:c16="http://schemas.microsoft.com/office/drawing/2014/chart" uri="{C3380CC4-5D6E-409C-BE32-E72D297353CC}">
              <c16:uniqueId val="{00000002-D438-414E-8EE4-D059E2490F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17</c:v>
                </c:pt>
                <c:pt idx="3">
                  <c:v>16</c:v>
                </c:pt>
                <c:pt idx="6">
                  <c:v>24</c:v>
                </c:pt>
                <c:pt idx="9">
                  <c:v>25</c:v>
                </c:pt>
                <c:pt idx="12">
                  <c:v>27</c:v>
                </c:pt>
              </c:numCache>
            </c:numRef>
          </c:val>
          <c:extLst>
            <c:ext xmlns:c16="http://schemas.microsoft.com/office/drawing/2014/chart" uri="{C3380CC4-5D6E-409C-BE32-E72D297353CC}">
              <c16:uniqueId val="{00000003-D438-414E-8EE4-D059E2490F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123</c:v>
                </c:pt>
                <c:pt idx="3">
                  <c:v>140</c:v>
                </c:pt>
                <c:pt idx="6">
                  <c:v>141</c:v>
                </c:pt>
                <c:pt idx="9">
                  <c:v>141</c:v>
                </c:pt>
                <c:pt idx="12">
                  <c:v>129</c:v>
                </c:pt>
              </c:numCache>
            </c:numRef>
          </c:val>
          <c:extLst>
            <c:ext xmlns:c16="http://schemas.microsoft.com/office/drawing/2014/chart" uri="{C3380CC4-5D6E-409C-BE32-E72D297353CC}">
              <c16:uniqueId val="{00000004-D438-414E-8EE4-D059E2490F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38-414E-8EE4-D059E2490F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38-414E-8EE4-D059E2490F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674</c:v>
                </c:pt>
                <c:pt idx="3">
                  <c:v>697</c:v>
                </c:pt>
                <c:pt idx="6">
                  <c:v>672</c:v>
                </c:pt>
                <c:pt idx="9">
                  <c:v>668</c:v>
                </c:pt>
                <c:pt idx="12">
                  <c:v>705</c:v>
                </c:pt>
              </c:numCache>
            </c:numRef>
          </c:val>
          <c:extLst>
            <c:ext xmlns:c16="http://schemas.microsoft.com/office/drawing/2014/chart" uri="{C3380CC4-5D6E-409C-BE32-E72D297353CC}">
              <c16:uniqueId val="{00000007-D438-414E-8EE4-D059E2490FC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338</c:v>
                </c:pt>
                <c:pt idx="2">
                  <c:v>#N/A</c:v>
                </c:pt>
                <c:pt idx="3">
                  <c:v>#N/A</c:v>
                </c:pt>
                <c:pt idx="4">
                  <c:v>372</c:v>
                </c:pt>
                <c:pt idx="5">
                  <c:v>#N/A</c:v>
                </c:pt>
                <c:pt idx="6">
                  <c:v>#N/A</c:v>
                </c:pt>
                <c:pt idx="7">
                  <c:v>390</c:v>
                </c:pt>
                <c:pt idx="8">
                  <c:v>#N/A</c:v>
                </c:pt>
                <c:pt idx="9">
                  <c:v>#N/A</c:v>
                </c:pt>
                <c:pt idx="10">
                  <c:v>369</c:v>
                </c:pt>
                <c:pt idx="11">
                  <c:v>#N/A</c:v>
                </c:pt>
                <c:pt idx="12">
                  <c:v>#N/A</c:v>
                </c:pt>
                <c:pt idx="13">
                  <c:v>387</c:v>
                </c:pt>
                <c:pt idx="14">
                  <c:v>#N/A</c:v>
                </c:pt>
              </c:numCache>
            </c:numRef>
          </c:val>
          <c:smooth val="0"/>
          <c:extLst>
            <c:ext xmlns:c16="http://schemas.microsoft.com/office/drawing/2014/chart" uri="{C3380CC4-5D6E-409C-BE32-E72D297353CC}">
              <c16:uniqueId val="{00000008-D438-414E-8EE4-D059E2490FC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5932</c:v>
                </c:pt>
                <c:pt idx="5">
                  <c:v>5868</c:v>
                </c:pt>
                <c:pt idx="8">
                  <c:v>5809</c:v>
                </c:pt>
                <c:pt idx="11">
                  <c:v>5570</c:v>
                </c:pt>
                <c:pt idx="14">
                  <c:v>5259</c:v>
                </c:pt>
              </c:numCache>
            </c:numRef>
          </c:val>
          <c:extLst>
            <c:ext xmlns:c16="http://schemas.microsoft.com/office/drawing/2014/chart" uri="{C3380CC4-5D6E-409C-BE32-E72D297353CC}">
              <c16:uniqueId val="{00000000-CDDA-4BDA-B5F5-C1FEE470B3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DDA-4BDA-B5F5-C1FEE470B3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697</c:v>
                </c:pt>
                <c:pt idx="5">
                  <c:v>822</c:v>
                </c:pt>
                <c:pt idx="8">
                  <c:v>1450</c:v>
                </c:pt>
                <c:pt idx="11">
                  <c:v>1782</c:v>
                </c:pt>
                <c:pt idx="14">
                  <c:v>1917</c:v>
                </c:pt>
              </c:numCache>
            </c:numRef>
          </c:val>
          <c:extLst>
            <c:ext xmlns:c16="http://schemas.microsoft.com/office/drawing/2014/chart" uri="{C3380CC4-5D6E-409C-BE32-E72D297353CC}">
              <c16:uniqueId val="{00000002-CDDA-4BDA-B5F5-C1FEE470B3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DA-4BDA-B5F5-C1FEE470B3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DA-4BDA-B5F5-C1FEE470B3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DA-4BDA-B5F5-C1FEE470B3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1039</c:v>
                </c:pt>
                <c:pt idx="3">
                  <c:v>1073</c:v>
                </c:pt>
                <c:pt idx="6">
                  <c:v>1023</c:v>
                </c:pt>
                <c:pt idx="9">
                  <c:v>994</c:v>
                </c:pt>
                <c:pt idx="12">
                  <c:v>921</c:v>
                </c:pt>
              </c:numCache>
            </c:numRef>
          </c:val>
          <c:extLst>
            <c:ext xmlns:c16="http://schemas.microsoft.com/office/drawing/2014/chart" uri="{C3380CC4-5D6E-409C-BE32-E72D297353CC}">
              <c16:uniqueId val="{00000006-CDDA-4BDA-B5F5-C1FEE470B3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176</c:v>
                </c:pt>
                <c:pt idx="3">
                  <c:v>266</c:v>
                </c:pt>
                <c:pt idx="6">
                  <c:v>261</c:v>
                </c:pt>
                <c:pt idx="9">
                  <c:v>247</c:v>
                </c:pt>
                <c:pt idx="12">
                  <c:v>259</c:v>
                </c:pt>
              </c:numCache>
            </c:numRef>
          </c:val>
          <c:extLst>
            <c:ext xmlns:c16="http://schemas.microsoft.com/office/drawing/2014/chart" uri="{C3380CC4-5D6E-409C-BE32-E72D297353CC}">
              <c16:uniqueId val="{00000007-CDDA-4BDA-B5F5-C1FEE470B3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1045</c:v>
                </c:pt>
                <c:pt idx="3">
                  <c:v>998</c:v>
                </c:pt>
                <c:pt idx="6">
                  <c:v>978</c:v>
                </c:pt>
                <c:pt idx="9">
                  <c:v>957</c:v>
                </c:pt>
                <c:pt idx="12">
                  <c:v>914</c:v>
                </c:pt>
              </c:numCache>
            </c:numRef>
          </c:val>
          <c:extLst>
            <c:ext xmlns:c16="http://schemas.microsoft.com/office/drawing/2014/chart" uri="{C3380CC4-5D6E-409C-BE32-E72D297353CC}">
              <c16:uniqueId val="{00000008-CDDA-4BDA-B5F5-C1FEE470B3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360</c:v>
                </c:pt>
                <c:pt idx="3">
                  <c:v>311</c:v>
                </c:pt>
                <c:pt idx="6">
                  <c:v>497</c:v>
                </c:pt>
                <c:pt idx="9">
                  <c:v>788</c:v>
                </c:pt>
                <c:pt idx="12">
                  <c:v>486</c:v>
                </c:pt>
              </c:numCache>
            </c:numRef>
          </c:val>
          <c:extLst>
            <c:ext xmlns:c16="http://schemas.microsoft.com/office/drawing/2014/chart" uri="{C3380CC4-5D6E-409C-BE32-E72D297353CC}">
              <c16:uniqueId val="{00000009-CDDA-4BDA-B5F5-C1FEE470B3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6780</c:v>
                </c:pt>
                <c:pt idx="3">
                  <c:v>6583</c:v>
                </c:pt>
                <c:pt idx="6">
                  <c:v>6484</c:v>
                </c:pt>
                <c:pt idx="9">
                  <c:v>6115</c:v>
                </c:pt>
                <c:pt idx="12">
                  <c:v>5655</c:v>
                </c:pt>
              </c:numCache>
            </c:numRef>
          </c:val>
          <c:extLst>
            <c:ext xmlns:c16="http://schemas.microsoft.com/office/drawing/2014/chart" uri="{C3380CC4-5D6E-409C-BE32-E72D297353CC}">
              <c16:uniqueId val="{0000000A-CDDA-4BDA-B5F5-C1FEE470B3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2772</c:v>
                </c:pt>
                <c:pt idx="2">
                  <c:v>#N/A</c:v>
                </c:pt>
                <c:pt idx="3">
                  <c:v>#N/A</c:v>
                </c:pt>
                <c:pt idx="4">
                  <c:v>2541</c:v>
                </c:pt>
                <c:pt idx="5">
                  <c:v>#N/A</c:v>
                </c:pt>
                <c:pt idx="6">
                  <c:v>#N/A</c:v>
                </c:pt>
                <c:pt idx="7">
                  <c:v>1984</c:v>
                </c:pt>
                <c:pt idx="8">
                  <c:v>#N/A</c:v>
                </c:pt>
                <c:pt idx="9">
                  <c:v>#N/A</c:v>
                </c:pt>
                <c:pt idx="10">
                  <c:v>1750</c:v>
                </c:pt>
                <c:pt idx="11">
                  <c:v>#N/A</c:v>
                </c:pt>
                <c:pt idx="12">
                  <c:v>#N/A</c:v>
                </c:pt>
                <c:pt idx="13">
                  <c:v>1058</c:v>
                </c:pt>
                <c:pt idx="14">
                  <c:v>#N/A</c:v>
                </c:pt>
              </c:numCache>
            </c:numRef>
          </c:val>
          <c:smooth val="0"/>
          <c:extLst>
            <c:ext xmlns:c16="http://schemas.microsoft.com/office/drawing/2014/chart" uri="{C3380CC4-5D6E-409C-BE32-E72D297353CC}">
              <c16:uniqueId val="{0000000B-CDDA-4BDA-B5F5-C1FEE470B3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730</c:v>
                </c:pt>
                <c:pt idx="1">
                  <c:v>830</c:v>
                </c:pt>
                <c:pt idx="2">
                  <c:v>753</c:v>
                </c:pt>
              </c:numCache>
            </c:numRef>
          </c:val>
          <c:extLst>
            <c:ext xmlns:c16="http://schemas.microsoft.com/office/drawing/2014/chart" uri="{C3380CC4-5D6E-409C-BE32-E72D297353CC}">
              <c16:uniqueId val="{00000000-6790-45EC-B23C-1A87CD2084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c:v>
                </c:pt>
                <c:pt idx="1">
                  <c:v>123</c:v>
                </c:pt>
                <c:pt idx="2">
                  <c:v>148</c:v>
                </c:pt>
              </c:numCache>
            </c:numRef>
          </c:val>
          <c:extLst>
            <c:ext xmlns:c16="http://schemas.microsoft.com/office/drawing/2014/chart" uri="{C3380CC4-5D6E-409C-BE32-E72D297353CC}">
              <c16:uniqueId val="{00000001-6790-45EC-B23C-1A87CD2084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150</c:v>
                </c:pt>
                <c:pt idx="1">
                  <c:v>396</c:v>
                </c:pt>
                <c:pt idx="2">
                  <c:v>656</c:v>
                </c:pt>
              </c:numCache>
            </c:numRef>
          </c:val>
          <c:extLst>
            <c:ext xmlns:c16="http://schemas.microsoft.com/office/drawing/2014/chart" uri="{C3380CC4-5D6E-409C-BE32-E72D297353CC}">
              <c16:uniqueId val="{00000002-6790-45EC-B23C-1A87CD2084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17,516
16,840
29.92
7,881,730
7,378,685
441,045
4,751,758
5,654,805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給与所得の増により、個人</a:t>
          </a:r>
          <a:r>
            <a:rPr kumimoji="1" lang="ja-JP" altLang="ja-JP" sz="1100">
              <a:solidFill>
                <a:schemeClr val="dk1"/>
              </a:solidFill>
              <a:effectLst/>
              <a:latin typeface="+mn-lt"/>
              <a:ea typeface="+mn-ea"/>
              <a:cs typeface="+mn-cs"/>
            </a:rPr>
            <a:t>町民税所得割額</a:t>
          </a:r>
          <a:r>
            <a:rPr kumimoji="1" lang="en-US" altLang="ja-JP" sz="1100">
              <a:solidFill>
                <a:schemeClr val="dk1"/>
              </a:solidFill>
              <a:effectLst/>
              <a:latin typeface="+mn-lt"/>
              <a:ea typeface="+mn-ea"/>
              <a:cs typeface="+mn-cs"/>
            </a:rPr>
            <a:t>23,044</a:t>
          </a:r>
          <a:r>
            <a:rPr kumimoji="1" lang="ja-JP" altLang="ja-JP" sz="1100">
              <a:solidFill>
                <a:schemeClr val="dk1"/>
              </a:solidFill>
              <a:effectLst/>
              <a:latin typeface="+mn-lt"/>
              <a:ea typeface="+mn-ea"/>
              <a:cs typeface="+mn-cs"/>
            </a:rPr>
            <a:t>千円の増、物流倉庫新築等による固定資産税</a:t>
          </a:r>
          <a:r>
            <a:rPr kumimoji="1" lang="en-US" altLang="ja-JP" sz="1100">
              <a:solidFill>
                <a:schemeClr val="dk1"/>
              </a:solidFill>
              <a:effectLst/>
              <a:latin typeface="+mn-lt"/>
              <a:ea typeface="+mn-ea"/>
              <a:cs typeface="+mn-cs"/>
            </a:rPr>
            <a:t>121,699</a:t>
          </a:r>
          <a:r>
            <a:rPr kumimoji="1" lang="ja-JP" altLang="ja-JP" sz="1100">
              <a:solidFill>
                <a:schemeClr val="dk1"/>
              </a:solidFill>
              <a:effectLst/>
              <a:latin typeface="+mn-lt"/>
              <a:ea typeface="+mn-ea"/>
              <a:cs typeface="+mn-cs"/>
            </a:rPr>
            <a:t>千円の増等により、基準財政収入額は昨年度と比較し増加したが、基準財政需要額も増加しており、令和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年度以前の水準には戻らず、令和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引き続き財政力指数</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低下</a:t>
          </a:r>
          <a:r>
            <a:rPr kumimoji="1" lang="ja-JP" altLang="en-US"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現状は類似団体平均を上回っているが、</a:t>
          </a:r>
          <a:r>
            <a:rPr lang="ja-JP" altLang="en-US" sz="1100" b="0" i="0" u="none" strike="noStrike" baseline="0">
              <a:solidFill>
                <a:schemeClr val="dk1"/>
              </a:solidFill>
              <a:latin typeface="+mn-lt"/>
              <a:ea typeface="+mn-ea"/>
              <a:cs typeface="+mn-cs"/>
            </a:rPr>
            <a:t>歳出の徹底的な見直し</a:t>
          </a:r>
          <a:r>
            <a:rPr kumimoji="1" lang="ja-JP" altLang="en-US" sz="1100">
              <a:solidFill>
                <a:schemeClr val="dk1"/>
              </a:solidFill>
              <a:effectLst/>
              <a:latin typeface="+mn-lt"/>
              <a:ea typeface="+mn-ea"/>
              <a:cs typeface="+mn-cs"/>
            </a:rPr>
            <a:t>を行うことで</a:t>
          </a:r>
          <a:r>
            <a:rPr kumimoji="1" lang="ja-JP" altLang="ja-JP" sz="1100">
              <a:solidFill>
                <a:schemeClr val="dk1"/>
              </a:solidFill>
              <a:effectLst/>
              <a:latin typeface="+mn-lt"/>
              <a:ea typeface="+mn-ea"/>
              <a:cs typeface="+mn-cs"/>
            </a:rPr>
            <a:t>今後も自主財源の確保に努める。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138491</xdr:rowOff>
    </xdr:from>
    <xdr:to>
      <xdr:col>23</xdr:col>
      <xdr:colOff>133350</xdr:colOff>
      <xdr:row>40</xdr:row>
      <xdr:rowOff>149981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964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115509</xdr:rowOff>
    </xdr:from>
    <xdr:to>
      <xdr:col>19</xdr:col>
      <xdr:colOff>133350</xdr:colOff>
      <xdr:row>40</xdr:row>
      <xdr:rowOff>138491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735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81038</xdr:rowOff>
    </xdr:from>
    <xdr:to>
      <xdr:col>15</xdr:col>
      <xdr:colOff>82550</xdr:colOff>
      <xdr:row>40</xdr:row>
      <xdr:rowOff>115509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81038</xdr:rowOff>
    </xdr:from>
    <xdr:to>
      <xdr:col>11</xdr:col>
      <xdr:colOff>31750</xdr:colOff>
      <xdr:row>40</xdr:row>
      <xdr:rowOff>81038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87691</xdr:rowOff>
    </xdr:from>
    <xdr:to>
      <xdr:col>19</xdr:col>
      <xdr:colOff>184150</xdr:colOff>
      <xdr:row>41</xdr:row>
      <xdr:rowOff>17841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28018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64709</xdr:rowOff>
    </xdr:from>
    <xdr:to>
      <xdr:col>15</xdr:col>
      <xdr:colOff>133350</xdr:colOff>
      <xdr:row>40</xdr:row>
      <xdr:rowOff>166309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30238</xdr:rowOff>
    </xdr:from>
    <xdr:to>
      <xdr:col>11</xdr:col>
      <xdr:colOff>82550</xdr:colOff>
      <xdr:row>40</xdr:row>
      <xdr:rowOff>131838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142015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30238</xdr:rowOff>
    </xdr:from>
    <xdr:to>
      <xdr:col>7</xdr:col>
      <xdr:colOff>31750</xdr:colOff>
      <xdr:row>40</xdr:row>
      <xdr:rowOff>131838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142015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年度と比較し、収入では</a:t>
          </a:r>
          <a:r>
            <a:rPr kumimoji="1" lang="ja-JP" altLang="en-US" sz="1100">
              <a:solidFill>
                <a:schemeClr val="dk1"/>
              </a:solidFill>
              <a:effectLst/>
              <a:latin typeface="+mn-lt"/>
              <a:ea typeface="+mn-ea"/>
              <a:cs typeface="+mn-cs"/>
            </a:rPr>
            <a:t>交付税及び</a:t>
          </a:r>
          <a:r>
            <a:rPr kumimoji="1" lang="ja-JP" altLang="ja-JP" sz="1100">
              <a:solidFill>
                <a:schemeClr val="dk1"/>
              </a:solidFill>
              <a:effectLst/>
              <a:latin typeface="+mn-lt"/>
              <a:ea typeface="+mn-ea"/>
              <a:cs typeface="+mn-cs"/>
            </a:rPr>
            <a:t>臨時財政対策債減、支出では</a:t>
          </a:r>
          <a:r>
            <a:rPr kumimoji="1" lang="ja-JP" altLang="en-US" sz="1100">
              <a:solidFill>
                <a:schemeClr val="dk1"/>
              </a:solidFill>
              <a:effectLst/>
              <a:latin typeface="+mn-lt"/>
              <a:ea typeface="+mn-ea"/>
              <a:cs typeface="+mn-cs"/>
            </a:rPr>
            <a:t>障害児通所支援事業や子ども医療費給付金などの扶助費の増加</a:t>
          </a:r>
          <a:r>
            <a:rPr kumimoji="1" lang="ja-JP" altLang="ja-JP" sz="1100">
              <a:solidFill>
                <a:schemeClr val="dk1"/>
              </a:solidFill>
              <a:effectLst/>
              <a:latin typeface="+mn-lt"/>
              <a:ea typeface="+mn-ea"/>
              <a:cs typeface="+mn-cs"/>
            </a:rPr>
            <a:t>等により、経常収支比率は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％上昇した。</a:t>
          </a:r>
          <a:endParaRPr lang="ja-JP" altLang="ja-JP" sz="1400">
            <a:effectLst/>
          </a:endParaRPr>
        </a:p>
        <a:p>
          <a:r>
            <a:rPr kumimoji="1" lang="ja-JP" altLang="ja-JP" sz="1100">
              <a:solidFill>
                <a:schemeClr val="dk1"/>
              </a:solidFill>
              <a:effectLst/>
              <a:latin typeface="+mn-lt"/>
              <a:ea typeface="+mn-ea"/>
              <a:cs typeface="+mn-cs"/>
            </a:rPr>
            <a:t>引き続き、自主財源の確保、経常経費の削減を図り、経常収支比率の低下に努める。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63</xdr:row>
      <xdr:rowOff>170604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834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60537</xdr:rowOff>
    </xdr:from>
    <xdr:to>
      <xdr:col>19</xdr:col>
      <xdr:colOff>133350</xdr:colOff>
      <xdr:row>63</xdr:row>
      <xdr:rowOff>82127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690437"/>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64</xdr:row>
      <xdr:rowOff>99695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690437"/>
          <a:ext cx="889000" cy="38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65</xdr:row>
      <xdr:rowOff>16721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7249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136331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143104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9737</xdr:rowOff>
    </xdr:from>
    <xdr:to>
      <xdr:col>15</xdr:col>
      <xdr:colOff>133350</xdr:colOff>
      <xdr:row>62</xdr:row>
      <xdr:rowOff>111337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137371</xdr:rowOff>
    </xdr:from>
    <xdr:to>
      <xdr:col>7</xdr:col>
      <xdr:colOff>31750</xdr:colOff>
      <xdr:row>65</xdr:row>
      <xdr:rowOff>67521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77698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7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人件費については、再任用職員の基本給</a:t>
          </a:r>
          <a:r>
            <a:rPr kumimoji="1" lang="en-US" altLang="ja-JP" sz="1100">
              <a:solidFill>
                <a:schemeClr val="dk1"/>
              </a:solidFill>
              <a:effectLst/>
              <a:latin typeface="+mn-lt"/>
              <a:ea typeface="+mn-ea"/>
              <a:cs typeface="+mn-cs"/>
            </a:rPr>
            <a:t>9,570</a:t>
          </a:r>
          <a:r>
            <a:rPr kumimoji="1" lang="ja-JP" altLang="en-US" sz="1100">
              <a:solidFill>
                <a:schemeClr val="dk1"/>
              </a:solidFill>
              <a:effectLst/>
              <a:latin typeface="+mn-lt"/>
              <a:ea typeface="+mn-ea"/>
              <a:cs typeface="+mn-cs"/>
            </a:rPr>
            <a:t>千円の増、その他</a:t>
          </a:r>
          <a:r>
            <a:rPr kumimoji="1" lang="ja-JP" altLang="ja-JP" sz="1100">
              <a:solidFill>
                <a:schemeClr val="dk1"/>
              </a:solidFill>
              <a:effectLst/>
              <a:latin typeface="+mn-lt"/>
              <a:ea typeface="+mn-ea"/>
              <a:cs typeface="+mn-cs"/>
            </a:rPr>
            <a:t>手当の増</a:t>
          </a:r>
          <a:r>
            <a:rPr kumimoji="1" lang="en-US" altLang="ja-JP" sz="1100">
              <a:solidFill>
                <a:schemeClr val="dk1"/>
              </a:solidFill>
              <a:effectLst/>
              <a:latin typeface="+mn-lt"/>
              <a:ea typeface="+mn-ea"/>
              <a:cs typeface="+mn-cs"/>
            </a:rPr>
            <a:t>1,980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の増等により、令和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物件費については、</a:t>
          </a:r>
          <a:r>
            <a:rPr kumimoji="1" lang="ja-JP" altLang="en-US" sz="1100">
              <a:solidFill>
                <a:schemeClr val="dk1"/>
              </a:solidFill>
              <a:effectLst/>
              <a:latin typeface="+mn-lt"/>
              <a:ea typeface="+mn-ea"/>
              <a:cs typeface="+mn-cs"/>
            </a:rPr>
            <a:t>嵐山町立小中学校再編基本計画資料作成委託料</a:t>
          </a:r>
          <a:r>
            <a:rPr kumimoji="1" lang="en-US" altLang="ja-JP" sz="1100">
              <a:solidFill>
                <a:schemeClr val="dk1"/>
              </a:solidFill>
              <a:effectLst/>
              <a:latin typeface="+mn-lt"/>
              <a:ea typeface="+mn-ea"/>
              <a:cs typeface="+mn-cs"/>
            </a:rPr>
            <a:t>18,684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皆</a:t>
          </a:r>
          <a:r>
            <a:rPr kumimoji="1" lang="ja-JP" altLang="ja-JP" sz="1100">
              <a:solidFill>
                <a:schemeClr val="dk1"/>
              </a:solidFill>
              <a:effectLst/>
              <a:latin typeface="+mn-lt"/>
              <a:ea typeface="+mn-ea"/>
              <a:cs typeface="+mn-cs"/>
            </a:rPr>
            <a:t>増や、</a:t>
          </a:r>
          <a:r>
            <a:rPr kumimoji="1" lang="ja-JP" altLang="en-US" sz="1100">
              <a:solidFill>
                <a:schemeClr val="dk1"/>
              </a:solidFill>
              <a:effectLst/>
              <a:latin typeface="+mn-lt"/>
              <a:ea typeface="+mn-ea"/>
              <a:cs typeface="+mn-cs"/>
            </a:rPr>
            <a:t>立地適正化計画策定委託料</a:t>
          </a:r>
          <a:r>
            <a:rPr kumimoji="1" lang="en-US" altLang="ja-JP" sz="1100">
              <a:solidFill>
                <a:schemeClr val="dk1"/>
              </a:solidFill>
              <a:effectLst/>
              <a:latin typeface="+mn-lt"/>
              <a:ea typeface="+mn-ea"/>
              <a:cs typeface="+mn-cs"/>
            </a:rPr>
            <a:t>8,006</a:t>
          </a:r>
          <a:r>
            <a:rPr kumimoji="1" lang="ja-JP" altLang="en-US" sz="1100">
              <a:solidFill>
                <a:schemeClr val="dk1"/>
              </a:solidFill>
              <a:effectLst/>
              <a:latin typeface="+mn-lt"/>
              <a:ea typeface="+mn-ea"/>
              <a:cs typeface="+mn-cs"/>
            </a:rPr>
            <a:t>千円の</a:t>
          </a:r>
          <a:r>
            <a:rPr kumimoji="1" lang="ja-JP" altLang="ja-JP" sz="1100">
              <a:solidFill>
                <a:schemeClr val="dk1"/>
              </a:solidFill>
              <a:effectLst/>
              <a:latin typeface="+mn-lt"/>
              <a:ea typeface="+mn-ea"/>
              <a:cs typeface="+mn-cs"/>
            </a:rPr>
            <a:t>皆増等により、令和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費用全体では微増となり、人口もほぼ横ばいで推移しているため、決算額の増に繋がった。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95445</xdr:rowOff>
    </xdr:from>
    <xdr:to>
      <xdr:col>23</xdr:col>
      <xdr:colOff>133350</xdr:colOff>
      <xdr:row>81</xdr:row>
      <xdr:rowOff>105208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82895"/>
          <a:ext cx="8382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30801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61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93095</xdr:rowOff>
    </xdr:from>
    <xdr:to>
      <xdr:col>19</xdr:col>
      <xdr:colOff>133350</xdr:colOff>
      <xdr:row>81</xdr:row>
      <xdr:rowOff>95445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80545"/>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134320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64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86709</xdr:rowOff>
    </xdr:from>
    <xdr:to>
      <xdr:col>15</xdr:col>
      <xdr:colOff>82550</xdr:colOff>
      <xdr:row>81</xdr:row>
      <xdr:rowOff>93095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74159"/>
          <a:ext cx="8890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92980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2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66368</xdr:rowOff>
    </xdr:from>
    <xdr:to>
      <xdr:col>11</xdr:col>
      <xdr:colOff>31750</xdr:colOff>
      <xdr:row>81</xdr:row>
      <xdr:rowOff>86709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53818"/>
          <a:ext cx="889000" cy="2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56997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87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164927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54408</xdr:rowOff>
    </xdr:from>
    <xdr:to>
      <xdr:col>23</xdr:col>
      <xdr:colOff>184150</xdr:colOff>
      <xdr:row>81</xdr:row>
      <xdr:rowOff>156008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147135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6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44645</xdr:rowOff>
    </xdr:from>
    <xdr:to>
      <xdr:col>19</xdr:col>
      <xdr:colOff>184150</xdr:colOff>
      <xdr:row>81</xdr:row>
      <xdr:rowOff>146245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156422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70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42295</xdr:rowOff>
    </xdr:from>
    <xdr:to>
      <xdr:col>15</xdr:col>
      <xdr:colOff>133350</xdr:colOff>
      <xdr:row>81</xdr:row>
      <xdr:rowOff>143895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9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154072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9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35909</xdr:rowOff>
    </xdr:from>
    <xdr:to>
      <xdr:col>11</xdr:col>
      <xdr:colOff>82550</xdr:colOff>
      <xdr:row>81</xdr:row>
      <xdr:rowOff>137509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147686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92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15568</xdr:rowOff>
    </xdr:from>
    <xdr:to>
      <xdr:col>7</xdr:col>
      <xdr:colOff>31750</xdr:colOff>
      <xdr:row>81</xdr:row>
      <xdr:rowOff>117168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0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127345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67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年度と比較し、高卒</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年の経験年数階層内職員の平均給与が高くなったため、ラスパイレス指数の増加に繋がった。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37395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133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87</xdr:row>
      <xdr:rowOff>37395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84350"/>
          <a:ext cx="889000" cy="4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86</xdr:row>
      <xdr:rowOff>47978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484350"/>
          <a:ext cx="8890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168628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926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年度と比較し、一般職員等が</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した。人口が微減していることにより、人口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人当たり職員数は微増となった。</a:t>
          </a:r>
          <a:endParaRPr lang="ja-JP" altLang="ja-JP" sz="1400">
            <a:effectLst/>
          </a:endParaRPr>
        </a:p>
        <a:p>
          <a:r>
            <a:rPr kumimoji="1" lang="ja-JP" altLang="ja-JP" sz="1100">
              <a:solidFill>
                <a:schemeClr val="dk1"/>
              </a:solidFill>
              <a:effectLst/>
              <a:latin typeface="+mn-lt"/>
              <a:ea typeface="+mn-ea"/>
              <a:cs typeface="+mn-cs"/>
            </a:rPr>
            <a:t>各平均値を下回っている状況であるが、今後も職員採用計画に基づき、職員の適正化を図る。</a:t>
          </a:r>
          <a:endParaRPr kumimoji="1" lang="en-US" altLang="ja-JP" sz="1100">
            <a:solidFill>
              <a:schemeClr val="dk1"/>
            </a:solidFill>
            <a:effectLst/>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125660</xdr:rowOff>
    </xdr:from>
    <xdr:to>
      <xdr:col>81</xdr:col>
      <xdr:colOff>44450</xdr:colOff>
      <xdr:row>58</xdr:row>
      <xdr:rowOff>160514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069760"/>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109573</xdr:rowOff>
    </xdr:from>
    <xdr:to>
      <xdr:col>77</xdr:col>
      <xdr:colOff>44450</xdr:colOff>
      <xdr:row>58</xdr:row>
      <xdr:rowOff>125660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0536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102870</xdr:rowOff>
    </xdr:from>
    <xdr:to>
      <xdr:col>72</xdr:col>
      <xdr:colOff>203200</xdr:colOff>
      <xdr:row>58</xdr:row>
      <xdr:rowOff>109573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046970"/>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148449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046970"/>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109714</xdr:rowOff>
    </xdr:from>
    <xdr:to>
      <xdr:col>81</xdr:col>
      <xdr:colOff>95250</xdr:colOff>
      <xdr:row>59</xdr:row>
      <xdr:rowOff>39864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5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126241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89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74860</xdr:rowOff>
    </xdr:from>
    <xdr:to>
      <xdr:col>77</xdr:col>
      <xdr:colOff>95250</xdr:colOff>
      <xdr:row>59</xdr:row>
      <xdr:rowOff>5010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15187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787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58773</xdr:rowOff>
    </xdr:from>
    <xdr:to>
      <xdr:col>73</xdr:col>
      <xdr:colOff>44450</xdr:colOff>
      <xdr:row>58</xdr:row>
      <xdr:rowOff>160373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0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170550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7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52070</xdr:rowOff>
    </xdr:from>
    <xdr:to>
      <xdr:col>68</xdr:col>
      <xdr:colOff>203200</xdr:colOff>
      <xdr:row>58</xdr:row>
      <xdr:rowOff>153670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163847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97649</xdr:rowOff>
    </xdr:from>
    <xdr:to>
      <xdr:col>64</xdr:col>
      <xdr:colOff>152400</xdr:colOff>
      <xdr:row>59</xdr:row>
      <xdr:rowOff>27799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0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37976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1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４年</a:t>
          </a:r>
          <a:r>
            <a:rPr kumimoji="1" lang="ja-JP" altLang="ja-JP" sz="1100">
              <a:solidFill>
                <a:schemeClr val="dk1"/>
              </a:solidFill>
              <a:effectLst/>
              <a:latin typeface="+mn-lt"/>
              <a:ea typeface="+mn-ea"/>
              <a:cs typeface="+mn-cs"/>
            </a:rPr>
            <a:t>度に比べ元利償還金が</a:t>
          </a:r>
          <a:r>
            <a:rPr kumimoji="1" lang="en-US" altLang="ja-JP" sz="1100">
              <a:solidFill>
                <a:schemeClr val="dk1"/>
              </a:solidFill>
              <a:effectLst/>
              <a:latin typeface="+mn-lt"/>
              <a:ea typeface="+mn-ea"/>
              <a:cs typeface="+mn-cs"/>
            </a:rPr>
            <a:t>36,775</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したが、標準財政規模が</a:t>
          </a:r>
          <a:r>
            <a:rPr kumimoji="1" lang="en-US" altLang="ja-JP" sz="1100">
              <a:solidFill>
                <a:schemeClr val="dk1"/>
              </a:solidFill>
              <a:effectLst/>
              <a:latin typeface="+mn-lt"/>
              <a:ea typeface="+mn-ea"/>
              <a:cs typeface="+mn-cs"/>
            </a:rPr>
            <a:t>176,813</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したことなどにより、昨年度から</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値となった。</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121920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3067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121920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121920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年度に比べ地方債現在高が▲</a:t>
          </a:r>
          <a:r>
            <a:rPr kumimoji="1" lang="en-US" altLang="ja-JP" sz="1100">
              <a:solidFill>
                <a:schemeClr val="dk1"/>
              </a:solidFill>
              <a:effectLst/>
              <a:latin typeface="+mn-lt"/>
              <a:ea typeface="+mn-ea"/>
              <a:cs typeface="+mn-cs"/>
            </a:rPr>
            <a:t>460,061</a:t>
          </a:r>
          <a:r>
            <a:rPr kumimoji="1" lang="ja-JP" altLang="ja-JP" sz="1100">
              <a:solidFill>
                <a:schemeClr val="dk1"/>
              </a:solidFill>
              <a:effectLst/>
              <a:latin typeface="+mn-lt"/>
              <a:ea typeface="+mn-ea"/>
              <a:cs typeface="+mn-cs"/>
            </a:rPr>
            <a:t>千円減少したことや、</a:t>
          </a:r>
          <a:r>
            <a:rPr kumimoji="1" lang="ja-JP" altLang="en-US" sz="1100">
              <a:solidFill>
                <a:schemeClr val="dk1"/>
              </a:solidFill>
              <a:effectLst/>
              <a:latin typeface="+mn-lt"/>
              <a:ea typeface="+mn-ea"/>
              <a:cs typeface="+mn-cs"/>
            </a:rPr>
            <a:t>臨時財政対策債償還基金</a:t>
          </a:r>
          <a:r>
            <a:rPr kumimoji="1" lang="en-US" altLang="ja-JP" sz="1100">
              <a:solidFill>
                <a:schemeClr val="dk1"/>
              </a:solidFill>
              <a:effectLst/>
              <a:latin typeface="+mn-lt"/>
              <a:ea typeface="+mn-ea"/>
              <a:cs typeface="+mn-cs"/>
            </a:rPr>
            <a:t>24,952</a:t>
          </a:r>
          <a:r>
            <a:rPr kumimoji="1" lang="ja-JP" altLang="ja-JP" sz="1100">
              <a:solidFill>
                <a:schemeClr val="dk1"/>
              </a:solidFill>
              <a:effectLst/>
              <a:latin typeface="+mn-lt"/>
              <a:ea typeface="+mn-ea"/>
              <a:cs typeface="+mn-cs"/>
            </a:rPr>
            <a:t>千円、公共公益施設建設基金</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千円の増</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充当可能基金額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、将来負担比率の減少に繋がった。</a:t>
          </a:r>
          <a:endParaRPr lang="ja-JP" altLang="ja-JP" sz="1400">
            <a:effectLst/>
          </a:endParaRPr>
        </a:p>
        <a:p>
          <a:r>
            <a:rPr kumimoji="1" lang="ja-JP" altLang="ja-JP" sz="1100">
              <a:solidFill>
                <a:schemeClr val="dk1"/>
              </a:solidFill>
              <a:effectLst/>
              <a:latin typeface="+mn-lt"/>
              <a:ea typeface="+mn-ea"/>
              <a:cs typeface="+mn-cs"/>
            </a:rPr>
            <a:t>依然として、類似団体と比較し高い状況であるため、引き続き、地方債の新規発行を抑え、将来負担比率の低下に努める。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26428</xdr:rowOff>
    </xdr:from>
    <xdr:to>
      <xdr:col>81</xdr:col>
      <xdr:colOff>44450</xdr:colOff>
      <xdr:row>16</xdr:row>
      <xdr:rowOff>60658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598178"/>
          <a:ext cx="838200" cy="2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60658</xdr:rowOff>
    </xdr:from>
    <xdr:to>
      <xdr:col>77</xdr:col>
      <xdr:colOff>44450</xdr:colOff>
      <xdr:row>16</xdr:row>
      <xdr:rowOff>110067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803858"/>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110067</xdr:rowOff>
    </xdr:from>
    <xdr:to>
      <xdr:col>72</xdr:col>
      <xdr:colOff>203200</xdr:colOff>
      <xdr:row>17</xdr:row>
      <xdr:rowOff>146594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853267"/>
          <a:ext cx="889000" cy="20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146594</xdr:rowOff>
    </xdr:from>
    <xdr:to>
      <xdr:col>68</xdr:col>
      <xdr:colOff>152400</xdr:colOff>
      <xdr:row>18</xdr:row>
      <xdr:rowOff>80857</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061244"/>
          <a:ext cx="889000" cy="10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147078</xdr:rowOff>
    </xdr:from>
    <xdr:to>
      <xdr:col>81</xdr:col>
      <xdr:colOff>95250</xdr:colOff>
      <xdr:row>15</xdr:row>
      <xdr:rowOff>77228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119155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51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9858</xdr:rowOff>
    </xdr:from>
    <xdr:to>
      <xdr:col>77</xdr:col>
      <xdr:colOff>95250</xdr:colOff>
      <xdr:row>16</xdr:row>
      <xdr:rowOff>111458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7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96235</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839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59267</xdr:rowOff>
    </xdr:from>
    <xdr:to>
      <xdr:col>73</xdr:col>
      <xdr:colOff>44450</xdr:colOff>
      <xdr:row>16</xdr:row>
      <xdr:rowOff>160867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145644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88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95794</xdr:rowOff>
    </xdr:from>
    <xdr:to>
      <xdr:col>68</xdr:col>
      <xdr:colOff>203200</xdr:colOff>
      <xdr:row>18</xdr:row>
      <xdr:rowOff>25944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10721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9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30057</xdr:rowOff>
    </xdr:from>
    <xdr:to>
      <xdr:col>64</xdr:col>
      <xdr:colOff>152400</xdr:colOff>
      <xdr:row>18</xdr:row>
      <xdr:rowOff>131657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11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116434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20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17,516
16,840
29.92
7,881,730
7,378,685
441,045
4,751,758
5,654,805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年度と比較し、一般職員等の人数が</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名</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、組織の新陳代謝等により、人件費に充当した経常一般財源等は、▲</a:t>
          </a:r>
          <a:r>
            <a:rPr kumimoji="1" lang="en-US" altLang="ja-JP" sz="1100">
              <a:solidFill>
                <a:schemeClr val="dk1"/>
              </a:solidFill>
              <a:effectLst/>
              <a:latin typeface="+mn-lt"/>
              <a:ea typeface="+mn-ea"/>
              <a:cs typeface="+mn-cs"/>
            </a:rPr>
            <a:t>13,003</a:t>
          </a:r>
          <a:r>
            <a:rPr kumimoji="1" lang="ja-JP" altLang="ja-JP" sz="1100">
              <a:solidFill>
                <a:schemeClr val="dk1"/>
              </a:solidFill>
              <a:effectLst/>
              <a:latin typeface="+mn-lt"/>
              <a:ea typeface="+mn-ea"/>
              <a:cs typeface="+mn-cs"/>
            </a:rPr>
            <a:t>千円の減少となった。</a:t>
          </a:r>
          <a:endParaRPr lang="ja-JP" altLang="ja-JP" sz="1400">
            <a:effectLst/>
          </a:endParaRPr>
        </a:p>
        <a:p>
          <a:r>
            <a:rPr kumimoji="1" lang="ja-JP" altLang="ja-JP" sz="1100">
              <a:solidFill>
                <a:schemeClr val="dk1"/>
              </a:solidFill>
              <a:effectLst/>
              <a:latin typeface="+mn-lt"/>
              <a:ea typeface="+mn-ea"/>
              <a:cs typeface="+mn-cs"/>
            </a:rPr>
            <a:t>しかし、</a:t>
          </a:r>
          <a:r>
            <a:rPr kumimoji="1" lang="ja-JP" altLang="en-US" sz="1100">
              <a:solidFill>
                <a:schemeClr val="dk1"/>
              </a:solidFill>
              <a:effectLst/>
              <a:latin typeface="+mn-lt"/>
              <a:ea typeface="+mn-ea"/>
              <a:cs typeface="+mn-cs"/>
            </a:rPr>
            <a:t>経常</a:t>
          </a:r>
          <a:r>
            <a:rPr kumimoji="1" lang="ja-JP" altLang="ja-JP" sz="1100">
              <a:solidFill>
                <a:schemeClr val="dk1"/>
              </a:solidFill>
              <a:effectLst/>
              <a:latin typeface="+mn-lt"/>
              <a:ea typeface="+mn-ea"/>
              <a:cs typeface="+mn-cs"/>
            </a:rPr>
            <a:t>一般財源が、令和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145,282</a:t>
          </a:r>
          <a:r>
            <a:rPr kumimoji="1" lang="ja-JP" altLang="ja-JP" sz="1100">
              <a:solidFill>
                <a:schemeClr val="dk1"/>
              </a:solidFill>
              <a:effectLst/>
              <a:latin typeface="+mn-lt"/>
              <a:ea typeface="+mn-ea"/>
              <a:cs typeface="+mn-cs"/>
            </a:rPr>
            <a:t>千円の減少となったことにより、人件費の経常収支比率は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今後も引き続き、職員採用計画に基づいた職員採用に努め、職員数の適正化を図る。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62230</xdr:rowOff>
    </xdr:from>
    <xdr:to>
      <xdr:col>19</xdr:col>
      <xdr:colOff>187325</xdr:colOff>
      <xdr:row>35</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629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157480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2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49530</xdr:rowOff>
    </xdr:from>
    <xdr:to>
      <xdr:col>24</xdr:col>
      <xdr:colOff>76200</xdr:colOff>
      <xdr:row>35</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xdr:rowOff>
    </xdr:from>
    <xdr:to>
      <xdr:col>15</xdr:col>
      <xdr:colOff>149225</xdr:colOff>
      <xdr:row>35</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嵐山町立小中学校再編基本計画資料作成委託料</a:t>
          </a:r>
          <a:r>
            <a:rPr kumimoji="1" lang="en-US" altLang="ja-JP" sz="1100">
              <a:solidFill>
                <a:schemeClr val="dk1"/>
              </a:solidFill>
              <a:effectLst/>
              <a:latin typeface="+mn-lt"/>
              <a:ea typeface="+mn-ea"/>
              <a:cs typeface="+mn-cs"/>
            </a:rPr>
            <a:t>18,684</a:t>
          </a:r>
          <a:r>
            <a:rPr kumimoji="1" lang="ja-JP" altLang="ja-JP" sz="1100">
              <a:solidFill>
                <a:schemeClr val="dk1"/>
              </a:solidFill>
              <a:effectLst/>
              <a:latin typeface="+mn-lt"/>
              <a:ea typeface="+mn-ea"/>
              <a:cs typeface="+mn-cs"/>
            </a:rPr>
            <a:t>千円の皆増や、立地適正化計画策定委託料</a:t>
          </a:r>
          <a:r>
            <a:rPr kumimoji="1" lang="en-US" altLang="ja-JP" sz="1100">
              <a:solidFill>
                <a:schemeClr val="dk1"/>
              </a:solidFill>
              <a:effectLst/>
              <a:latin typeface="+mn-lt"/>
              <a:ea typeface="+mn-ea"/>
              <a:cs typeface="+mn-cs"/>
            </a:rPr>
            <a:t>8,006</a:t>
          </a:r>
          <a:r>
            <a:rPr kumimoji="1" lang="ja-JP" altLang="ja-JP" sz="1100">
              <a:solidFill>
                <a:schemeClr val="dk1"/>
              </a:solidFill>
              <a:effectLst/>
              <a:latin typeface="+mn-lt"/>
              <a:ea typeface="+mn-ea"/>
              <a:cs typeface="+mn-cs"/>
            </a:rPr>
            <a:t>千円の皆増等により、物件費に充当した経常一般財源等は、</a:t>
          </a:r>
          <a:r>
            <a:rPr kumimoji="1" lang="en-US" altLang="ja-JP" sz="1100">
              <a:solidFill>
                <a:schemeClr val="dk1"/>
              </a:solidFill>
              <a:effectLst/>
              <a:latin typeface="+mn-lt"/>
              <a:ea typeface="+mn-ea"/>
              <a:cs typeface="+mn-cs"/>
            </a:rPr>
            <a:t>31,767</a:t>
          </a:r>
          <a:r>
            <a:rPr kumimoji="1" lang="ja-JP" altLang="ja-JP" sz="1100">
              <a:solidFill>
                <a:schemeClr val="dk1"/>
              </a:solidFill>
              <a:effectLst/>
              <a:latin typeface="+mn-lt"/>
              <a:ea typeface="+mn-ea"/>
              <a:cs typeface="+mn-cs"/>
            </a:rPr>
            <a:t>千円の増加となった。一方で経常一般財源が、令和４年度と比較して、▲</a:t>
          </a:r>
          <a:r>
            <a:rPr kumimoji="1" lang="en-US" altLang="ja-JP" sz="1100">
              <a:solidFill>
                <a:schemeClr val="dk1"/>
              </a:solidFill>
              <a:effectLst/>
              <a:latin typeface="+mn-lt"/>
              <a:ea typeface="+mn-ea"/>
              <a:cs typeface="+mn-cs"/>
            </a:rPr>
            <a:t>145,282</a:t>
          </a:r>
          <a:r>
            <a:rPr kumimoji="1" lang="ja-JP" altLang="ja-JP" sz="1100">
              <a:solidFill>
                <a:schemeClr val="dk1"/>
              </a:solidFill>
              <a:effectLst/>
              <a:latin typeface="+mn-lt"/>
              <a:ea typeface="+mn-ea"/>
              <a:cs typeface="+mn-cs"/>
            </a:rPr>
            <a:t>千円の減少となったことにより、</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費の経常収支比率は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18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90424</xdr:rowOff>
    </xdr:from>
    <xdr:to>
      <xdr:col>78</xdr:col>
      <xdr:colOff>69850</xdr:colOff>
      <xdr:row>15</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907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11701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90424</xdr:rowOff>
    </xdr:from>
    <xdr:to>
      <xdr:col>73</xdr:col>
      <xdr:colOff>180975</xdr:colOff>
      <xdr:row>14</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907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73423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83566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54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39624</xdr:rowOff>
    </xdr:from>
    <xdr:to>
      <xdr:col>74</xdr:col>
      <xdr:colOff>31750</xdr:colOff>
      <xdr:row>14</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151401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103632</xdr:rowOff>
    </xdr:from>
    <xdr:to>
      <xdr:col>69</xdr:col>
      <xdr:colOff>142875</xdr:colOff>
      <xdr:row>15</xdr:row>
      <xdr:rowOff>33782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43959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障害</a:t>
          </a:r>
          <a:r>
            <a:rPr kumimoji="1" lang="ja-JP" altLang="en-US" sz="1100">
              <a:solidFill>
                <a:schemeClr val="dk1"/>
              </a:solidFill>
              <a:effectLst/>
              <a:latin typeface="+mn-lt"/>
              <a:ea typeface="+mn-ea"/>
              <a:cs typeface="+mn-cs"/>
            </a:rPr>
            <a:t>児</a:t>
          </a:r>
          <a:r>
            <a:rPr kumimoji="1" lang="ja-JP" altLang="ja-JP" sz="1100">
              <a:solidFill>
                <a:schemeClr val="dk1"/>
              </a:solidFill>
              <a:effectLst/>
              <a:latin typeface="+mn-lt"/>
              <a:ea typeface="+mn-ea"/>
              <a:cs typeface="+mn-cs"/>
            </a:rPr>
            <a:t>通所支援事業や子ども医療費給付金などの扶助費の増加等によ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、扶助費に充当した経常一般財源等は、</a:t>
          </a:r>
          <a:r>
            <a:rPr kumimoji="1" lang="en-US" altLang="ja-JP" sz="1100">
              <a:solidFill>
                <a:schemeClr val="dk1"/>
              </a:solidFill>
              <a:effectLst/>
              <a:latin typeface="+mn-lt"/>
              <a:ea typeface="+mn-ea"/>
              <a:cs typeface="+mn-cs"/>
            </a:rPr>
            <a:t>19,272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経常一般財源が、令和４年度と比較して、▲</a:t>
          </a:r>
          <a:r>
            <a:rPr kumimoji="1" lang="en-US" altLang="ja-JP" sz="1100">
              <a:solidFill>
                <a:schemeClr val="dk1"/>
              </a:solidFill>
              <a:effectLst/>
              <a:latin typeface="+mn-lt"/>
              <a:ea typeface="+mn-ea"/>
              <a:cs typeface="+mn-cs"/>
            </a:rPr>
            <a:t>145,282</a:t>
          </a:r>
          <a:r>
            <a:rPr kumimoji="1" lang="ja-JP" altLang="ja-JP" sz="1100">
              <a:solidFill>
                <a:schemeClr val="dk1"/>
              </a:solidFill>
              <a:effectLst/>
              <a:latin typeface="+mn-lt"/>
              <a:ea typeface="+mn-ea"/>
              <a:cs typeface="+mn-cs"/>
            </a:rPr>
            <a:t>千円の減少となったことにより、扶助費の経常収支比率は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％の増加となった。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75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588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110672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078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介護保険特別会計繰出金</a:t>
          </a:r>
          <a:r>
            <a:rPr kumimoji="1" lang="en-US" altLang="ja-JP" sz="1100">
              <a:solidFill>
                <a:schemeClr val="dk1"/>
              </a:solidFill>
              <a:effectLst/>
              <a:latin typeface="+mn-lt"/>
              <a:ea typeface="+mn-ea"/>
              <a:cs typeface="+mn-cs"/>
            </a:rPr>
            <a:t>10,453</a:t>
          </a:r>
          <a:r>
            <a:rPr kumimoji="1" lang="ja-JP" altLang="ja-JP" sz="1100">
              <a:solidFill>
                <a:schemeClr val="dk1"/>
              </a:solidFill>
              <a:effectLst/>
              <a:latin typeface="+mn-lt"/>
              <a:ea typeface="+mn-ea"/>
              <a:cs typeface="+mn-cs"/>
            </a:rPr>
            <a:t>千円の増加</a:t>
          </a:r>
          <a:r>
            <a:rPr kumimoji="1" lang="ja-JP" altLang="en-US" sz="1100">
              <a:solidFill>
                <a:schemeClr val="dk1"/>
              </a:solidFill>
              <a:effectLst/>
              <a:latin typeface="+mn-lt"/>
              <a:ea typeface="+mn-ea"/>
              <a:cs typeface="+mn-cs"/>
            </a:rPr>
            <a:t>、後期高齢者医療広域連合負担金</a:t>
          </a:r>
          <a:r>
            <a:rPr kumimoji="1" lang="en-US" altLang="ja-JP" sz="1100">
              <a:solidFill>
                <a:schemeClr val="dk1"/>
              </a:solidFill>
              <a:effectLst/>
              <a:latin typeface="+mn-lt"/>
              <a:ea typeface="+mn-ea"/>
              <a:cs typeface="+mn-cs"/>
            </a:rPr>
            <a:t>11,851</a:t>
          </a:r>
          <a:r>
            <a:rPr kumimoji="1" lang="ja-JP" altLang="ja-JP" sz="1100">
              <a:solidFill>
                <a:schemeClr val="dk1"/>
              </a:solidFill>
              <a:effectLst/>
              <a:latin typeface="+mn-lt"/>
              <a:ea typeface="+mn-ea"/>
              <a:cs typeface="+mn-cs"/>
            </a:rPr>
            <a:t>の増加等により、その他の経費に充当した経常一般財源等は、</a:t>
          </a:r>
          <a:r>
            <a:rPr kumimoji="1" lang="en-US" altLang="ja-JP" sz="1100">
              <a:solidFill>
                <a:schemeClr val="dk1"/>
              </a:solidFill>
              <a:effectLst/>
              <a:latin typeface="+mn-lt"/>
              <a:ea typeface="+mn-ea"/>
              <a:cs typeface="+mn-cs"/>
            </a:rPr>
            <a:t>24,934</a:t>
          </a:r>
          <a:r>
            <a:rPr kumimoji="1" lang="ja-JP" altLang="ja-JP" sz="1100">
              <a:solidFill>
                <a:schemeClr val="dk1"/>
              </a:solidFill>
              <a:effectLst/>
              <a:latin typeface="+mn-lt"/>
              <a:ea typeface="+mn-ea"/>
              <a:cs typeface="+mn-cs"/>
            </a:rPr>
            <a:t>千円の増加となった。</a:t>
          </a:r>
          <a:endParaRPr lang="ja-JP" altLang="ja-JP" sz="1400">
            <a:effectLst/>
          </a:endParaRPr>
        </a:p>
        <a:p>
          <a:r>
            <a:rPr kumimoji="1" lang="ja-JP" altLang="ja-JP" sz="1100">
              <a:solidFill>
                <a:schemeClr val="dk1"/>
              </a:solidFill>
              <a:effectLst/>
              <a:latin typeface="+mn-lt"/>
              <a:ea typeface="+mn-ea"/>
              <a:cs typeface="+mn-cs"/>
            </a:rPr>
            <a:t>一方で経常一般財源が、令和４年度と比較して、▲</a:t>
          </a:r>
          <a:r>
            <a:rPr kumimoji="1" lang="en-US" altLang="ja-JP" sz="1100">
              <a:solidFill>
                <a:schemeClr val="dk1"/>
              </a:solidFill>
              <a:effectLst/>
              <a:latin typeface="+mn-lt"/>
              <a:ea typeface="+mn-ea"/>
              <a:cs typeface="+mn-cs"/>
            </a:rPr>
            <a:t>145,282</a:t>
          </a:r>
          <a:r>
            <a:rPr kumimoji="1" lang="ja-JP" altLang="ja-JP" sz="1100">
              <a:solidFill>
                <a:schemeClr val="dk1"/>
              </a:solidFill>
              <a:effectLst/>
              <a:latin typeface="+mn-lt"/>
              <a:ea typeface="+mn-ea"/>
              <a:cs typeface="+mn-cs"/>
            </a:rPr>
            <a:t>千円の減少となったことにより、</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の経常収支比率は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％の増加となった。</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130810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30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84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138430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物価高騰対策に係る補助事業等の</a:t>
          </a:r>
          <a:r>
            <a:rPr kumimoji="1" lang="en-US" altLang="ja-JP" sz="1100">
              <a:solidFill>
                <a:schemeClr val="dk1"/>
              </a:solidFill>
              <a:effectLst/>
              <a:latin typeface="+mn-lt"/>
              <a:ea typeface="+mn-ea"/>
              <a:cs typeface="+mn-cs"/>
            </a:rPr>
            <a:t>68,057</a:t>
          </a:r>
          <a:r>
            <a:rPr kumimoji="1" lang="ja-JP" altLang="ja-JP" sz="1100">
              <a:solidFill>
                <a:schemeClr val="dk1"/>
              </a:solidFill>
              <a:effectLst/>
              <a:latin typeface="+mn-lt"/>
              <a:ea typeface="+mn-ea"/>
              <a:cs typeface="+mn-cs"/>
            </a:rPr>
            <a:t>千円の増加等により、補助費等に充当した経常一般財源等は、</a:t>
          </a:r>
          <a:r>
            <a:rPr kumimoji="1" lang="en-US" altLang="ja-JP" sz="1100">
              <a:solidFill>
                <a:schemeClr val="dk1"/>
              </a:solidFill>
              <a:effectLst/>
              <a:latin typeface="+mn-lt"/>
              <a:ea typeface="+mn-ea"/>
              <a:cs typeface="+mn-cs"/>
            </a:rPr>
            <a:t>19,531</a:t>
          </a:r>
          <a:r>
            <a:rPr kumimoji="1" lang="ja-JP" altLang="ja-JP" sz="1100">
              <a:solidFill>
                <a:schemeClr val="dk1"/>
              </a:solidFill>
              <a:effectLst/>
              <a:latin typeface="+mn-lt"/>
              <a:ea typeface="+mn-ea"/>
              <a:cs typeface="+mn-cs"/>
            </a:rPr>
            <a:t>千円の増加となった。</a:t>
          </a:r>
          <a:endParaRPr lang="ja-JP" altLang="ja-JP" sz="1400">
            <a:effectLst/>
          </a:endParaRPr>
        </a:p>
        <a:p>
          <a:r>
            <a:rPr kumimoji="1" lang="ja-JP" altLang="ja-JP" sz="1100">
              <a:solidFill>
                <a:schemeClr val="dk1"/>
              </a:solidFill>
              <a:effectLst/>
              <a:latin typeface="+mn-lt"/>
              <a:ea typeface="+mn-ea"/>
              <a:cs typeface="+mn-cs"/>
            </a:rPr>
            <a:t>一方で経常一般財源が、令和４年度と比較して、▲</a:t>
          </a:r>
          <a:r>
            <a:rPr kumimoji="1" lang="en-US" altLang="ja-JP" sz="1100">
              <a:solidFill>
                <a:schemeClr val="dk1"/>
              </a:solidFill>
              <a:effectLst/>
              <a:latin typeface="+mn-lt"/>
              <a:ea typeface="+mn-ea"/>
              <a:cs typeface="+mn-cs"/>
            </a:rPr>
            <a:t>145,282</a:t>
          </a:r>
          <a:r>
            <a:rPr kumimoji="1" lang="ja-JP" altLang="ja-JP" sz="1100">
              <a:solidFill>
                <a:schemeClr val="dk1"/>
              </a:solidFill>
              <a:effectLst/>
              <a:latin typeface="+mn-lt"/>
              <a:ea typeface="+mn-ea"/>
              <a:cs typeface="+mn-cs"/>
            </a:rPr>
            <a:t>千円の減少となったことにより、</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の経常収支比率は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％の増加となった。</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130266</xdr:rowOff>
    </xdr:from>
    <xdr:to>
      <xdr:col>82</xdr:col>
      <xdr:colOff>107950</xdr:colOff>
      <xdr:row>36</xdr:row>
      <xdr:rowOff>143328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30246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63335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6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6169</xdr:rowOff>
    </xdr:from>
    <xdr:to>
      <xdr:col>78</xdr:col>
      <xdr:colOff>69850</xdr:colOff>
      <xdr:row>36</xdr:row>
      <xdr:rowOff>130266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78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125928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6169</xdr:rowOff>
    </xdr:from>
    <xdr:to>
      <xdr:col>73</xdr:col>
      <xdr:colOff>180975</xdr:colOff>
      <xdr:row>36</xdr:row>
      <xdr:rowOff>130266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7836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54083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130266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2763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92528</xdr:rowOff>
    </xdr:from>
    <xdr:to>
      <xdr:col>82</xdr:col>
      <xdr:colOff>158750</xdr:colOff>
      <xdr:row>37</xdr:row>
      <xdr:rowOff>22678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64605</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79466</xdr:rowOff>
    </xdr:from>
    <xdr:to>
      <xdr:col>78</xdr:col>
      <xdr:colOff>120650</xdr:colOff>
      <xdr:row>37</xdr:row>
      <xdr:rowOff>9616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165843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33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126819</xdr:rowOff>
    </xdr:from>
    <xdr:to>
      <xdr:col>74</xdr:col>
      <xdr:colOff>31750</xdr:colOff>
      <xdr:row>36</xdr:row>
      <xdr:rowOff>56969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41746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79466</xdr:rowOff>
    </xdr:from>
    <xdr:to>
      <xdr:col>69</xdr:col>
      <xdr:colOff>142875</xdr:colOff>
      <xdr:row>37</xdr:row>
      <xdr:rowOff>9616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165843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33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長期元金償還金</a:t>
          </a:r>
          <a:r>
            <a:rPr kumimoji="1" lang="en-US" altLang="ja-JP" sz="1100">
              <a:solidFill>
                <a:schemeClr val="dk1"/>
              </a:solidFill>
              <a:effectLst/>
              <a:latin typeface="+mn-lt"/>
              <a:ea typeface="+mn-ea"/>
              <a:cs typeface="+mn-cs"/>
            </a:rPr>
            <a:t>39,966</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等により、公債費に充当した経常一般財源は、</a:t>
          </a:r>
          <a:r>
            <a:rPr kumimoji="1" lang="en-US" altLang="ja-JP" sz="1100">
              <a:solidFill>
                <a:schemeClr val="dk1"/>
              </a:solidFill>
              <a:effectLst/>
              <a:latin typeface="+mn-lt"/>
              <a:ea typeface="+mn-ea"/>
              <a:cs typeface="+mn-cs"/>
            </a:rPr>
            <a:t>36,775</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一方で経常一般財源が、令和４年度と比較して、▲</a:t>
          </a:r>
          <a:r>
            <a:rPr kumimoji="1" lang="en-US" altLang="ja-JP" sz="1100">
              <a:solidFill>
                <a:schemeClr val="dk1"/>
              </a:solidFill>
              <a:effectLst/>
              <a:latin typeface="+mn-lt"/>
              <a:ea typeface="+mn-ea"/>
              <a:cs typeface="+mn-cs"/>
            </a:rPr>
            <a:t>145,282</a:t>
          </a:r>
          <a:r>
            <a:rPr kumimoji="1" lang="ja-JP" altLang="ja-JP" sz="1100">
              <a:solidFill>
                <a:schemeClr val="dk1"/>
              </a:solidFill>
              <a:effectLst/>
              <a:latin typeface="+mn-lt"/>
              <a:ea typeface="+mn-ea"/>
              <a:cs typeface="+mn-cs"/>
            </a:rPr>
            <a:t>千円の減少となったことにより、公債費の経常収支比率は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％の増加となった。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257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xdr:rowOff>
    </xdr:from>
    <xdr:to>
      <xdr:col>19</xdr:col>
      <xdr:colOff>187325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xdr:rowOff>
    </xdr:from>
    <xdr:to>
      <xdr:col>15</xdr:col>
      <xdr:colOff>98425</xdr:colOff>
      <xdr:row>77</xdr:row>
      <xdr:rowOff>97282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074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97282</xdr:rowOff>
    </xdr:from>
    <xdr:to>
      <xdr:col>11</xdr:col>
      <xdr:colOff>9525</xdr:colOff>
      <xdr:row>77</xdr:row>
      <xdr:rowOff>101854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144290</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補助費等や繰出金に充当した経常一般財源等が増加し、また、経常一般財源が▲</a:t>
          </a:r>
          <a:r>
            <a:rPr kumimoji="1" lang="en-US" altLang="ja-JP" sz="1100">
              <a:solidFill>
                <a:schemeClr val="dk1"/>
              </a:solidFill>
              <a:effectLst/>
              <a:latin typeface="+mn-lt"/>
              <a:ea typeface="+mn-ea"/>
              <a:cs typeface="+mn-cs"/>
            </a:rPr>
            <a:t>145,282</a:t>
          </a:r>
          <a:r>
            <a:rPr kumimoji="1" lang="ja-JP" altLang="ja-JP" sz="1100">
              <a:solidFill>
                <a:schemeClr val="dk1"/>
              </a:solidFill>
              <a:effectLst/>
              <a:latin typeface="+mn-lt"/>
              <a:ea typeface="+mn-ea"/>
              <a:cs typeface="+mn-cs"/>
            </a:rPr>
            <a:t>千円の減少となったことにより、公債費以外に係る経常収支比率は</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各平均を下回っているが、引き続き経常経費の抑制に努め、財政の健全化を図りたい。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101854</xdr:rowOff>
    </xdr:from>
    <xdr:to>
      <xdr:col>82</xdr:col>
      <xdr:colOff>107950</xdr:colOff>
      <xdr:row>76</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29606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135145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75</xdr:row>
      <xdr:rowOff>101854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75943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23131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72136</xdr:rowOff>
    </xdr:from>
    <xdr:to>
      <xdr:col>73</xdr:col>
      <xdr:colOff>180975</xdr:colOff>
      <xdr:row>76</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759436"/>
          <a:ext cx="889000" cy="3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72137</xdr:rowOff>
    </xdr:from>
    <xdr:to>
      <xdr:col>69</xdr:col>
      <xdr:colOff>92075</xdr:colOff>
      <xdr:row>76</xdr:row>
      <xdr:rowOff>168148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1023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124206</xdr:rowOff>
    </xdr:from>
    <xdr:to>
      <xdr:col>82</xdr:col>
      <xdr:colOff>158750</xdr:colOff>
      <xdr:row>76</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140733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51054</xdr:rowOff>
    </xdr:from>
    <xdr:to>
      <xdr:col>78</xdr:col>
      <xdr:colOff>120650</xdr:colOff>
      <xdr:row>75</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162831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21336</xdr:rowOff>
    </xdr:from>
    <xdr:to>
      <xdr:col>74</xdr:col>
      <xdr:colOff>31750</xdr:colOff>
      <xdr:row>74</xdr:row>
      <xdr:rowOff>122936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133113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21337</xdr:rowOff>
    </xdr:from>
    <xdr:to>
      <xdr:col>69</xdr:col>
      <xdr:colOff>142875</xdr:colOff>
      <xdr:row>76</xdr:row>
      <xdr:rowOff>122937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133113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128041</xdr:rowOff>
    </xdr:from>
    <xdr:to>
      <xdr:col>29</xdr:col>
      <xdr:colOff>127000</xdr:colOff>
      <xdr:row>18</xdr:row>
      <xdr:rowOff>142405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1766"/>
          <a:ext cx="647700" cy="14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132592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51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142405</xdr:rowOff>
    </xdr:from>
    <xdr:to>
      <xdr:col>26</xdr:col>
      <xdr:colOff>50800</xdr:colOff>
      <xdr:row>18</xdr:row>
      <xdr:rowOff>155994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6130"/>
          <a:ext cx="698500" cy="13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155994</xdr:rowOff>
    </xdr:from>
    <xdr:to>
      <xdr:col>22</xdr:col>
      <xdr:colOff>114300</xdr:colOff>
      <xdr:row>18</xdr:row>
      <xdr:rowOff>164389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9719"/>
          <a:ext cx="698500" cy="8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132271</xdr:rowOff>
    </xdr:from>
    <xdr:to>
      <xdr:col>18</xdr:col>
      <xdr:colOff>177800</xdr:colOff>
      <xdr:row>18</xdr:row>
      <xdr:rowOff>164389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65996"/>
          <a:ext cx="698500" cy="3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77241</xdr:rowOff>
    </xdr:from>
    <xdr:to>
      <xdr:col>29</xdr:col>
      <xdr:colOff>177800</xdr:colOff>
      <xdr:row>19</xdr:row>
      <xdr:rowOff>7391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49318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3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91605</xdr:rowOff>
    </xdr:from>
    <xdr:to>
      <xdr:col>26</xdr:col>
      <xdr:colOff>101600</xdr:colOff>
      <xdr:row>19</xdr:row>
      <xdr:rowOff>21755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6532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1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105194</xdr:rowOff>
    </xdr:from>
    <xdr:to>
      <xdr:col>22</xdr:col>
      <xdr:colOff>165100</xdr:colOff>
      <xdr:row>19</xdr:row>
      <xdr:rowOff>35344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3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20121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113589</xdr:rowOff>
    </xdr:from>
    <xdr:to>
      <xdr:col>19</xdr:col>
      <xdr:colOff>38100</xdr:colOff>
      <xdr:row>19</xdr:row>
      <xdr:rowOff>43739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28516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81470</xdr:rowOff>
    </xdr:from>
    <xdr:to>
      <xdr:col>15</xdr:col>
      <xdr:colOff>101600</xdr:colOff>
      <xdr:row>19</xdr:row>
      <xdr:rowOff>11620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167848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23284</xdr:rowOff>
    </xdr:from>
    <xdr:to>
      <xdr:col>29</xdr:col>
      <xdr:colOff>127000</xdr:colOff>
      <xdr:row>36</xdr:row>
      <xdr:rowOff>48133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76534"/>
          <a:ext cx="647700" cy="2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8062</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6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22964</xdr:rowOff>
    </xdr:from>
    <xdr:to>
      <xdr:col>26</xdr:col>
      <xdr:colOff>50800</xdr:colOff>
      <xdr:row>36</xdr:row>
      <xdr:rowOff>48133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76214"/>
          <a:ext cx="698500" cy="25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22964</xdr:rowOff>
    </xdr:from>
    <xdr:to>
      <xdr:col>22</xdr:col>
      <xdr:colOff>114300</xdr:colOff>
      <xdr:row>36</xdr:row>
      <xdr:rowOff>47768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976214"/>
          <a:ext cx="698500" cy="2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109702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6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47768</xdr:rowOff>
    </xdr:from>
    <xdr:to>
      <xdr:col>18</xdr:col>
      <xdr:colOff>177800</xdr:colOff>
      <xdr:row>36</xdr:row>
      <xdr:rowOff>94470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01018"/>
          <a:ext cx="698500" cy="46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135488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315384</xdr:rowOff>
    </xdr:from>
    <xdr:to>
      <xdr:col>29</xdr:col>
      <xdr:colOff>177800</xdr:colOff>
      <xdr:row>36</xdr:row>
      <xdr:rowOff>74084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2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160461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70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340233</xdr:rowOff>
    </xdr:from>
    <xdr:to>
      <xdr:col>26</xdr:col>
      <xdr:colOff>101600</xdr:colOff>
      <xdr:row>36</xdr:row>
      <xdr:rowOff>98933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5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83710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3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315064</xdr:rowOff>
    </xdr:from>
    <xdr:to>
      <xdr:col>22</xdr:col>
      <xdr:colOff>165100</xdr:colOff>
      <xdr:row>36</xdr:row>
      <xdr:rowOff>73764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2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83941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69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339868</xdr:rowOff>
    </xdr:from>
    <xdr:to>
      <xdr:col>19</xdr:col>
      <xdr:colOff>38100</xdr:colOff>
      <xdr:row>36</xdr:row>
      <xdr:rowOff>98568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5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108745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71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43670</xdr:rowOff>
    </xdr:from>
    <xdr:to>
      <xdr:col>15</xdr:col>
      <xdr:colOff>101600</xdr:colOff>
      <xdr:row>36</xdr:row>
      <xdr:rowOff>145270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996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130047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08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17,516
16,840
29.92
7,881,730
7,378,685
441,045
4,751,758
5,654,805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28311</xdr:rowOff>
    </xdr:from>
    <xdr:to>
      <xdr:col>24</xdr:col>
      <xdr:colOff>63500</xdr:colOff>
      <xdr:row>38</xdr:row>
      <xdr:rowOff>48534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43411"/>
          <a:ext cx="838200" cy="2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44862</xdr:rowOff>
    </xdr:from>
    <xdr:to>
      <xdr:col>19</xdr:col>
      <xdr:colOff>177800</xdr:colOff>
      <xdr:row>38</xdr:row>
      <xdr:rowOff>48534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559962"/>
          <a:ext cx="889000" cy="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7707</xdr:rowOff>
    </xdr:from>
    <xdr:to>
      <xdr:col>15</xdr:col>
      <xdr:colOff>50800</xdr:colOff>
      <xdr:row>38</xdr:row>
      <xdr:rowOff>44862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22807"/>
          <a:ext cx="889000" cy="3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7707</xdr:rowOff>
    </xdr:from>
    <xdr:to>
      <xdr:col>10</xdr:col>
      <xdr:colOff>114300</xdr:colOff>
      <xdr:row>38</xdr:row>
      <xdr:rowOff>92471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22807"/>
          <a:ext cx="889000" cy="8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148961</xdr:rowOff>
    </xdr:from>
    <xdr:to>
      <xdr:col>24</xdr:col>
      <xdr:colOff>114300</xdr:colOff>
      <xdr:row>38</xdr:row>
      <xdr:rowOff>79111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9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127388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7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169184</xdr:rowOff>
    </xdr:from>
    <xdr:to>
      <xdr:col>20</xdr:col>
      <xdr:colOff>38100</xdr:colOff>
      <xdr:row>38</xdr:row>
      <xdr:rowOff>99334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90461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165512</xdr:rowOff>
    </xdr:from>
    <xdr:to>
      <xdr:col>15</xdr:col>
      <xdr:colOff>101600</xdr:colOff>
      <xdr:row>38</xdr:row>
      <xdr:rowOff>95662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5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86789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6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128357</xdr:rowOff>
    </xdr:from>
    <xdr:to>
      <xdr:col>10</xdr:col>
      <xdr:colOff>165100</xdr:colOff>
      <xdr:row>38</xdr:row>
      <xdr:rowOff>58507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49634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6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41671</xdr:rowOff>
    </xdr:from>
    <xdr:to>
      <xdr:col>6</xdr:col>
      <xdr:colOff>38100</xdr:colOff>
      <xdr:row>38</xdr:row>
      <xdr:rowOff>143271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134398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52732</xdr:rowOff>
    </xdr:from>
    <xdr:to>
      <xdr:col>24</xdr:col>
      <xdr:colOff>63500</xdr:colOff>
      <xdr:row>58</xdr:row>
      <xdr:rowOff>57285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996832"/>
          <a:ext cx="8382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61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57285</xdr:rowOff>
    </xdr:from>
    <xdr:to>
      <xdr:col>19</xdr:col>
      <xdr:colOff>177800</xdr:colOff>
      <xdr:row>58</xdr:row>
      <xdr:rowOff>63640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01385"/>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120324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3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63640</xdr:rowOff>
    </xdr:from>
    <xdr:to>
      <xdr:col>15</xdr:col>
      <xdr:colOff>50800</xdr:colOff>
      <xdr:row>58</xdr:row>
      <xdr:rowOff>94566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07740"/>
          <a:ext cx="889000" cy="3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5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94566</xdr:rowOff>
    </xdr:from>
    <xdr:to>
      <xdr:col>10</xdr:col>
      <xdr:colOff>114300</xdr:colOff>
      <xdr:row>58</xdr:row>
      <xdr:rowOff>97637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38666"/>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70708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98049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1932</xdr:rowOff>
    </xdr:from>
    <xdr:to>
      <xdr:col>24</xdr:col>
      <xdr:colOff>114300</xdr:colOff>
      <xdr:row>58</xdr:row>
      <xdr:rowOff>103532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88309</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6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6485</xdr:rowOff>
    </xdr:from>
    <xdr:to>
      <xdr:col>20</xdr:col>
      <xdr:colOff>38100</xdr:colOff>
      <xdr:row>58</xdr:row>
      <xdr:rowOff>108085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99212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12840</xdr:rowOff>
    </xdr:from>
    <xdr:to>
      <xdr:col>15</xdr:col>
      <xdr:colOff>101600</xdr:colOff>
      <xdr:row>58</xdr:row>
      <xdr:rowOff>114440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5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105567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43766</xdr:rowOff>
    </xdr:from>
    <xdr:to>
      <xdr:col>10</xdr:col>
      <xdr:colOff>165100</xdr:colOff>
      <xdr:row>58</xdr:row>
      <xdr:rowOff>145366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8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136493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8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46837</xdr:rowOff>
    </xdr:from>
    <xdr:to>
      <xdr:col>6</xdr:col>
      <xdr:colOff>38100</xdr:colOff>
      <xdr:row>58</xdr:row>
      <xdr:rowOff>148437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139564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8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110919</xdr:rowOff>
    </xdr:from>
    <xdr:to>
      <xdr:col>24</xdr:col>
      <xdr:colOff>63500</xdr:colOff>
      <xdr:row>78</xdr:row>
      <xdr:rowOff>112840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84019"/>
          <a:ext cx="8382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112840</xdr:rowOff>
    </xdr:from>
    <xdr:to>
      <xdr:col>19</xdr:col>
      <xdr:colOff>177800</xdr:colOff>
      <xdr:row>78</xdr:row>
      <xdr:rowOff>117960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85940"/>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114622</xdr:rowOff>
    </xdr:from>
    <xdr:to>
      <xdr:col>15</xdr:col>
      <xdr:colOff>50800</xdr:colOff>
      <xdr:row>78</xdr:row>
      <xdr:rowOff>117960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87722"/>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114622</xdr:rowOff>
    </xdr:from>
    <xdr:to>
      <xdr:col>10</xdr:col>
      <xdr:colOff>114300</xdr:colOff>
      <xdr:row>78</xdr:row>
      <xdr:rowOff>120041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7722"/>
          <a:ext cx="889000" cy="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60119</xdr:rowOff>
    </xdr:from>
    <xdr:to>
      <xdr:col>24</xdr:col>
      <xdr:colOff>114300</xdr:colOff>
      <xdr:row>78</xdr:row>
      <xdr:rowOff>161719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146496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62040</xdr:rowOff>
    </xdr:from>
    <xdr:to>
      <xdr:col>20</xdr:col>
      <xdr:colOff>38100</xdr:colOff>
      <xdr:row>78</xdr:row>
      <xdr:rowOff>163640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154767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67160</xdr:rowOff>
    </xdr:from>
    <xdr:to>
      <xdr:col>15</xdr:col>
      <xdr:colOff>101600</xdr:colOff>
      <xdr:row>78</xdr:row>
      <xdr:rowOff>168760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4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159887</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9017" y="13532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63822</xdr:rowOff>
    </xdr:from>
    <xdr:to>
      <xdr:col>10</xdr:col>
      <xdr:colOff>165100</xdr:colOff>
      <xdr:row>78</xdr:row>
      <xdr:rowOff>165422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156549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69241</xdr:rowOff>
    </xdr:from>
    <xdr:to>
      <xdr:col>6</xdr:col>
      <xdr:colOff>38100</xdr:colOff>
      <xdr:row>78</xdr:row>
      <xdr:rowOff>170841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161968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41017" y="13535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14373</xdr:rowOff>
    </xdr:from>
    <xdr:to>
      <xdr:col>24</xdr:col>
      <xdr:colOff>63500</xdr:colOff>
      <xdr:row>96</xdr:row>
      <xdr:rowOff>42763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73573"/>
          <a:ext cx="838200" cy="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15701</xdr:rowOff>
    </xdr:from>
    <xdr:to>
      <xdr:col>19</xdr:col>
      <xdr:colOff>177800</xdr:colOff>
      <xdr:row>96</xdr:row>
      <xdr:rowOff>42763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74901"/>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15701</xdr:rowOff>
    </xdr:from>
    <xdr:to>
      <xdr:col>15</xdr:col>
      <xdr:colOff>50800</xdr:colOff>
      <xdr:row>97</xdr:row>
      <xdr:rowOff>28622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74901"/>
          <a:ext cx="889000" cy="18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28622</xdr:rowOff>
    </xdr:from>
    <xdr:to>
      <xdr:col>10</xdr:col>
      <xdr:colOff>114300</xdr:colOff>
      <xdr:row>97</xdr:row>
      <xdr:rowOff>59396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59272"/>
          <a:ext cx="8890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135023</xdr:rowOff>
    </xdr:from>
    <xdr:to>
      <xdr:col>24</xdr:col>
      <xdr:colOff>114300</xdr:colOff>
      <xdr:row>96</xdr:row>
      <xdr:rowOff>65173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113450</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163413</xdr:rowOff>
    </xdr:from>
    <xdr:to>
      <xdr:col>20</xdr:col>
      <xdr:colOff>38100</xdr:colOff>
      <xdr:row>96</xdr:row>
      <xdr:rowOff>93563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5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84690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54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136351</xdr:rowOff>
    </xdr:from>
    <xdr:to>
      <xdr:col>15</xdr:col>
      <xdr:colOff>101600</xdr:colOff>
      <xdr:row>96</xdr:row>
      <xdr:rowOff>66501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57628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149272</xdr:rowOff>
    </xdr:from>
    <xdr:to>
      <xdr:col>10</xdr:col>
      <xdr:colOff>165100</xdr:colOff>
      <xdr:row>97</xdr:row>
      <xdr:rowOff>79422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70549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0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8596</xdr:rowOff>
    </xdr:from>
    <xdr:to>
      <xdr:col>6</xdr:col>
      <xdr:colOff>38100</xdr:colOff>
      <xdr:row>97</xdr:row>
      <xdr:rowOff>110196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101323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152433</xdr:rowOff>
    </xdr:from>
    <xdr:to>
      <xdr:col>55</xdr:col>
      <xdr:colOff>0</xdr:colOff>
      <xdr:row>36</xdr:row>
      <xdr:rowOff>166396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6324633"/>
          <a:ext cx="8382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152433</xdr:rowOff>
    </xdr:from>
    <xdr:to>
      <xdr:col>50</xdr:col>
      <xdr:colOff>114300</xdr:colOff>
      <xdr:row>37</xdr:row>
      <xdr:rowOff>28559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24633"/>
          <a:ext cx="889000" cy="4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83496</xdr:rowOff>
    </xdr:from>
    <xdr:to>
      <xdr:col>45</xdr:col>
      <xdr:colOff>177800</xdr:colOff>
      <xdr:row>37</xdr:row>
      <xdr:rowOff>28559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12796"/>
          <a:ext cx="889000" cy="45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83496</xdr:rowOff>
    </xdr:from>
    <xdr:to>
      <xdr:col>41</xdr:col>
      <xdr:colOff>50800</xdr:colOff>
      <xdr:row>37</xdr:row>
      <xdr:rowOff>94154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12796"/>
          <a:ext cx="889000" cy="52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115596</xdr:rowOff>
    </xdr:from>
    <xdr:to>
      <xdr:col>55</xdr:col>
      <xdr:colOff>50800</xdr:colOff>
      <xdr:row>37</xdr:row>
      <xdr:rowOff>45746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94023</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101633</xdr:rowOff>
    </xdr:from>
    <xdr:to>
      <xdr:col>50</xdr:col>
      <xdr:colOff>165100</xdr:colOff>
      <xdr:row>37</xdr:row>
      <xdr:rowOff>31783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22910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6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149209</xdr:rowOff>
    </xdr:from>
    <xdr:to>
      <xdr:col>46</xdr:col>
      <xdr:colOff>38100</xdr:colOff>
      <xdr:row>37</xdr:row>
      <xdr:rowOff>79359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2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70486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1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32696</xdr:rowOff>
    </xdr:from>
    <xdr:to>
      <xdr:col>41</xdr:col>
      <xdr:colOff>101600</xdr:colOff>
      <xdr:row>34</xdr:row>
      <xdr:rowOff>134296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125423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54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43354</xdr:rowOff>
    </xdr:from>
    <xdr:to>
      <xdr:col>36</xdr:col>
      <xdr:colOff>165100</xdr:colOff>
      <xdr:row>37</xdr:row>
      <xdr:rowOff>144954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136081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5085</xdr:rowOff>
    </xdr:from>
    <xdr:to>
      <xdr:col>55</xdr:col>
      <xdr:colOff>0</xdr:colOff>
      <xdr:row>58</xdr:row>
      <xdr:rowOff>55103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949185"/>
          <a:ext cx="8382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30010</xdr:rowOff>
    </xdr:from>
    <xdr:to>
      <xdr:col>50</xdr:col>
      <xdr:colOff>114300</xdr:colOff>
      <xdr:row>58</xdr:row>
      <xdr:rowOff>55103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974110"/>
          <a:ext cx="889000" cy="2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30010</xdr:rowOff>
    </xdr:from>
    <xdr:to>
      <xdr:col>45</xdr:col>
      <xdr:colOff>177800</xdr:colOff>
      <xdr:row>58</xdr:row>
      <xdr:rowOff>46477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974110"/>
          <a:ext cx="889000" cy="1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90376</xdr:rowOff>
    </xdr:from>
    <xdr:to>
      <xdr:col>41</xdr:col>
      <xdr:colOff>50800</xdr:colOff>
      <xdr:row>58</xdr:row>
      <xdr:rowOff>46477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63026"/>
          <a:ext cx="889000" cy="12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125735</xdr:rowOff>
    </xdr:from>
    <xdr:to>
      <xdr:col>55</xdr:col>
      <xdr:colOff>50800</xdr:colOff>
      <xdr:row>58</xdr:row>
      <xdr:rowOff>55885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40662</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1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4303</xdr:rowOff>
    </xdr:from>
    <xdr:to>
      <xdr:col>50</xdr:col>
      <xdr:colOff>165100</xdr:colOff>
      <xdr:row>58</xdr:row>
      <xdr:rowOff>105903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4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97030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04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150660</xdr:rowOff>
    </xdr:from>
    <xdr:to>
      <xdr:col>46</xdr:col>
      <xdr:colOff>38100</xdr:colOff>
      <xdr:row>58</xdr:row>
      <xdr:rowOff>80810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71937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0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167127</xdr:rowOff>
    </xdr:from>
    <xdr:to>
      <xdr:col>41</xdr:col>
      <xdr:colOff>101600</xdr:colOff>
      <xdr:row>58</xdr:row>
      <xdr:rowOff>97277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88404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39576</xdr:rowOff>
    </xdr:from>
    <xdr:to>
      <xdr:col>36</xdr:col>
      <xdr:colOff>165100</xdr:colOff>
      <xdr:row>57</xdr:row>
      <xdr:rowOff>141176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1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132303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0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119621</xdr:rowOff>
    </xdr:from>
    <xdr:to>
      <xdr:col>55</xdr:col>
      <xdr:colOff>0</xdr:colOff>
      <xdr:row>78</xdr:row>
      <xdr:rowOff>147377</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21271"/>
          <a:ext cx="838200" cy="19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105048</xdr:rowOff>
    </xdr:from>
    <xdr:to>
      <xdr:col>50</xdr:col>
      <xdr:colOff>114300</xdr:colOff>
      <xdr:row>78</xdr:row>
      <xdr:rowOff>147377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478148"/>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83655</xdr:rowOff>
    </xdr:from>
    <xdr:to>
      <xdr:col>45</xdr:col>
      <xdr:colOff>177800</xdr:colOff>
      <xdr:row>78</xdr:row>
      <xdr:rowOff>105048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56755"/>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83655</xdr:rowOff>
    </xdr:from>
    <xdr:to>
      <xdr:col>41</xdr:col>
      <xdr:colOff>50800</xdr:colOff>
      <xdr:row>78</xdr:row>
      <xdr:rowOff>95104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56755"/>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68821</xdr:rowOff>
    </xdr:from>
    <xdr:to>
      <xdr:col>55</xdr:col>
      <xdr:colOff>50800</xdr:colOff>
      <xdr:row>77</xdr:row>
      <xdr:rowOff>170421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91698</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96577</xdr:rowOff>
    </xdr:from>
    <xdr:to>
      <xdr:col>50</xdr:col>
      <xdr:colOff>165100</xdr:colOff>
      <xdr:row>79</xdr:row>
      <xdr:rowOff>26727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17854</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5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54248</xdr:rowOff>
    </xdr:from>
    <xdr:to>
      <xdr:col>46</xdr:col>
      <xdr:colOff>38100</xdr:colOff>
      <xdr:row>78</xdr:row>
      <xdr:rowOff>155848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146975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32855</xdr:rowOff>
    </xdr:from>
    <xdr:to>
      <xdr:col>41</xdr:col>
      <xdr:colOff>101600</xdr:colOff>
      <xdr:row>78</xdr:row>
      <xdr:rowOff>134455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125582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4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44304</xdr:rowOff>
    </xdr:from>
    <xdr:to>
      <xdr:col>36</xdr:col>
      <xdr:colOff>165100</xdr:colOff>
      <xdr:row>78</xdr:row>
      <xdr:rowOff>145904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1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137031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99521</xdr:rowOff>
    </xdr:from>
    <xdr:to>
      <xdr:col>55</xdr:col>
      <xdr:colOff>0</xdr:colOff>
      <xdr:row>98</xdr:row>
      <xdr:rowOff>156138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901621"/>
          <a:ext cx="8382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99521</xdr:rowOff>
    </xdr:from>
    <xdr:to>
      <xdr:col>50</xdr:col>
      <xdr:colOff>114300</xdr:colOff>
      <xdr:row>98</xdr:row>
      <xdr:rowOff>133407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01621"/>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133407</xdr:rowOff>
    </xdr:from>
    <xdr:to>
      <xdr:col>45</xdr:col>
      <xdr:colOff>177800</xdr:colOff>
      <xdr:row>98</xdr:row>
      <xdr:rowOff>158455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935507"/>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151054</xdr:rowOff>
    </xdr:from>
    <xdr:to>
      <xdr:col>41</xdr:col>
      <xdr:colOff>50800</xdr:colOff>
      <xdr:row>98</xdr:row>
      <xdr:rowOff>158455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781704"/>
          <a:ext cx="889000" cy="17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105338</xdr:rowOff>
    </xdr:from>
    <xdr:to>
      <xdr:col>55</xdr:col>
      <xdr:colOff>50800</xdr:colOff>
      <xdr:row>99</xdr:row>
      <xdr:rowOff>35488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0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20265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2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48721</xdr:rowOff>
    </xdr:from>
    <xdr:to>
      <xdr:col>50</xdr:col>
      <xdr:colOff>165100</xdr:colOff>
      <xdr:row>98</xdr:row>
      <xdr:rowOff>150321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5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141448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82607</xdr:rowOff>
    </xdr:from>
    <xdr:to>
      <xdr:col>46</xdr:col>
      <xdr:colOff>38100</xdr:colOff>
      <xdr:row>99</xdr:row>
      <xdr:rowOff>12757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3884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107655</xdr:rowOff>
    </xdr:from>
    <xdr:to>
      <xdr:col>41</xdr:col>
      <xdr:colOff>101600</xdr:colOff>
      <xdr:row>99</xdr:row>
      <xdr:rowOff>37805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0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28932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70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100254</xdr:rowOff>
    </xdr:from>
    <xdr:to>
      <xdr:col>36</xdr:col>
      <xdr:colOff>165100</xdr:colOff>
      <xdr:row>98</xdr:row>
      <xdr:rowOff>30404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21531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2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87590</xdr:rowOff>
    </xdr:from>
    <xdr:to>
      <xdr:col>85</xdr:col>
      <xdr:colOff>127000</xdr:colOff>
      <xdr:row>39</xdr:row>
      <xdr:rowOff>95341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74140"/>
          <a:ext cx="838200" cy="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87590</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74140"/>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66396</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52946"/>
          <a:ext cx="889000" cy="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66396</xdr:rowOff>
    </xdr:from>
    <xdr:to>
      <xdr:col>71</xdr:col>
      <xdr:colOff>177800</xdr:colOff>
      <xdr:row>39</xdr:row>
      <xdr:rowOff>80232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52946"/>
          <a:ext cx="889000" cy="1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44541</xdr:rowOff>
    </xdr:from>
    <xdr:to>
      <xdr:col>85</xdr:col>
      <xdr:colOff>177800</xdr:colOff>
      <xdr:row>39</xdr:row>
      <xdr:rowOff>146141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139021</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36790</xdr:rowOff>
    </xdr:from>
    <xdr:to>
      <xdr:col>81</xdr:col>
      <xdr:colOff>101600</xdr:colOff>
      <xdr:row>39</xdr:row>
      <xdr:rowOff>138390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2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129517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8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15596</xdr:rowOff>
    </xdr:from>
    <xdr:to>
      <xdr:col>72</xdr:col>
      <xdr:colOff>38100</xdr:colOff>
      <xdr:row>39</xdr:row>
      <xdr:rowOff>117196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108323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9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29432</xdr:rowOff>
    </xdr:from>
    <xdr:to>
      <xdr:col>67</xdr:col>
      <xdr:colOff>101600</xdr:colOff>
      <xdr:row>39</xdr:row>
      <xdr:rowOff>131032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1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122159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80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80713</xdr:rowOff>
    </xdr:from>
    <xdr:to>
      <xdr:col>85</xdr:col>
      <xdr:colOff>127000</xdr:colOff>
      <xdr:row>77</xdr:row>
      <xdr:rowOff>98034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82363"/>
          <a:ext cx="8382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97005</xdr:rowOff>
    </xdr:from>
    <xdr:to>
      <xdr:col>81</xdr:col>
      <xdr:colOff>50800</xdr:colOff>
      <xdr:row>77</xdr:row>
      <xdr:rowOff>98034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9865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88143</xdr:rowOff>
    </xdr:from>
    <xdr:to>
      <xdr:col>76</xdr:col>
      <xdr:colOff>114300</xdr:colOff>
      <xdr:row>77</xdr:row>
      <xdr:rowOff>97005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89793"/>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88143</xdr:rowOff>
    </xdr:from>
    <xdr:to>
      <xdr:col>71</xdr:col>
      <xdr:colOff>177800</xdr:colOff>
      <xdr:row>77</xdr:row>
      <xdr:rowOff>100251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89793"/>
          <a:ext cx="8890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29913</xdr:rowOff>
    </xdr:from>
    <xdr:to>
      <xdr:col>85</xdr:col>
      <xdr:colOff>177800</xdr:colOff>
      <xdr:row>77</xdr:row>
      <xdr:rowOff>131513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8340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47234</xdr:rowOff>
    </xdr:from>
    <xdr:to>
      <xdr:col>81</xdr:col>
      <xdr:colOff>101600</xdr:colOff>
      <xdr:row>77</xdr:row>
      <xdr:rowOff>148834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139961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4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46205</xdr:rowOff>
    </xdr:from>
    <xdr:to>
      <xdr:col>76</xdr:col>
      <xdr:colOff>165100</xdr:colOff>
      <xdr:row>77</xdr:row>
      <xdr:rowOff>147805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138932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37343</xdr:rowOff>
    </xdr:from>
    <xdr:to>
      <xdr:col>72</xdr:col>
      <xdr:colOff>38100</xdr:colOff>
      <xdr:row>77</xdr:row>
      <xdr:rowOff>138943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130070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3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49451</xdr:rowOff>
    </xdr:from>
    <xdr:to>
      <xdr:col>67</xdr:col>
      <xdr:colOff>101600</xdr:colOff>
      <xdr:row>77</xdr:row>
      <xdr:rowOff>151051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142178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159113</xdr:rowOff>
    </xdr:from>
    <xdr:to>
      <xdr:col>85</xdr:col>
      <xdr:colOff>127000</xdr:colOff>
      <xdr:row>97</xdr:row>
      <xdr:rowOff>166985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89763"/>
          <a:ext cx="8382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140455</xdr:rowOff>
    </xdr:from>
    <xdr:to>
      <xdr:col>81</xdr:col>
      <xdr:colOff>50800</xdr:colOff>
      <xdr:row>97</xdr:row>
      <xdr:rowOff>159113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71105"/>
          <a:ext cx="889000" cy="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140455</xdr:rowOff>
    </xdr:from>
    <xdr:to>
      <xdr:col>76</xdr:col>
      <xdr:colOff>114300</xdr:colOff>
      <xdr:row>98</xdr:row>
      <xdr:rowOff>70714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71105"/>
          <a:ext cx="889000" cy="10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70714</xdr:rowOff>
    </xdr:from>
    <xdr:to>
      <xdr:col>71</xdr:col>
      <xdr:colOff>177800</xdr:colOff>
      <xdr:row>98</xdr:row>
      <xdr:rowOff>90638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72814"/>
          <a:ext cx="889000" cy="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116185</xdr:rowOff>
    </xdr:from>
    <xdr:to>
      <xdr:col>85</xdr:col>
      <xdr:colOff>177800</xdr:colOff>
      <xdr:row>98</xdr:row>
      <xdr:rowOff>46335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94612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2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108313</xdr:rowOff>
    </xdr:from>
    <xdr:to>
      <xdr:col>81</xdr:col>
      <xdr:colOff>101600</xdr:colOff>
      <xdr:row>98</xdr:row>
      <xdr:rowOff>38463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29590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89655</xdr:rowOff>
    </xdr:from>
    <xdr:to>
      <xdr:col>76</xdr:col>
      <xdr:colOff>165100</xdr:colOff>
      <xdr:row>98</xdr:row>
      <xdr:rowOff>19805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2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10932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1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19914</xdr:rowOff>
    </xdr:from>
    <xdr:to>
      <xdr:col>72</xdr:col>
      <xdr:colOff>38100</xdr:colOff>
      <xdr:row>98</xdr:row>
      <xdr:rowOff>121514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112641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1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39838</xdr:rowOff>
    </xdr:from>
    <xdr:to>
      <xdr:col>67</xdr:col>
      <xdr:colOff>101600</xdr:colOff>
      <xdr:row>98</xdr:row>
      <xdr:rowOff>141438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4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132565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75064</xdr:rowOff>
    </xdr:from>
    <xdr:to>
      <xdr:col>116</xdr:col>
      <xdr:colOff>63500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847714"/>
          <a:ext cx="838200" cy="12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166336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5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24264</xdr:rowOff>
    </xdr:from>
    <xdr:to>
      <xdr:col>116</xdr:col>
      <xdr:colOff>114300</xdr:colOff>
      <xdr:row>57</xdr:row>
      <xdr:rowOff>125864</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155091</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27973</xdr:rowOff>
    </xdr:from>
    <xdr:to>
      <xdr:col>116</xdr:col>
      <xdr:colOff>63500</xdr:colOff>
      <xdr:row>78</xdr:row>
      <xdr:rowOff>35720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01073"/>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35720</xdr:rowOff>
    </xdr:from>
    <xdr:to>
      <xdr:col>111</xdr:col>
      <xdr:colOff>177800</xdr:colOff>
      <xdr:row>78</xdr:row>
      <xdr:rowOff>44067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08820"/>
          <a:ext cx="8890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44067</xdr:rowOff>
    </xdr:from>
    <xdr:to>
      <xdr:col>107</xdr:col>
      <xdr:colOff>50800</xdr:colOff>
      <xdr:row>78</xdr:row>
      <xdr:rowOff>46078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1716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139812</xdr:rowOff>
    </xdr:from>
    <xdr:to>
      <xdr:col>102</xdr:col>
      <xdr:colOff>114300</xdr:colOff>
      <xdr:row>78</xdr:row>
      <xdr:rowOff>46078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41462"/>
          <a:ext cx="889000" cy="7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148623</xdr:rowOff>
    </xdr:from>
    <xdr:to>
      <xdr:col>116</xdr:col>
      <xdr:colOff>114300</xdr:colOff>
      <xdr:row>78</xdr:row>
      <xdr:rowOff>78773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5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63550</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6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156370</xdr:rowOff>
    </xdr:from>
    <xdr:to>
      <xdr:col>112</xdr:col>
      <xdr:colOff>38100</xdr:colOff>
      <xdr:row>78</xdr:row>
      <xdr:rowOff>86520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77647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164717</xdr:rowOff>
    </xdr:from>
    <xdr:to>
      <xdr:col>107</xdr:col>
      <xdr:colOff>101600</xdr:colOff>
      <xdr:row>78</xdr:row>
      <xdr:rowOff>94867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85994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166728</xdr:rowOff>
    </xdr:from>
    <xdr:to>
      <xdr:col>102</xdr:col>
      <xdr:colOff>165100</xdr:colOff>
      <xdr:row>78</xdr:row>
      <xdr:rowOff>96878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88005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6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89012</xdr:rowOff>
    </xdr:from>
    <xdr:to>
      <xdr:col>98</xdr:col>
      <xdr:colOff>38100</xdr:colOff>
      <xdr:row>78</xdr:row>
      <xdr:rowOff>19162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9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10289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8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421</a:t>
          </a:r>
          <a:r>
            <a:rPr kumimoji="1" lang="ja-JP" altLang="ja-JP" sz="1100">
              <a:solidFill>
                <a:schemeClr val="dk1"/>
              </a:solidFill>
              <a:effectLst/>
              <a:latin typeface="+mn-lt"/>
              <a:ea typeface="+mn-ea"/>
              <a:cs typeface="+mn-cs"/>
            </a:rPr>
            <a:t>千円で、前年度と比較して</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千円の増加となった。主な構成科目である扶助費については、障害</a:t>
          </a:r>
          <a:r>
            <a:rPr kumimoji="1" lang="ja-JP" altLang="en-US" sz="1100">
              <a:solidFill>
                <a:schemeClr val="dk1"/>
              </a:solidFill>
              <a:effectLst/>
              <a:latin typeface="+mn-lt"/>
              <a:ea typeface="+mn-ea"/>
              <a:cs typeface="+mn-cs"/>
            </a:rPr>
            <a:t>児</a:t>
          </a:r>
          <a:r>
            <a:rPr kumimoji="1" lang="ja-JP" altLang="ja-JP" sz="1100">
              <a:solidFill>
                <a:schemeClr val="dk1"/>
              </a:solidFill>
              <a:effectLst/>
              <a:latin typeface="+mn-lt"/>
              <a:ea typeface="+mn-ea"/>
              <a:cs typeface="+mn-cs"/>
            </a:rPr>
            <a:t>通所支援事業や子ども医療費給付金の増加等により、昨年度と比較して</a:t>
          </a:r>
          <a:r>
            <a:rPr kumimoji="1" lang="en-US" altLang="ja-JP" sz="1100">
              <a:solidFill>
                <a:schemeClr val="dk1"/>
              </a:solidFill>
              <a:effectLst/>
              <a:latin typeface="+mn-lt"/>
              <a:ea typeface="+mn-ea"/>
              <a:cs typeface="+mn-cs"/>
            </a:rPr>
            <a:t>2,608</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の高水準と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。依然として障害福祉サービス費が増加傾向にあるため、町独自の福祉制度の改正等も検討していく必要がある。補助費等については、物価高騰対策に係る補助事業等の</a:t>
          </a:r>
          <a:r>
            <a:rPr kumimoji="1" lang="en-US" altLang="ja-JP" sz="1100">
              <a:solidFill>
                <a:schemeClr val="dk1"/>
              </a:solidFill>
              <a:effectLst/>
              <a:latin typeface="+mn-lt"/>
              <a:ea typeface="+mn-ea"/>
              <a:cs typeface="+mn-cs"/>
            </a:rPr>
            <a:t>68,057</a:t>
          </a:r>
          <a:r>
            <a:rPr kumimoji="1" lang="ja-JP" altLang="ja-JP" sz="1100">
              <a:solidFill>
                <a:schemeClr val="dk1"/>
              </a:solidFill>
              <a:effectLst/>
              <a:latin typeface="+mn-lt"/>
              <a:ea typeface="+mn-ea"/>
              <a:cs typeface="+mn-cs"/>
            </a:rPr>
            <a:t>千円の増加等により、住民一人当たりのコストも増加している。</a:t>
          </a:r>
          <a:r>
            <a:rPr kumimoji="1" lang="ja-JP" altLang="en-US" sz="1100">
              <a:solidFill>
                <a:schemeClr val="dk1"/>
              </a:solidFill>
              <a:effectLst/>
              <a:latin typeface="+mn-lt"/>
              <a:ea typeface="+mn-ea"/>
              <a:cs typeface="+mn-cs"/>
            </a:rPr>
            <a:t>普通建設事業費については、武蔵嵐山駅西口整備事業</a:t>
          </a:r>
          <a:r>
            <a:rPr kumimoji="1" lang="en-US" altLang="ja-JP" sz="1100">
              <a:solidFill>
                <a:schemeClr val="dk1"/>
              </a:solidFill>
              <a:effectLst/>
              <a:latin typeface="+mn-lt"/>
              <a:ea typeface="+mn-ea"/>
              <a:cs typeface="+mn-cs"/>
            </a:rPr>
            <a:t>134,720</a:t>
          </a:r>
          <a:r>
            <a:rPr kumimoji="1" lang="ja-JP" altLang="ja-JP" sz="1100">
              <a:solidFill>
                <a:schemeClr val="dk1"/>
              </a:solidFill>
              <a:effectLst/>
              <a:latin typeface="+mn-lt"/>
              <a:ea typeface="+mn-ea"/>
              <a:cs typeface="+mn-cs"/>
            </a:rPr>
            <a:t>千円の増加等により、住民一人当たりのコストも増加している。繰出金については、後期高齢者医療広域連合負担金、後期高齢者医療特別会計繰出金、介護保険特別会計繰出金等への支出が増加したことにより、住民一人当たりの繰出金も増加となっている。段階の世代が後期高齢者となりだしたことに伴い、同負担金等も増加しており、今後も今年度と同水準以上となることが予想される。健康寿命の延伸等に係る事業を充実させるなど、繰出金の費用を抑える政策を検討していく必要がある。ほかの項目については、微増もしくは、減少傾向となっているが、今後、小中学校の再編、役場庁舎の大規模改修の検討・実施も控えているため、持続的に基金の積立ができるよう、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埼玉県嵐山町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17,516
16,840
29.92
7,881,730
7,378,685
441,045
4,751,758
5,654,805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24.8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152502</xdr:rowOff>
    </xdr:from>
    <xdr:to>
      <xdr:col>24</xdr:col>
      <xdr:colOff>63500</xdr:colOff>
      <xdr:row>38</xdr:row>
      <xdr:rowOff>6197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96152"/>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152502</xdr:rowOff>
    </xdr:from>
    <xdr:to>
      <xdr:col>19</xdr:col>
      <xdr:colOff>177800</xdr:colOff>
      <xdr:row>37</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9615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76607</xdr:rowOff>
    </xdr:from>
    <xdr:to>
      <xdr:col>15</xdr:col>
      <xdr:colOff>50800</xdr:colOff>
      <xdr:row>37</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2025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28490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2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46660</xdr:rowOff>
    </xdr:from>
    <xdr:to>
      <xdr:col>10</xdr:col>
      <xdr:colOff>114300</xdr:colOff>
      <xdr:row>37</xdr:row>
      <xdr:rowOff>76607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90310"/>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126848</xdr:rowOff>
    </xdr:from>
    <xdr:to>
      <xdr:col>24</xdr:col>
      <xdr:colOff>114300</xdr:colOff>
      <xdr:row>38</xdr:row>
      <xdr:rowOff>56998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105275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4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101702</xdr:rowOff>
    </xdr:from>
    <xdr:to>
      <xdr:col>20</xdr:col>
      <xdr:colOff>38100</xdr:colOff>
      <xdr:row>38</xdr:row>
      <xdr:rowOff>31852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22979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3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103531</xdr:rowOff>
    </xdr:from>
    <xdr:to>
      <xdr:col>15</xdr:col>
      <xdr:colOff>101600</xdr:colOff>
      <xdr:row>38</xdr:row>
      <xdr:rowOff>33680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24807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25807</xdr:rowOff>
    </xdr:from>
    <xdr:to>
      <xdr:col>10</xdr:col>
      <xdr:colOff>165100</xdr:colOff>
      <xdr:row>37</xdr:row>
      <xdr:rowOff>127407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118534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167310</xdr:rowOff>
    </xdr:from>
    <xdr:to>
      <xdr:col>6</xdr:col>
      <xdr:colOff>38100</xdr:colOff>
      <xdr:row>37</xdr:row>
      <xdr:rowOff>97460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88587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4689</xdr:rowOff>
    </xdr:from>
    <xdr:to>
      <xdr:col>24</xdr:col>
      <xdr:colOff>63500</xdr:colOff>
      <xdr:row>58</xdr:row>
      <xdr:rowOff>10982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48789"/>
          <a:ext cx="8382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1384</xdr:rowOff>
    </xdr:from>
    <xdr:to>
      <xdr:col>19</xdr:col>
      <xdr:colOff>177800</xdr:colOff>
      <xdr:row>58</xdr:row>
      <xdr:rowOff>10982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45484"/>
          <a:ext cx="889000" cy="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91994</xdr:rowOff>
    </xdr:from>
    <xdr:to>
      <xdr:col>15</xdr:col>
      <xdr:colOff>50800</xdr:colOff>
      <xdr:row>58</xdr:row>
      <xdr:rowOff>1384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93194"/>
          <a:ext cx="889000" cy="25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91994</xdr:rowOff>
    </xdr:from>
    <xdr:to>
      <xdr:col>10</xdr:col>
      <xdr:colOff>114300</xdr:colOff>
      <xdr:row>58</xdr:row>
      <xdr:rowOff>93618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93194"/>
          <a:ext cx="889000" cy="34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125339</xdr:rowOff>
    </xdr:from>
    <xdr:to>
      <xdr:col>24</xdr:col>
      <xdr:colOff>114300</xdr:colOff>
      <xdr:row>58</xdr:row>
      <xdr:rowOff>55489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40266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131632</xdr:rowOff>
    </xdr:from>
    <xdr:to>
      <xdr:col>20</xdr:col>
      <xdr:colOff>38100</xdr:colOff>
      <xdr:row>58</xdr:row>
      <xdr:rowOff>61782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52909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9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122034</xdr:rowOff>
    </xdr:from>
    <xdr:to>
      <xdr:col>15</xdr:col>
      <xdr:colOff>101600</xdr:colOff>
      <xdr:row>58</xdr:row>
      <xdr:rowOff>52184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43311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8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41194</xdr:rowOff>
    </xdr:from>
    <xdr:to>
      <xdr:col>10</xdr:col>
      <xdr:colOff>165100</xdr:colOff>
      <xdr:row>56</xdr:row>
      <xdr:rowOff>142794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4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133921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42818</xdr:rowOff>
    </xdr:from>
    <xdr:to>
      <xdr:col>6</xdr:col>
      <xdr:colOff>38100</xdr:colOff>
      <xdr:row>58</xdr:row>
      <xdr:rowOff>144418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135545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127752</xdr:rowOff>
    </xdr:from>
    <xdr:to>
      <xdr:col>24</xdr:col>
      <xdr:colOff>62865</xdr:colOff>
      <xdr:row>78</xdr:row>
      <xdr:rowOff>8742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00702"/>
          <a:ext cx="1270" cy="108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12569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8742</xdr:rowOff>
    </xdr:from>
    <xdr:to>
      <xdr:col>24</xdr:col>
      <xdr:colOff>152400</xdr:colOff>
      <xdr:row>78</xdr:row>
      <xdr:rowOff>8742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8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74429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7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127752</xdr:rowOff>
    </xdr:from>
    <xdr:to>
      <xdr:col>24</xdr:col>
      <xdr:colOff>152400</xdr:colOff>
      <xdr:row>71</xdr:row>
      <xdr:rowOff>127752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0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70732</xdr:rowOff>
    </xdr:from>
    <xdr:to>
      <xdr:col>24</xdr:col>
      <xdr:colOff>63500</xdr:colOff>
      <xdr:row>77</xdr:row>
      <xdr:rowOff>108618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2382"/>
          <a:ext cx="838200" cy="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65356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42479</xdr:rowOff>
    </xdr:from>
    <xdr:to>
      <xdr:col>24</xdr:col>
      <xdr:colOff>114300</xdr:colOff>
      <xdr:row>75</xdr:row>
      <xdr:rowOff>144079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104465</xdr:rowOff>
    </xdr:from>
    <xdr:to>
      <xdr:col>19</xdr:col>
      <xdr:colOff>177800</xdr:colOff>
      <xdr:row>77</xdr:row>
      <xdr:rowOff>108618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06115"/>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146028</xdr:rowOff>
    </xdr:from>
    <xdr:to>
      <xdr:col>20</xdr:col>
      <xdr:colOff>38100</xdr:colOff>
      <xdr:row>76</xdr:row>
      <xdr:rowOff>76178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92705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0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104465</xdr:rowOff>
    </xdr:from>
    <xdr:to>
      <xdr:col>15</xdr:col>
      <xdr:colOff>50800</xdr:colOff>
      <xdr:row>78</xdr:row>
      <xdr:rowOff>67920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6115"/>
          <a:ext cx="889000" cy="1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89921</xdr:rowOff>
    </xdr:from>
    <xdr:to>
      <xdr:col>15</xdr:col>
      <xdr:colOff>101600</xdr:colOff>
      <xdr:row>76</xdr:row>
      <xdr:rowOff>20070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48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36598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67920</xdr:rowOff>
    </xdr:from>
    <xdr:to>
      <xdr:col>10</xdr:col>
      <xdr:colOff>114300</xdr:colOff>
      <xdr:row>78</xdr:row>
      <xdr:rowOff>106507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1020"/>
          <a:ext cx="889000" cy="3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99081</xdr:rowOff>
    </xdr:from>
    <xdr:to>
      <xdr:col>10</xdr:col>
      <xdr:colOff>165100</xdr:colOff>
      <xdr:row>77</xdr:row>
      <xdr:rowOff>29231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45757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0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131671</xdr:rowOff>
    </xdr:from>
    <xdr:to>
      <xdr:col>6</xdr:col>
      <xdr:colOff>38100</xdr:colOff>
      <xdr:row>77</xdr:row>
      <xdr:rowOff>61821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19932</xdr:rowOff>
    </xdr:from>
    <xdr:to>
      <xdr:col>24</xdr:col>
      <xdr:colOff>114300</xdr:colOff>
      <xdr:row>77</xdr:row>
      <xdr:rowOff>121532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106309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3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57818</xdr:rowOff>
    </xdr:from>
    <xdr:to>
      <xdr:col>20</xdr:col>
      <xdr:colOff>38100</xdr:colOff>
      <xdr:row>77</xdr:row>
      <xdr:rowOff>159418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5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150545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5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53665</xdr:rowOff>
    </xdr:from>
    <xdr:to>
      <xdr:col>15</xdr:col>
      <xdr:colOff>101600</xdr:colOff>
      <xdr:row>77</xdr:row>
      <xdr:rowOff>155265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146392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17120</xdr:rowOff>
    </xdr:from>
    <xdr:to>
      <xdr:col>10</xdr:col>
      <xdr:colOff>165100</xdr:colOff>
      <xdr:row>78</xdr:row>
      <xdr:rowOff>118720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109847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55707</xdr:rowOff>
    </xdr:from>
    <xdr:to>
      <xdr:col>6</xdr:col>
      <xdr:colOff>38100</xdr:colOff>
      <xdr:row>78</xdr:row>
      <xdr:rowOff>157307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148434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35737</xdr:rowOff>
    </xdr:from>
    <xdr:to>
      <xdr:col>24</xdr:col>
      <xdr:colOff>63500</xdr:colOff>
      <xdr:row>98</xdr:row>
      <xdr:rowOff>58204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37837"/>
          <a:ext cx="8382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35737</xdr:rowOff>
    </xdr:from>
    <xdr:to>
      <xdr:col>19</xdr:col>
      <xdr:colOff>177800</xdr:colOff>
      <xdr:row>98</xdr:row>
      <xdr:rowOff>113525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37837"/>
          <a:ext cx="889000" cy="7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113525</xdr:rowOff>
    </xdr:from>
    <xdr:to>
      <xdr:col>15</xdr:col>
      <xdr:colOff>50800</xdr:colOff>
      <xdr:row>99</xdr:row>
      <xdr:rowOff>13512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15625"/>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13512</xdr:rowOff>
    </xdr:from>
    <xdr:to>
      <xdr:col>10</xdr:col>
      <xdr:colOff>114300</xdr:colOff>
      <xdr:row>99</xdr:row>
      <xdr:rowOff>24727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987062"/>
          <a:ext cx="8890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7404</xdr:rowOff>
    </xdr:from>
    <xdr:to>
      <xdr:col>24</xdr:col>
      <xdr:colOff>114300</xdr:colOff>
      <xdr:row>98</xdr:row>
      <xdr:rowOff>109004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157281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156387</xdr:rowOff>
    </xdr:from>
    <xdr:to>
      <xdr:col>20</xdr:col>
      <xdr:colOff>38100</xdr:colOff>
      <xdr:row>98</xdr:row>
      <xdr:rowOff>86537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77664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62725</xdr:rowOff>
    </xdr:from>
    <xdr:to>
      <xdr:col>15</xdr:col>
      <xdr:colOff>101600</xdr:colOff>
      <xdr:row>98</xdr:row>
      <xdr:rowOff>164325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155452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134162</xdr:rowOff>
    </xdr:from>
    <xdr:to>
      <xdr:col>10</xdr:col>
      <xdr:colOff>165100</xdr:colOff>
      <xdr:row>99</xdr:row>
      <xdr:rowOff>64312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55439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145377</xdr:rowOff>
    </xdr:from>
    <xdr:to>
      <xdr:col>6</xdr:col>
      <xdr:colOff>38100</xdr:colOff>
      <xdr:row>99</xdr:row>
      <xdr:rowOff>75527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66654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4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115239</xdr:rowOff>
    </xdr:from>
    <xdr:to>
      <xdr:col>55</xdr:col>
      <xdr:colOff>0</xdr:colOff>
      <xdr:row>38</xdr:row>
      <xdr:rowOff>115697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30339"/>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115697</xdr:rowOff>
    </xdr:from>
    <xdr:to>
      <xdr:col>50</xdr:col>
      <xdr:colOff>114300</xdr:colOff>
      <xdr:row>38</xdr:row>
      <xdr:rowOff>115925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630797"/>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115925</xdr:rowOff>
    </xdr:from>
    <xdr:to>
      <xdr:col>45</xdr:col>
      <xdr:colOff>177800</xdr:colOff>
      <xdr:row>38</xdr:row>
      <xdr:rowOff>116611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3102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115239</xdr:rowOff>
    </xdr:from>
    <xdr:to>
      <xdr:col>41</xdr:col>
      <xdr:colOff>50800</xdr:colOff>
      <xdr:row>38</xdr:row>
      <xdr:rowOff>116611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3033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64439</xdr:rowOff>
    </xdr:from>
    <xdr:to>
      <xdr:col>55</xdr:col>
      <xdr:colOff>50800</xdr:colOff>
      <xdr:row>38</xdr:row>
      <xdr:rowOff>166039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150816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94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64897</xdr:rowOff>
    </xdr:from>
    <xdr:to>
      <xdr:col>50</xdr:col>
      <xdr:colOff>165100</xdr:colOff>
      <xdr:row>38</xdr:row>
      <xdr:rowOff>166497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157624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72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65125</xdr:rowOff>
    </xdr:from>
    <xdr:to>
      <xdr:col>46</xdr:col>
      <xdr:colOff>38100</xdr:colOff>
      <xdr:row>38</xdr:row>
      <xdr:rowOff>166725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157852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7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65811</xdr:rowOff>
    </xdr:from>
    <xdr:to>
      <xdr:col>41</xdr:col>
      <xdr:colOff>101600</xdr:colOff>
      <xdr:row>38</xdr:row>
      <xdr:rowOff>167411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158538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73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64439</xdr:rowOff>
    </xdr:from>
    <xdr:to>
      <xdr:col>36</xdr:col>
      <xdr:colOff>165100</xdr:colOff>
      <xdr:row>38</xdr:row>
      <xdr:rowOff>166039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157166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72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102857</xdr:rowOff>
    </xdr:from>
    <xdr:to>
      <xdr:col>55</xdr:col>
      <xdr:colOff>0</xdr:colOff>
      <xdr:row>58</xdr:row>
      <xdr:rowOff>126936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6957"/>
          <a:ext cx="8382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102857</xdr:rowOff>
    </xdr:from>
    <xdr:to>
      <xdr:col>50</xdr:col>
      <xdr:colOff>114300</xdr:colOff>
      <xdr:row>58</xdr:row>
      <xdr:rowOff>104534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695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72885</xdr:rowOff>
    </xdr:from>
    <xdr:to>
      <xdr:col>45</xdr:col>
      <xdr:colOff>177800</xdr:colOff>
      <xdr:row>58</xdr:row>
      <xdr:rowOff>104534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10016985"/>
          <a:ext cx="889000" cy="3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45796</xdr:rowOff>
    </xdr:from>
    <xdr:to>
      <xdr:col>41</xdr:col>
      <xdr:colOff>50800</xdr:colOff>
      <xdr:row>58</xdr:row>
      <xdr:rowOff>72885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89896"/>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76136</xdr:rowOff>
    </xdr:from>
    <xdr:to>
      <xdr:col>55</xdr:col>
      <xdr:colOff>50800</xdr:colOff>
      <xdr:row>59</xdr:row>
      <xdr:rowOff>6286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162513</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52057</xdr:rowOff>
    </xdr:from>
    <xdr:to>
      <xdr:col>50</xdr:col>
      <xdr:colOff>165100</xdr:colOff>
      <xdr:row>58</xdr:row>
      <xdr:rowOff>153657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144784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8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53734</xdr:rowOff>
    </xdr:from>
    <xdr:to>
      <xdr:col>46</xdr:col>
      <xdr:colOff>38100</xdr:colOff>
      <xdr:row>58</xdr:row>
      <xdr:rowOff>155334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146461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9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22085</xdr:rowOff>
    </xdr:from>
    <xdr:to>
      <xdr:col>41</xdr:col>
      <xdr:colOff>101600</xdr:colOff>
      <xdr:row>58</xdr:row>
      <xdr:rowOff>123685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114812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5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166446</xdr:rowOff>
    </xdr:from>
    <xdr:to>
      <xdr:col>36</xdr:col>
      <xdr:colOff>165100</xdr:colOff>
      <xdr:row>58</xdr:row>
      <xdr:rowOff>96596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87723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151930</xdr:rowOff>
    </xdr:from>
    <xdr:to>
      <xdr:col>55</xdr:col>
      <xdr:colOff>0</xdr:colOff>
      <xdr:row>78</xdr:row>
      <xdr:rowOff>46202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53580"/>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151930</xdr:rowOff>
    </xdr:from>
    <xdr:to>
      <xdr:col>50</xdr:col>
      <xdr:colOff>114300</xdr:colOff>
      <xdr:row>78</xdr:row>
      <xdr:rowOff>34240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53580"/>
          <a:ext cx="889000" cy="5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34240</xdr:rowOff>
    </xdr:from>
    <xdr:to>
      <xdr:col>45</xdr:col>
      <xdr:colOff>177800</xdr:colOff>
      <xdr:row>78</xdr:row>
      <xdr:rowOff>86150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07340"/>
          <a:ext cx="889000" cy="5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84017</xdr:rowOff>
    </xdr:from>
    <xdr:to>
      <xdr:col>41</xdr:col>
      <xdr:colOff>50800</xdr:colOff>
      <xdr:row>78</xdr:row>
      <xdr:rowOff>86150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57117"/>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166852</xdr:rowOff>
    </xdr:from>
    <xdr:to>
      <xdr:col>55</xdr:col>
      <xdr:colOff>50800</xdr:colOff>
      <xdr:row>78</xdr:row>
      <xdr:rowOff>97002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145279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101130</xdr:rowOff>
    </xdr:from>
    <xdr:to>
      <xdr:col>50</xdr:col>
      <xdr:colOff>165100</xdr:colOff>
      <xdr:row>78</xdr:row>
      <xdr:rowOff>31280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22407</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39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154890</xdr:rowOff>
    </xdr:from>
    <xdr:to>
      <xdr:col>46</xdr:col>
      <xdr:colOff>38100</xdr:colOff>
      <xdr:row>78</xdr:row>
      <xdr:rowOff>85040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5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76167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4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35350</xdr:rowOff>
    </xdr:from>
    <xdr:to>
      <xdr:col>41</xdr:col>
      <xdr:colOff>101600</xdr:colOff>
      <xdr:row>78</xdr:row>
      <xdr:rowOff>136950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128077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33217</xdr:rowOff>
    </xdr:from>
    <xdr:to>
      <xdr:col>36</xdr:col>
      <xdr:colOff>165100</xdr:colOff>
      <xdr:row>78</xdr:row>
      <xdr:rowOff>134817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125944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9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87998</xdr:rowOff>
    </xdr:from>
    <xdr:to>
      <xdr:col>55</xdr:col>
      <xdr:colOff>0</xdr:colOff>
      <xdr:row>99</xdr:row>
      <xdr:rowOff>21361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90098"/>
          <a:ext cx="8382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134497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2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2742</xdr:rowOff>
    </xdr:from>
    <xdr:to>
      <xdr:col>50</xdr:col>
      <xdr:colOff>114300</xdr:colOff>
      <xdr:row>99</xdr:row>
      <xdr:rowOff>21361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976292"/>
          <a:ext cx="889000" cy="1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121831</xdr:rowOff>
    </xdr:from>
    <xdr:to>
      <xdr:col>45</xdr:col>
      <xdr:colOff>177800</xdr:colOff>
      <xdr:row>99</xdr:row>
      <xdr:rowOff>2742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923931"/>
          <a:ext cx="889000" cy="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121831</xdr:rowOff>
    </xdr:from>
    <xdr:to>
      <xdr:col>41</xdr:col>
      <xdr:colOff>50800</xdr:colOff>
      <xdr:row>98</xdr:row>
      <xdr:rowOff>149237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923931"/>
          <a:ext cx="889000" cy="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37198</xdr:rowOff>
    </xdr:from>
    <xdr:to>
      <xdr:col>55</xdr:col>
      <xdr:colOff>50800</xdr:colOff>
      <xdr:row>98</xdr:row>
      <xdr:rowOff>138798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15625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142011</xdr:rowOff>
    </xdr:from>
    <xdr:to>
      <xdr:col>50</xdr:col>
      <xdr:colOff>165100</xdr:colOff>
      <xdr:row>99</xdr:row>
      <xdr:rowOff>72161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63288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123392</xdr:rowOff>
    </xdr:from>
    <xdr:to>
      <xdr:col>46</xdr:col>
      <xdr:colOff>38100</xdr:colOff>
      <xdr:row>99</xdr:row>
      <xdr:rowOff>53542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2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44669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1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71031</xdr:rowOff>
    </xdr:from>
    <xdr:to>
      <xdr:col>41</xdr:col>
      <xdr:colOff>101600</xdr:colOff>
      <xdr:row>99</xdr:row>
      <xdr:rowOff>1181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8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163758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9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98437</xdr:rowOff>
    </xdr:from>
    <xdr:to>
      <xdr:col>36</xdr:col>
      <xdr:colOff>165100</xdr:colOff>
      <xdr:row>99</xdr:row>
      <xdr:rowOff>28587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0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19714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99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109688</xdr:rowOff>
    </xdr:from>
    <xdr:to>
      <xdr:col>85</xdr:col>
      <xdr:colOff>127000</xdr:colOff>
      <xdr:row>37</xdr:row>
      <xdr:rowOff>116710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53338"/>
          <a:ext cx="838200" cy="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26706</xdr:rowOff>
    </xdr:from>
    <xdr:to>
      <xdr:col>81</xdr:col>
      <xdr:colOff>50800</xdr:colOff>
      <xdr:row>37</xdr:row>
      <xdr:rowOff>116710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70356"/>
          <a:ext cx="889000" cy="9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26706</xdr:rowOff>
    </xdr:from>
    <xdr:to>
      <xdr:col>76</xdr:col>
      <xdr:colOff>114300</xdr:colOff>
      <xdr:row>37</xdr:row>
      <xdr:rowOff>86894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70356"/>
          <a:ext cx="889000" cy="6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76868</xdr:rowOff>
    </xdr:from>
    <xdr:to>
      <xdr:col>71</xdr:col>
      <xdr:colOff>177800</xdr:colOff>
      <xdr:row>37</xdr:row>
      <xdr:rowOff>86894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5906168"/>
          <a:ext cx="889000" cy="52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117906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58888</xdr:rowOff>
    </xdr:from>
    <xdr:to>
      <xdr:col>85</xdr:col>
      <xdr:colOff>177800</xdr:colOff>
      <xdr:row>37</xdr:row>
      <xdr:rowOff>160488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37315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8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65910</xdr:rowOff>
    </xdr:from>
    <xdr:to>
      <xdr:col>81</xdr:col>
      <xdr:colOff>101600</xdr:colOff>
      <xdr:row>37</xdr:row>
      <xdr:rowOff>167509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09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158636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147356</xdr:rowOff>
    </xdr:from>
    <xdr:to>
      <xdr:col>76</xdr:col>
      <xdr:colOff>165100</xdr:colOff>
      <xdr:row>37</xdr:row>
      <xdr:rowOff>77506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1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68633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1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36094</xdr:rowOff>
    </xdr:from>
    <xdr:to>
      <xdr:col>72</xdr:col>
      <xdr:colOff>38100</xdr:colOff>
      <xdr:row>37</xdr:row>
      <xdr:rowOff>137694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128820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26068</xdr:rowOff>
    </xdr:from>
    <xdr:to>
      <xdr:col>67</xdr:col>
      <xdr:colOff>101600</xdr:colOff>
      <xdr:row>34</xdr:row>
      <xdr:rowOff>127668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8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144195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6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158331</xdr:rowOff>
    </xdr:from>
    <xdr:to>
      <xdr:col>85</xdr:col>
      <xdr:colOff>127000</xdr:colOff>
      <xdr:row>59</xdr:row>
      <xdr:rowOff>5652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102431"/>
          <a:ext cx="838200" cy="1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5652</xdr:rowOff>
    </xdr:from>
    <xdr:to>
      <xdr:col>81</xdr:col>
      <xdr:colOff>50800</xdr:colOff>
      <xdr:row>59</xdr:row>
      <xdr:rowOff>19888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10121202"/>
          <a:ext cx="889000" cy="1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169405</xdr:rowOff>
    </xdr:from>
    <xdr:to>
      <xdr:col>76</xdr:col>
      <xdr:colOff>114300</xdr:colOff>
      <xdr:row>59</xdr:row>
      <xdr:rowOff>19888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113505"/>
          <a:ext cx="889000" cy="2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169405</xdr:rowOff>
    </xdr:from>
    <xdr:to>
      <xdr:col>71</xdr:col>
      <xdr:colOff>177800</xdr:colOff>
      <xdr:row>59</xdr:row>
      <xdr:rowOff>53162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10113505"/>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107531</xdr:rowOff>
    </xdr:from>
    <xdr:to>
      <xdr:col>85</xdr:col>
      <xdr:colOff>177800</xdr:colOff>
      <xdr:row>59</xdr:row>
      <xdr:rowOff>37681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22458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126302</xdr:rowOff>
    </xdr:from>
    <xdr:to>
      <xdr:col>81</xdr:col>
      <xdr:colOff>101600</xdr:colOff>
      <xdr:row>59</xdr:row>
      <xdr:rowOff>56452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47579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140538</xdr:rowOff>
    </xdr:from>
    <xdr:to>
      <xdr:col>76</xdr:col>
      <xdr:colOff>165100</xdr:colOff>
      <xdr:row>59</xdr:row>
      <xdr:rowOff>70688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100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61815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118605</xdr:rowOff>
    </xdr:from>
    <xdr:to>
      <xdr:col>72</xdr:col>
      <xdr:colOff>38100</xdr:colOff>
      <xdr:row>59</xdr:row>
      <xdr:rowOff>48755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39882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2362</xdr:rowOff>
    </xdr:from>
    <xdr:to>
      <xdr:col>67</xdr:col>
      <xdr:colOff>101600</xdr:colOff>
      <xdr:row>59</xdr:row>
      <xdr:rowOff>103962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1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95089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21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87590</xdr:rowOff>
    </xdr:from>
    <xdr:to>
      <xdr:col>85</xdr:col>
      <xdr:colOff>127000</xdr:colOff>
      <xdr:row>79</xdr:row>
      <xdr:rowOff>95341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2140"/>
          <a:ext cx="838200" cy="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87590</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32140"/>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66396</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10946"/>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66396</xdr:rowOff>
    </xdr:from>
    <xdr:to>
      <xdr:col>71</xdr:col>
      <xdr:colOff>177800</xdr:colOff>
      <xdr:row>79</xdr:row>
      <xdr:rowOff>80231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10946"/>
          <a:ext cx="889000" cy="1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44541</xdr:rowOff>
    </xdr:from>
    <xdr:to>
      <xdr:col>85</xdr:col>
      <xdr:colOff>177800</xdr:colOff>
      <xdr:row>79</xdr:row>
      <xdr:rowOff>146141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1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36790</xdr:rowOff>
    </xdr:from>
    <xdr:to>
      <xdr:col>81</xdr:col>
      <xdr:colOff>101600</xdr:colOff>
      <xdr:row>79</xdr:row>
      <xdr:rowOff>138390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129517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15596</xdr:rowOff>
    </xdr:from>
    <xdr:to>
      <xdr:col>72</xdr:col>
      <xdr:colOff>38100</xdr:colOff>
      <xdr:row>79</xdr:row>
      <xdr:rowOff>117196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108323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29431</xdr:rowOff>
    </xdr:from>
    <xdr:to>
      <xdr:col>67</xdr:col>
      <xdr:colOff>101600</xdr:colOff>
      <xdr:row>79</xdr:row>
      <xdr:rowOff>131031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7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122158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66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80713</xdr:rowOff>
    </xdr:from>
    <xdr:to>
      <xdr:col>85</xdr:col>
      <xdr:colOff>127000</xdr:colOff>
      <xdr:row>97</xdr:row>
      <xdr:rowOff>98034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11363"/>
          <a:ext cx="838200" cy="1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97005</xdr:rowOff>
    </xdr:from>
    <xdr:to>
      <xdr:col>81</xdr:col>
      <xdr:colOff>50800</xdr:colOff>
      <xdr:row>97</xdr:row>
      <xdr:rowOff>98034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2765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88143</xdr:rowOff>
    </xdr:from>
    <xdr:to>
      <xdr:col>76</xdr:col>
      <xdr:colOff>114300</xdr:colOff>
      <xdr:row>97</xdr:row>
      <xdr:rowOff>97005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18793"/>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88143</xdr:rowOff>
    </xdr:from>
    <xdr:to>
      <xdr:col>71</xdr:col>
      <xdr:colOff>177800</xdr:colOff>
      <xdr:row>97</xdr:row>
      <xdr:rowOff>100251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718793"/>
          <a:ext cx="8890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29913</xdr:rowOff>
    </xdr:from>
    <xdr:to>
      <xdr:col>85</xdr:col>
      <xdr:colOff>177800</xdr:colOff>
      <xdr:row>97</xdr:row>
      <xdr:rowOff>131513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6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8340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3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47234</xdr:rowOff>
    </xdr:from>
    <xdr:to>
      <xdr:col>81</xdr:col>
      <xdr:colOff>101600</xdr:colOff>
      <xdr:row>97</xdr:row>
      <xdr:rowOff>148834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139961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46205</xdr:rowOff>
    </xdr:from>
    <xdr:to>
      <xdr:col>76</xdr:col>
      <xdr:colOff>165100</xdr:colOff>
      <xdr:row>97</xdr:row>
      <xdr:rowOff>147805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138932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6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37343</xdr:rowOff>
    </xdr:from>
    <xdr:to>
      <xdr:col>72</xdr:col>
      <xdr:colOff>38100</xdr:colOff>
      <xdr:row>97</xdr:row>
      <xdr:rowOff>138943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130070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49451</xdr:rowOff>
    </xdr:from>
    <xdr:to>
      <xdr:col>67</xdr:col>
      <xdr:colOff>101600</xdr:colOff>
      <xdr:row>97</xdr:row>
      <xdr:rowOff>151051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142178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年度と比較し、武蔵嵐山駅西口整備事業</a:t>
          </a:r>
          <a:r>
            <a:rPr kumimoji="1" lang="en-US" altLang="ja-JP" sz="1100">
              <a:solidFill>
                <a:schemeClr val="dk1"/>
              </a:solidFill>
              <a:effectLst/>
              <a:latin typeface="+mn-lt"/>
              <a:ea typeface="+mn-ea"/>
              <a:cs typeface="+mn-cs"/>
            </a:rPr>
            <a:t>134,720</a:t>
          </a:r>
          <a:r>
            <a:rPr kumimoji="1" lang="ja-JP" altLang="ja-JP" sz="1100">
              <a:solidFill>
                <a:schemeClr val="dk1"/>
              </a:solidFill>
              <a:effectLst/>
              <a:latin typeface="+mn-lt"/>
              <a:ea typeface="+mn-ea"/>
              <a:cs typeface="+mn-cs"/>
            </a:rPr>
            <a:t>千円の増加等により、</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が大幅に増加している。</a:t>
          </a:r>
          <a:r>
            <a:rPr kumimoji="1" lang="ja-JP" altLang="en-US" sz="1100">
              <a:solidFill>
                <a:schemeClr val="dk1"/>
              </a:solidFill>
              <a:effectLst/>
              <a:latin typeface="+mn-lt"/>
              <a:ea typeface="+mn-ea"/>
              <a:cs typeface="+mn-cs"/>
            </a:rPr>
            <a:t>大きく減少したのは、農林業水産業費と商工費である。農林業水産業費について、農村地域防災減災事業の測量委託料</a:t>
          </a:r>
          <a:r>
            <a:rPr kumimoji="1" lang="en-US" altLang="ja-JP" sz="1100">
              <a:solidFill>
                <a:schemeClr val="dk1"/>
              </a:solidFill>
              <a:effectLst/>
              <a:latin typeface="+mn-lt"/>
              <a:ea typeface="+mn-ea"/>
              <a:cs typeface="+mn-cs"/>
            </a:rPr>
            <a:t>16,089</a:t>
          </a:r>
          <a:r>
            <a:rPr kumimoji="1" lang="ja-JP" altLang="en-US" sz="1100">
              <a:solidFill>
                <a:schemeClr val="dk1"/>
              </a:solidFill>
              <a:effectLst/>
              <a:latin typeface="+mn-lt"/>
              <a:ea typeface="+mn-ea"/>
              <a:cs typeface="+mn-cs"/>
            </a:rPr>
            <a:t>千円の減、新型コロナウイルス感染症対策として行われた農業者フォローアップ事業</a:t>
          </a:r>
          <a:r>
            <a:rPr kumimoji="1" lang="en-US" altLang="ja-JP" sz="1100">
              <a:solidFill>
                <a:schemeClr val="dk1"/>
              </a:solidFill>
              <a:effectLst/>
              <a:latin typeface="+mn-lt"/>
              <a:ea typeface="+mn-ea"/>
              <a:cs typeface="+mn-cs"/>
            </a:rPr>
            <a:t>9,387</a:t>
          </a:r>
          <a:r>
            <a:rPr kumimoji="1" lang="ja-JP" altLang="en-US" sz="1100">
              <a:solidFill>
                <a:schemeClr val="dk1"/>
              </a:solidFill>
              <a:effectLst/>
              <a:latin typeface="+mn-lt"/>
              <a:ea typeface="+mn-ea"/>
              <a:cs typeface="+mn-cs"/>
            </a:rPr>
            <a:t>円の減となった。</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地方創生臨時交付金の対象事業</a:t>
          </a:r>
          <a:r>
            <a:rPr kumimoji="1" lang="ja-JP" altLang="en-US" sz="1100">
              <a:solidFill>
                <a:schemeClr val="dk1"/>
              </a:solidFill>
              <a:effectLst/>
              <a:latin typeface="+mn-lt"/>
              <a:ea typeface="+mn-ea"/>
              <a:cs typeface="+mn-cs"/>
            </a:rPr>
            <a:t>の皆減、嵐山町観光協会補助金の</a:t>
          </a:r>
          <a:r>
            <a:rPr kumimoji="1" lang="en-US" altLang="ja-JP" sz="1100">
              <a:solidFill>
                <a:schemeClr val="dk1"/>
              </a:solidFill>
              <a:effectLst/>
              <a:latin typeface="+mn-lt"/>
              <a:ea typeface="+mn-ea"/>
              <a:cs typeface="+mn-cs"/>
            </a:rPr>
            <a:t>64,900</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教育費について、小中学校再編事業に</a:t>
          </a:r>
          <a:r>
            <a:rPr kumimoji="1" lang="ja-JP" altLang="en-US" sz="1100">
              <a:solidFill>
                <a:schemeClr val="dk1"/>
              </a:solidFill>
              <a:effectLst/>
              <a:latin typeface="+mn-lt"/>
              <a:ea typeface="+mn-ea"/>
              <a:cs typeface="+mn-cs"/>
            </a:rPr>
            <a:t>かかる</a:t>
          </a:r>
          <a:r>
            <a:rPr kumimoji="1" lang="ja-JP" altLang="ja-JP" sz="1100">
              <a:solidFill>
                <a:schemeClr val="dk1"/>
              </a:solidFill>
              <a:effectLst/>
              <a:latin typeface="+mn-lt"/>
              <a:ea typeface="+mn-ea"/>
              <a:cs typeface="+mn-cs"/>
            </a:rPr>
            <a:t>費用が増加したこと等により、住民一人当たりコストも増加している。令和６年度から令和８年度にかけて学校建設に係る設計委託業務、令和９、１０年に建設工事の請負費用がかかってくる予定であり、今後、大幅な増加が予想される。ほかの項目について、令和３年度と同水準の微増、減少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実質単年度収支について、</a:t>
          </a:r>
          <a:r>
            <a:rPr kumimoji="1" lang="en-US" altLang="ja-JP" sz="1100">
              <a:solidFill>
                <a:schemeClr val="dk1"/>
              </a:solidFill>
              <a:effectLst/>
              <a:latin typeface="+mn-lt"/>
              <a:ea typeface="+mn-ea"/>
              <a:cs typeface="+mn-cs"/>
            </a:rPr>
            <a:t>103,172</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赤</a:t>
          </a:r>
          <a:r>
            <a:rPr kumimoji="1" lang="ja-JP" altLang="ja-JP" sz="1100">
              <a:solidFill>
                <a:schemeClr val="dk1"/>
              </a:solidFill>
              <a:effectLst/>
              <a:latin typeface="+mn-lt"/>
              <a:ea typeface="+mn-ea"/>
              <a:cs typeface="+mn-cs"/>
            </a:rPr>
            <a:t>字となり、令和元年度より、４年連続で黒字</a:t>
          </a:r>
          <a:r>
            <a:rPr kumimoji="1" lang="ja-JP" altLang="en-US" sz="1100">
              <a:solidFill>
                <a:schemeClr val="dk1"/>
              </a:solidFill>
              <a:effectLst/>
              <a:latin typeface="+mn-lt"/>
              <a:ea typeface="+mn-ea"/>
              <a:cs typeface="+mn-cs"/>
            </a:rPr>
            <a:t>であったが令和５年度は赤字となった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赤字に転じた</a:t>
          </a:r>
          <a:r>
            <a:rPr kumimoji="1" lang="ja-JP" altLang="ja-JP" sz="1100">
              <a:solidFill>
                <a:schemeClr val="dk1"/>
              </a:solidFill>
              <a:effectLst/>
              <a:latin typeface="+mn-lt"/>
              <a:ea typeface="+mn-ea"/>
              <a:cs typeface="+mn-cs"/>
            </a:rPr>
            <a:t>理由として、</a:t>
          </a:r>
          <a:r>
            <a:rPr kumimoji="1" lang="ja-JP" altLang="en-US" sz="1100">
              <a:solidFill>
                <a:schemeClr val="dk1"/>
              </a:solidFill>
              <a:effectLst/>
              <a:latin typeface="+mn-lt"/>
              <a:ea typeface="+mn-ea"/>
              <a:cs typeface="+mn-cs"/>
            </a:rPr>
            <a:t>地方</a:t>
          </a:r>
          <a:r>
            <a:rPr kumimoji="1" lang="ja-JP" altLang="ja-JP" sz="1100">
              <a:solidFill>
                <a:schemeClr val="dk1"/>
              </a:solidFill>
              <a:effectLst/>
              <a:latin typeface="+mn-lt"/>
              <a:ea typeface="+mn-ea"/>
              <a:cs typeface="+mn-cs"/>
            </a:rPr>
            <a:t>交付税▲</a:t>
          </a:r>
          <a:r>
            <a:rPr kumimoji="1" lang="en-US" altLang="ja-JP" sz="1100">
              <a:solidFill>
                <a:schemeClr val="dk1"/>
              </a:solidFill>
              <a:effectLst/>
              <a:latin typeface="+mn-lt"/>
              <a:ea typeface="+mn-ea"/>
              <a:cs typeface="+mn-cs"/>
            </a:rPr>
            <a:t>30,310</a:t>
          </a:r>
          <a:r>
            <a:rPr kumimoji="1" lang="ja-JP" altLang="ja-JP" sz="1100">
              <a:solidFill>
                <a:schemeClr val="dk1"/>
              </a:solidFill>
              <a:effectLst/>
              <a:latin typeface="+mn-lt"/>
              <a:ea typeface="+mn-ea"/>
              <a:cs typeface="+mn-cs"/>
            </a:rPr>
            <a:t>千円の減少</a:t>
          </a:r>
          <a:r>
            <a:rPr kumimoji="1" lang="ja-JP" altLang="en-US" sz="1100">
              <a:solidFill>
                <a:schemeClr val="dk1"/>
              </a:solidFill>
              <a:effectLst/>
              <a:latin typeface="+mn-lt"/>
              <a:ea typeface="+mn-ea"/>
              <a:cs typeface="+mn-cs"/>
            </a:rPr>
            <a:t>、臨時財政対策債▲</a:t>
          </a:r>
          <a:r>
            <a:rPr kumimoji="1" lang="en-US" altLang="ja-JP" sz="1100">
              <a:solidFill>
                <a:schemeClr val="dk1"/>
              </a:solidFill>
              <a:effectLst/>
              <a:latin typeface="+mn-lt"/>
              <a:ea typeface="+mn-ea"/>
              <a:cs typeface="+mn-cs"/>
            </a:rPr>
            <a:t>66,426</a:t>
          </a:r>
          <a:r>
            <a:rPr kumimoji="1" lang="ja-JP" altLang="en-US" sz="1100">
              <a:solidFill>
                <a:schemeClr val="dk1"/>
              </a:solidFill>
              <a:effectLst/>
              <a:latin typeface="+mn-lt"/>
              <a:ea typeface="+mn-ea"/>
              <a:cs typeface="+mn-cs"/>
            </a:rPr>
            <a:t>千円の減少、</a:t>
          </a:r>
          <a:r>
            <a:rPr kumimoji="1" lang="ja-JP" altLang="ja-JP" sz="1100">
              <a:solidFill>
                <a:schemeClr val="dk1"/>
              </a:solidFill>
              <a:effectLst/>
              <a:latin typeface="+mn-lt"/>
              <a:ea typeface="+mn-ea"/>
              <a:cs typeface="+mn-cs"/>
            </a:rPr>
            <a:t>公共公益施設建設基金積立金</a:t>
          </a:r>
          <a:r>
            <a:rPr kumimoji="1" lang="en-US" altLang="ja-JP" sz="1100">
              <a:solidFill>
                <a:schemeClr val="dk1"/>
              </a:solidFill>
              <a:effectLst/>
              <a:latin typeface="+mn-lt"/>
              <a:ea typeface="+mn-ea"/>
              <a:cs typeface="+mn-cs"/>
            </a:rPr>
            <a:t>200,002</a:t>
          </a:r>
          <a:r>
            <a:rPr kumimoji="1" lang="ja-JP" altLang="ja-JP" sz="1100">
              <a:solidFill>
                <a:schemeClr val="dk1"/>
              </a:solidFill>
              <a:effectLst/>
              <a:latin typeface="+mn-lt"/>
              <a:ea typeface="+mn-ea"/>
              <a:cs typeface="+mn-cs"/>
            </a:rPr>
            <a:t>千円の増による。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財政調整基金については、適正規模を維持できているが、今後、小中学校の再編、役場庁舎の大規模改修の検討・実施も控えているため、持続的に基金の積立ができるよう、健全な財政運営に努める。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一般会計は、標準財政規模比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に近い</a:t>
          </a:r>
          <a:r>
            <a:rPr kumimoji="1" lang="ja-JP" altLang="ja-JP" sz="1100">
              <a:solidFill>
                <a:schemeClr val="dk1"/>
              </a:solidFill>
              <a:effectLst/>
              <a:latin typeface="+mn-lt"/>
              <a:ea typeface="+mn-ea"/>
              <a:cs typeface="+mn-cs"/>
            </a:rPr>
            <a:t>黒字となっているため、引き続き計画的な財政運営を行っていく。</a:t>
          </a:r>
          <a:endParaRPr lang="ja-JP" altLang="ja-JP" sz="1400">
            <a:effectLst/>
          </a:endParaRPr>
        </a:p>
        <a:p>
          <a:r>
            <a:rPr kumimoji="1" lang="ja-JP" altLang="ja-JP" sz="1100">
              <a:solidFill>
                <a:schemeClr val="dk1"/>
              </a:solidFill>
              <a:effectLst/>
              <a:latin typeface="+mn-lt"/>
              <a:ea typeface="+mn-ea"/>
              <a:cs typeface="+mn-cs"/>
            </a:rPr>
            <a:t>国民健康保険特別会計においては、継続的に黒字となっている。今後も引き続き住民の健康維持につながる事業を実施し、予防接種の充実などにより医療費の抑制を図りたい。</a:t>
          </a:r>
          <a:endParaRPr lang="ja-JP" altLang="ja-JP" sz="1400">
            <a:effectLst/>
          </a:endParaRPr>
        </a:p>
        <a:p>
          <a:r>
            <a:rPr kumimoji="1" lang="ja-JP" altLang="ja-JP" sz="1100">
              <a:solidFill>
                <a:schemeClr val="dk1"/>
              </a:solidFill>
              <a:effectLst/>
              <a:latin typeface="+mn-lt"/>
              <a:ea typeface="+mn-ea"/>
              <a:cs typeface="+mn-cs"/>
            </a:rPr>
            <a:t>介護保険特別会計及び後期高齢者医療特別会計については、継続的に黒字になっており、堅実な運営ができている。</a:t>
          </a:r>
          <a:endParaRPr lang="ja-JP" altLang="ja-JP" sz="1400">
            <a:effectLst/>
          </a:endParaRPr>
        </a:p>
        <a:p>
          <a:r>
            <a:rPr kumimoji="1" lang="ja-JP" altLang="ja-JP" sz="1100">
              <a:solidFill>
                <a:schemeClr val="dk1"/>
              </a:solidFill>
              <a:effectLst/>
              <a:latin typeface="+mn-lt"/>
              <a:ea typeface="+mn-ea"/>
              <a:cs typeface="+mn-cs"/>
            </a:rPr>
            <a:t>下水道事業会計については、公営企業法の適用となった令和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年度から続けて黒字となっている。今後も接続率の向上等に努め、経営改革を図りたい。</a:t>
          </a:r>
          <a:endParaRPr lang="ja-JP" altLang="ja-JP" sz="1400">
            <a:effectLst/>
          </a:endParaRPr>
        </a:p>
        <a:p>
          <a:r>
            <a:rPr kumimoji="1" lang="ja-JP" altLang="ja-JP" sz="1100">
              <a:solidFill>
                <a:schemeClr val="dk1"/>
              </a:solidFill>
              <a:effectLst/>
              <a:latin typeface="+mn-lt"/>
              <a:ea typeface="+mn-ea"/>
              <a:cs typeface="+mn-cs"/>
            </a:rPr>
            <a:t>水道事業会計は、継続的に大きな黒字となっている。これからも安全で安心な水の供給のために、計画的に施設の更新を図るとともに更なる事業効率化等を進めていく。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元利償還金は、近年増加傾向にあり、令和５年度がピークとなる見込みである。</a:t>
          </a:r>
          <a:endParaRPr lang="ja-JP" altLang="ja-JP" sz="1400">
            <a:effectLst/>
          </a:endParaRPr>
        </a:p>
        <a:p>
          <a:r>
            <a:rPr kumimoji="1" lang="ja-JP" altLang="ja-JP" sz="1100">
              <a:solidFill>
                <a:schemeClr val="dk1"/>
              </a:solidFill>
              <a:effectLst/>
              <a:latin typeface="+mn-lt"/>
              <a:ea typeface="+mn-ea"/>
              <a:cs typeface="+mn-cs"/>
            </a:rPr>
            <a:t>今後、小中学校の再編事業等で、公債費も増加することが見込まれるため、償還金の推移を考慮したうえで、実施事業の選択と集中を行っていき、少しでも起債額の抑制を図りたい。</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埼玉県嵐山町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460</a:t>
          </a:r>
          <a:r>
            <a:rPr kumimoji="1" lang="ja-JP" altLang="ja-JP" sz="1100">
              <a:solidFill>
                <a:schemeClr val="dk1"/>
              </a:solidFill>
              <a:effectLst/>
              <a:latin typeface="+mn-lt"/>
              <a:ea typeface="+mn-ea"/>
              <a:cs typeface="+mn-cs"/>
            </a:rPr>
            <a:t>百万円の減少となった。</a:t>
          </a:r>
          <a:endParaRPr lang="ja-JP" altLang="ja-JP" sz="1400">
            <a:effectLst/>
          </a:endParaRPr>
        </a:p>
        <a:p>
          <a:r>
            <a:rPr kumimoji="1" lang="ja-JP" altLang="ja-JP" sz="1100">
              <a:solidFill>
                <a:schemeClr val="dk1"/>
              </a:solidFill>
              <a:effectLst/>
              <a:latin typeface="+mn-lt"/>
              <a:ea typeface="+mn-ea"/>
              <a:cs typeface="+mn-cs"/>
            </a:rPr>
            <a:t>債務負担行為に基づく支出予定額については、</a:t>
          </a:r>
          <a:r>
            <a:rPr kumimoji="1" lang="ja-JP" altLang="en-US"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期嵐山町こども・子育て支援事業計画等策定業務委託</a:t>
          </a:r>
          <a:r>
            <a:rPr kumimoji="1" lang="ja-JP" altLang="ja-JP" sz="1100">
              <a:solidFill>
                <a:schemeClr val="dk1"/>
              </a:solidFill>
              <a:effectLst/>
              <a:latin typeface="+mn-lt"/>
              <a:ea typeface="+mn-ea"/>
              <a:cs typeface="+mn-cs"/>
            </a:rPr>
            <a:t>を設定し</a:t>
          </a:r>
          <a:r>
            <a:rPr kumimoji="1" lang="ja-JP" altLang="en-US" sz="1100">
              <a:solidFill>
                <a:schemeClr val="dk1"/>
              </a:solidFill>
              <a:effectLst/>
              <a:latin typeface="+mn-lt"/>
              <a:ea typeface="+mn-ea"/>
              <a:cs typeface="+mn-cs"/>
            </a:rPr>
            <a:t>、支出予定額は例年と同水準となった。</a:t>
          </a:r>
          <a:endParaRPr lang="ja-JP" altLang="ja-JP" sz="1400">
            <a:effectLst/>
          </a:endParaRPr>
        </a:p>
        <a:p>
          <a:r>
            <a:rPr kumimoji="1" lang="ja-JP" altLang="ja-JP" sz="1100">
              <a:solidFill>
                <a:schemeClr val="dk1"/>
              </a:solidFill>
              <a:effectLst/>
              <a:latin typeface="+mn-lt"/>
              <a:ea typeface="+mn-ea"/>
              <a:cs typeface="+mn-cs"/>
            </a:rPr>
            <a:t>また、充当可能基金については、</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百万円の増加となり、結果として分将来負担比率の分子は下がった。</a:t>
          </a:r>
          <a:endParaRPr lang="ja-JP" altLang="ja-JP" sz="1400">
            <a:effectLst/>
          </a:endParaRPr>
        </a:p>
        <a:p>
          <a:r>
            <a:rPr kumimoji="1" lang="ja-JP" altLang="ja-JP" sz="1100">
              <a:solidFill>
                <a:schemeClr val="dk1"/>
              </a:solidFill>
              <a:effectLst/>
              <a:latin typeface="+mn-lt"/>
              <a:ea typeface="+mn-ea"/>
              <a:cs typeface="+mn-cs"/>
            </a:rPr>
            <a:t>今後も安定的な財政運営を行うため、基金の積立を行っていく。また、地方債残高にも注視し、事業の選択を行っていく必要がある。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埼玉県嵐山町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年度と比較し、財政調整基金が▲</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百万円</a:t>
          </a:r>
          <a:r>
            <a:rPr kumimoji="0"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公共公益施設建設基金積立金</a:t>
          </a:r>
          <a:r>
            <a:rPr kumimoji="1" lang="en-US" altLang="ja-JP" sz="1100">
              <a:solidFill>
                <a:schemeClr val="dk1"/>
              </a:solidFill>
              <a:effectLst/>
              <a:latin typeface="+mn-lt"/>
              <a:ea typeface="+mn-ea"/>
              <a:cs typeface="+mn-cs"/>
            </a:rPr>
            <a:t>200</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円の増による等により、基金全体として</a:t>
          </a:r>
          <a:r>
            <a:rPr kumimoji="1" lang="en-US" altLang="ja-JP" sz="1100">
              <a:solidFill>
                <a:schemeClr val="dk1"/>
              </a:solidFill>
              <a:effectLst/>
              <a:latin typeface="+mn-lt"/>
              <a:ea typeface="+mn-ea"/>
              <a:cs typeface="+mn-cs"/>
            </a:rPr>
            <a:t>207</a:t>
          </a:r>
          <a:r>
            <a:rPr kumimoji="1" lang="ja-JP" altLang="ja-JP" sz="1100">
              <a:solidFill>
                <a:schemeClr val="dk1"/>
              </a:solidFill>
              <a:effectLst/>
              <a:latin typeface="+mn-lt"/>
              <a:ea typeface="+mn-ea"/>
              <a:cs typeface="+mn-cs"/>
            </a:rPr>
            <a:t>百万円の増加となった。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障害福祉サービス費等の扶助費の経常経費等は引き続き増加傾向にあり、また、町債の償還ピークが令和５年度となっていることから、令和５年度の財政調整基金は減少することが想定される。そのような財政状況下でも、財政調整基金比率</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％が維持できるよう事業の選択を行っていく。</a:t>
          </a:r>
          <a:endParaRPr lang="ja-JP" altLang="ja-JP" sz="1400">
            <a:effectLst/>
          </a:endParaRPr>
        </a:p>
        <a:p>
          <a:r>
            <a:rPr kumimoji="1" lang="ja-JP" altLang="ja-JP" sz="1100">
              <a:solidFill>
                <a:schemeClr val="dk1"/>
              </a:solidFill>
              <a:effectLst/>
              <a:latin typeface="+mn-lt"/>
              <a:ea typeface="+mn-ea"/>
              <a:cs typeface="+mn-cs"/>
            </a:rPr>
            <a:t>特定目的基金については、公共施設の老朽化に伴い、施設の改修経費が必要となることから、適切な基金へ積立を行っていく。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ふるさとづくり基金：自ら考え自ら実践するふるさとづくりを推進するための基金</a:t>
          </a:r>
          <a:endParaRPr lang="ja-JP" altLang="ja-JP" sz="1400">
            <a:effectLst/>
          </a:endParaRPr>
        </a:p>
        <a:p>
          <a:r>
            <a:rPr kumimoji="1" lang="ja-JP" altLang="ja-JP" sz="1100">
              <a:solidFill>
                <a:schemeClr val="dk1"/>
              </a:solidFill>
              <a:effectLst/>
              <a:latin typeface="+mn-lt"/>
              <a:ea typeface="+mn-ea"/>
              <a:cs typeface="+mn-cs"/>
            </a:rPr>
            <a:t>嵐山町地域福祉人材育成基金：福祉の分野に理解と熱意を持つ人材を確保、育成し、地域福祉の充実を図るための基金</a:t>
          </a:r>
          <a:endParaRPr lang="ja-JP" altLang="ja-JP" sz="1400">
            <a:effectLst/>
          </a:endParaRPr>
        </a:p>
        <a:p>
          <a:r>
            <a:rPr kumimoji="1" lang="ja-JP" altLang="ja-JP" sz="1100">
              <a:solidFill>
                <a:schemeClr val="dk1"/>
              </a:solidFill>
              <a:effectLst/>
              <a:latin typeface="+mn-lt"/>
              <a:ea typeface="+mn-ea"/>
              <a:cs typeface="+mn-cs"/>
            </a:rPr>
            <a:t>公共公益施設建設基金：公共公益施設の建設に充てるための基金</a:t>
          </a:r>
          <a:endParaRPr lang="ja-JP" altLang="ja-JP" sz="1400">
            <a:effectLst/>
          </a:endParaRPr>
        </a:p>
        <a:p>
          <a:r>
            <a:rPr kumimoji="1" lang="ja-JP" altLang="ja-JP" sz="1100">
              <a:solidFill>
                <a:schemeClr val="dk1"/>
              </a:solidFill>
              <a:effectLst/>
              <a:latin typeface="+mn-lt"/>
              <a:ea typeface="+mn-ea"/>
              <a:cs typeface="+mn-cs"/>
            </a:rPr>
            <a:t>福祉基金：高齢者の保健福祉活動を促進するなど町民福祉の向上を図るための基金</a:t>
          </a:r>
          <a:endParaRPr lang="ja-JP" altLang="ja-JP" sz="1400">
            <a:effectLst/>
          </a:endParaRPr>
        </a:p>
        <a:p>
          <a:r>
            <a:rPr kumimoji="1" lang="ja-JP" altLang="ja-JP" sz="1100">
              <a:solidFill>
                <a:schemeClr val="dk1"/>
              </a:solidFill>
              <a:effectLst/>
              <a:latin typeface="+mn-lt"/>
              <a:ea typeface="+mn-ea"/>
              <a:cs typeface="+mn-cs"/>
            </a:rPr>
            <a:t>スポーツ振興基金：スポーツを振興して健康な町づくりを推進し、もって町民の福祉の向上を図るための基金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ふるさとづくり基金　積立金　</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ふるさとづくり基金については、ふるさと納税で寄附をいただいたものを積立て、寄附目的に応じて取崩しを行う。</a:t>
          </a:r>
          <a:endParaRPr lang="ja-JP" altLang="ja-JP" sz="1400">
            <a:effectLst/>
          </a:endParaRPr>
        </a:p>
        <a:p>
          <a:r>
            <a:rPr kumimoji="1" lang="ja-JP" altLang="ja-JP" sz="1100">
              <a:solidFill>
                <a:schemeClr val="dk1"/>
              </a:solidFill>
              <a:effectLst/>
              <a:latin typeface="+mn-lt"/>
              <a:ea typeface="+mn-ea"/>
              <a:cs typeface="+mn-cs"/>
            </a:rPr>
            <a:t>公共公益施設建設基金については、公共施設の老朽化に伴う修繕や建て替えに充てるため必要な経費の積立をう。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公債費等の増加に伴い、財源不足の補填措置として取崩額の増加となったまた、</a:t>
          </a:r>
          <a:r>
            <a:rPr kumimoji="1" lang="ja-JP" altLang="ja-JP" sz="1100">
              <a:solidFill>
                <a:schemeClr val="dk1"/>
              </a:solidFill>
              <a:effectLst/>
              <a:latin typeface="+mn-lt"/>
              <a:ea typeface="+mn-ea"/>
              <a:cs typeface="+mn-cs"/>
            </a:rPr>
            <a:t>公共公益施設建設基金積立金</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事務事業の見直しや自主財源の確保に努め、積極的に積立を行い現状程度の残高を維持し、安定的な財政運営を図る</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臨時財政対策債償還基金費分の積立の増により、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今後も、借入金の償還に備えて、少額ずつでも積立を図りたい。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C29" sqref="BC29:BM29"/>
    </sheetView>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7881730</v>
      </c>
      <c r="BO4" s="449"/>
      <c r="BP4" s="449"/>
      <c r="BQ4" s="449"/>
      <c r="BR4" s="449"/>
      <c r="BS4" s="449"/>
      <c r="BT4" s="449"/>
      <c r="BU4" s="450"/>
      <c r="BV4" s="448">
        <v>7735035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9.3000000000000007</v>
      </c>
      <c r="CU4" s="589"/>
      <c r="CV4" s="589"/>
      <c r="CW4" s="589"/>
      <c r="CX4" s="589"/>
      <c r="CY4" s="589"/>
      <c r="CZ4" s="589"/>
      <c r="DA4" s="590"/>
      <c r="DB4" s="588">
        <v>10.199999999999999</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7378685</v>
      </c>
      <c r="BO5" s="420"/>
      <c r="BP5" s="420"/>
      <c r="BQ5" s="420"/>
      <c r="BR5" s="420"/>
      <c r="BS5" s="420"/>
      <c r="BT5" s="420"/>
      <c r="BU5" s="421"/>
      <c r="BV5" s="419">
        <v>7215607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84.4</v>
      </c>
      <c r="CU5" s="417"/>
      <c r="CV5" s="417"/>
      <c r="CW5" s="417"/>
      <c r="CX5" s="417"/>
      <c r="CY5" s="417"/>
      <c r="CZ5" s="417"/>
      <c r="DA5" s="418"/>
      <c r="DB5" s="416">
        <v>82.2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503045</v>
      </c>
      <c r="BO6" s="420"/>
      <c r="BP6" s="420"/>
      <c r="BQ6" s="420"/>
      <c r="BR6" s="420"/>
      <c r="BS6" s="420"/>
      <c r="BT6" s="420"/>
      <c r="BU6" s="421"/>
      <c r="BV6" s="419">
        <v>519428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85.2</v>
      </c>
      <c r="CU6" s="563"/>
      <c r="CV6" s="563"/>
      <c r="CW6" s="563"/>
      <c r="CX6" s="563"/>
      <c r="CY6" s="563"/>
      <c r="CZ6" s="563"/>
      <c r="DA6" s="564"/>
      <c r="DB6" s="562">
        <v>84.2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62000</v>
      </c>
      <c r="BO7" s="420"/>
      <c r="BP7" s="420"/>
      <c r="BQ7" s="420"/>
      <c r="BR7" s="420"/>
      <c r="BS7" s="420"/>
      <c r="BT7" s="420"/>
      <c r="BU7" s="421"/>
      <c r="BV7" s="419">
        <v>52203</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4751758</v>
      </c>
      <c r="CU7" s="420"/>
      <c r="CV7" s="420"/>
      <c r="CW7" s="420"/>
      <c r="CX7" s="420"/>
      <c r="CY7" s="420"/>
      <c r="CZ7" s="420"/>
      <c r="DA7" s="421"/>
      <c r="DB7" s="419">
        <v>4574945</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441045</v>
      </c>
      <c r="BO8" s="420"/>
      <c r="BP8" s="420"/>
      <c r="BQ8" s="420"/>
      <c r="BR8" s="420"/>
      <c r="BS8" s="420"/>
      <c r="BT8" s="420"/>
      <c r="BU8" s="421"/>
      <c r="BV8" s="419">
        <v>467225</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0.73</v>
      </c>
      <c r="CU8" s="523"/>
      <c r="CV8" s="523"/>
      <c r="CW8" s="523"/>
      <c r="CX8" s="523"/>
      <c r="CY8" s="523"/>
      <c r="CZ8" s="523"/>
      <c r="DA8" s="524"/>
      <c r="DB8" s="522">
        <v>0.74</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17889</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-26180</v>
      </c>
      <c r="BO9" s="420"/>
      <c r="BP9" s="420"/>
      <c r="BQ9" s="420"/>
      <c r="BR9" s="420"/>
      <c r="BS9" s="420"/>
      <c r="BT9" s="420"/>
      <c r="BU9" s="421"/>
      <c r="BV9" s="419">
        <v>9917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11.5</v>
      </c>
      <c r="CU9" s="417"/>
      <c r="CV9" s="417"/>
      <c r="CW9" s="417"/>
      <c r="CX9" s="417"/>
      <c r="CY9" s="417"/>
      <c r="CZ9" s="417"/>
      <c r="DA9" s="418"/>
      <c r="DB9" s="416">
        <v>11.4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18341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213008</v>
      </c>
      <c r="BO10" s="420"/>
      <c r="BP10" s="420"/>
      <c r="BQ10" s="420"/>
      <c r="BR10" s="420"/>
      <c r="BS10" s="420"/>
      <c r="BT10" s="420"/>
      <c r="BU10" s="421"/>
      <c r="BV10" s="419">
        <v>320007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17516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290000</v>
      </c>
      <c r="BO12" s="420"/>
      <c r="BP12" s="420"/>
      <c r="BQ12" s="420"/>
      <c r="BR12" s="420"/>
      <c r="BS12" s="420"/>
      <c r="BT12" s="420"/>
      <c r="BU12" s="421"/>
      <c r="BV12" s="419">
        <v>220000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16840</v>
      </c>
      <c r="S13" s="507"/>
      <c r="T13" s="507"/>
      <c r="U13" s="507"/>
      <c r="V13" s="508"/>
      <c r="W13" s="509" t="s">
        <v>131</v>
      </c>
      <c r="X13" s="405"/>
      <c r="Y13" s="405"/>
      <c r="Z13" s="405"/>
      <c r="AA13" s="405"/>
      <c r="AB13" s="406"/>
      <c r="AC13" s="372">
        <v>249</v>
      </c>
      <c r="AD13" s="373"/>
      <c r="AE13" s="373"/>
      <c r="AF13" s="373"/>
      <c r="AG13" s="374"/>
      <c r="AH13" s="372">
        <v>294</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-103172</v>
      </c>
      <c r="BO13" s="420"/>
      <c r="BP13" s="420"/>
      <c r="BQ13" s="420"/>
      <c r="BR13" s="420"/>
      <c r="BS13" s="420"/>
      <c r="BT13" s="420"/>
      <c r="BU13" s="421"/>
      <c r="BV13" s="419">
        <v>109924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v>
      </c>
      <c r="CU13" s="417"/>
      <c r="CV13" s="417"/>
      <c r="CW13" s="417"/>
      <c r="CX13" s="417"/>
      <c r="CY13" s="417"/>
      <c r="CZ13" s="417"/>
      <c r="DA13" s="418"/>
      <c r="DB13" s="416">
        <v>9.1999999999999993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17596</v>
      </c>
      <c r="S14" s="507"/>
      <c r="T14" s="507"/>
      <c r="U14" s="507"/>
      <c r="V14" s="508"/>
      <c r="W14" s="510"/>
      <c r="X14" s="408"/>
      <c r="Y14" s="408"/>
      <c r="Z14" s="408"/>
      <c r="AA14" s="408"/>
      <c r="AB14" s="409"/>
      <c r="AC14" s="499">
        <v>2.9</v>
      </c>
      <c r="AD14" s="500"/>
      <c r="AE14" s="500"/>
      <c r="AF14" s="500"/>
      <c r="AG14" s="501"/>
      <c r="AH14" s="499">
        <v>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24.8</v>
      </c>
      <c r="CU14" s="517"/>
      <c r="CV14" s="517"/>
      <c r="CW14" s="517"/>
      <c r="CX14" s="517"/>
      <c r="CY14" s="517"/>
      <c r="CZ14" s="517"/>
      <c r="DA14" s="518"/>
      <c r="DB14" s="516">
        <v>42.7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16999</v>
      </c>
      <c r="S15" s="507"/>
      <c r="T15" s="507"/>
      <c r="U15" s="507"/>
      <c r="V15" s="508"/>
      <c r="W15" s="509" t="s">
        <v>137</v>
      </c>
      <c r="X15" s="405"/>
      <c r="Y15" s="405"/>
      <c r="Z15" s="405"/>
      <c r="AA15" s="405"/>
      <c r="AB15" s="406"/>
      <c r="AC15" s="372">
        <v>2819</v>
      </c>
      <c r="AD15" s="373"/>
      <c r="AE15" s="373"/>
      <c r="AF15" s="373"/>
      <c r="AG15" s="374"/>
      <c r="AH15" s="372">
        <v>2895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2935102</v>
      </c>
      <c r="BO15" s="449"/>
      <c r="BP15" s="449"/>
      <c r="BQ15" s="449"/>
      <c r="BR15" s="449"/>
      <c r="BS15" s="449"/>
      <c r="BT15" s="449"/>
      <c r="BU15" s="450"/>
      <c r="BV15" s="448">
        <v>2730042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33.299999999999997</v>
      </c>
      <c r="AD16" s="500"/>
      <c r="AE16" s="500"/>
      <c r="AF16" s="500"/>
      <c r="AG16" s="501"/>
      <c r="AH16" s="499">
        <v>33.6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3904811</v>
      </c>
      <c r="BO16" s="420"/>
      <c r="BP16" s="420"/>
      <c r="BQ16" s="420"/>
      <c r="BR16" s="420"/>
      <c r="BS16" s="420"/>
      <c r="BT16" s="420"/>
      <c r="BU16" s="421"/>
      <c r="BV16" s="419">
        <v>3743694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5409</v>
      </c>
      <c r="AD17" s="373"/>
      <c r="AE17" s="373"/>
      <c r="AF17" s="373"/>
      <c r="AG17" s="374"/>
      <c r="AH17" s="372">
        <v>5422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3737570</v>
      </c>
      <c r="BO17" s="420"/>
      <c r="BP17" s="420"/>
      <c r="BQ17" s="420"/>
      <c r="BR17" s="420"/>
      <c r="BS17" s="420"/>
      <c r="BT17" s="420"/>
      <c r="BU17" s="421"/>
      <c r="BV17" s="419">
        <v>3465389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29.92</v>
      </c>
      <c r="M18" s="472"/>
      <c r="N18" s="472"/>
      <c r="O18" s="472"/>
      <c r="P18" s="472"/>
      <c r="Q18" s="472"/>
      <c r="R18" s="473"/>
      <c r="S18" s="473"/>
      <c r="T18" s="473"/>
      <c r="U18" s="473"/>
      <c r="V18" s="474"/>
      <c r="W18" s="490"/>
      <c r="X18" s="491"/>
      <c r="Y18" s="491"/>
      <c r="Z18" s="491"/>
      <c r="AA18" s="491"/>
      <c r="AB18" s="515"/>
      <c r="AC18" s="389">
        <v>63.8</v>
      </c>
      <c r="AD18" s="390"/>
      <c r="AE18" s="390"/>
      <c r="AF18" s="390"/>
      <c r="AG18" s="475"/>
      <c r="AH18" s="389">
        <v>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4076546</v>
      </c>
      <c r="BO18" s="420"/>
      <c r="BP18" s="420"/>
      <c r="BQ18" s="420"/>
      <c r="BR18" s="420"/>
      <c r="BS18" s="420"/>
      <c r="BT18" s="420"/>
      <c r="BU18" s="421"/>
      <c r="BV18" s="419">
        <v>3931264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598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6105247</v>
      </c>
      <c r="BO19" s="420"/>
      <c r="BP19" s="420"/>
      <c r="BQ19" s="420"/>
      <c r="BR19" s="420"/>
      <c r="BS19" s="420"/>
      <c r="BT19" s="420"/>
      <c r="BU19" s="421"/>
      <c r="BV19" s="419">
        <v>5845669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7421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5654805</v>
      </c>
      <c r="BO22" s="449"/>
      <c r="BP22" s="449"/>
      <c r="BQ22" s="449"/>
      <c r="BR22" s="449"/>
      <c r="BS22" s="449"/>
      <c r="BT22" s="449"/>
      <c r="BU22" s="450"/>
      <c r="BV22" s="448">
        <v>6114866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3499638</v>
      </c>
      <c r="BO23" s="420"/>
      <c r="BP23" s="420"/>
      <c r="BQ23" s="420"/>
      <c r="BR23" s="420"/>
      <c r="BS23" s="420"/>
      <c r="BT23" s="420"/>
      <c r="BU23" s="421"/>
      <c r="BV23" s="419">
        <v>3846066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6780</v>
      </c>
      <c r="R24" s="373"/>
      <c r="S24" s="373"/>
      <c r="T24" s="373"/>
      <c r="U24" s="373"/>
      <c r="V24" s="374"/>
      <c r="W24" s="462"/>
      <c r="X24" s="399"/>
      <c r="Y24" s="400"/>
      <c r="Z24" s="375" t="s">
        <v>162</v>
      </c>
      <c r="AA24" s="376"/>
      <c r="AB24" s="376"/>
      <c r="AC24" s="376"/>
      <c r="AD24" s="376"/>
      <c r="AE24" s="376"/>
      <c r="AF24" s="376"/>
      <c r="AG24" s="377"/>
      <c r="AH24" s="372">
        <v>115</v>
      </c>
      <c r="AI24" s="373"/>
      <c r="AJ24" s="373"/>
      <c r="AK24" s="373"/>
      <c r="AL24" s="374"/>
      <c r="AM24" s="372">
        <v>358685</v>
      </c>
      <c r="AN24" s="373"/>
      <c r="AO24" s="373"/>
      <c r="AP24" s="373"/>
      <c r="AQ24" s="373"/>
      <c r="AR24" s="374"/>
      <c r="AS24" s="372">
        <v>3119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2305169</v>
      </c>
      <c r="BO24" s="420"/>
      <c r="BP24" s="420"/>
      <c r="BQ24" s="420"/>
      <c r="BR24" s="420"/>
      <c r="BS24" s="420"/>
      <c r="BT24" s="420"/>
      <c r="BU24" s="421"/>
      <c r="BV24" s="419">
        <v>2466605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5760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485528</v>
      </c>
      <c r="BO25" s="449"/>
      <c r="BP25" s="449"/>
      <c r="BQ25" s="449"/>
      <c r="BR25" s="449"/>
      <c r="BS25" s="449"/>
      <c r="BT25" s="449"/>
      <c r="BU25" s="450"/>
      <c r="BV25" s="448">
        <v>788059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5470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3180</v>
      </c>
      <c r="R27" s="373"/>
      <c r="S27" s="373"/>
      <c r="T27" s="373"/>
      <c r="U27" s="373"/>
      <c r="V27" s="374"/>
      <c r="W27" s="462"/>
      <c r="X27" s="399"/>
      <c r="Y27" s="400"/>
      <c r="Z27" s="375" t="s">
        <v>171</v>
      </c>
      <c r="AA27" s="376"/>
      <c r="AB27" s="376"/>
      <c r="AC27" s="376"/>
      <c r="AD27" s="376"/>
      <c r="AE27" s="376"/>
      <c r="AF27" s="376"/>
      <c r="AG27" s="377"/>
      <c r="AH27" s="372">
        <v>5</v>
      </c>
      <c r="AI27" s="373"/>
      <c r="AJ27" s="373"/>
      <c r="AK27" s="373"/>
      <c r="AL27" s="374"/>
      <c r="AM27" s="372">
        <v>15961</v>
      </c>
      <c r="AN27" s="373"/>
      <c r="AO27" s="373"/>
      <c r="AP27" s="373"/>
      <c r="AQ27" s="373"/>
      <c r="AR27" s="374"/>
      <c r="AS27" s="372">
        <v>3192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50000</v>
      </c>
      <c r="BO27" s="454"/>
      <c r="BP27" s="454"/>
      <c r="BQ27" s="454"/>
      <c r="BR27" s="454"/>
      <c r="BS27" s="454"/>
      <c r="BT27" s="454"/>
      <c r="BU27" s="455"/>
      <c r="BV27" s="453">
        <v>50000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2530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753073</v>
      </c>
      <c r="BO28" s="449"/>
      <c r="BP28" s="449"/>
      <c r="BQ28" s="449"/>
      <c r="BR28" s="449"/>
      <c r="BS28" s="449"/>
      <c r="BT28" s="449"/>
      <c r="BU28" s="450"/>
      <c r="BV28" s="448">
        <v>830065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11</v>
      </c>
      <c r="M29" s="373"/>
      <c r="N29" s="373"/>
      <c r="O29" s="373"/>
      <c r="P29" s="374"/>
      <c r="Q29" s="372">
        <v>2240</v>
      </c>
      <c r="R29" s="373"/>
      <c r="S29" s="373"/>
      <c r="T29" s="373"/>
      <c r="U29" s="373"/>
      <c r="V29" s="374"/>
      <c r="W29" s="463"/>
      <c r="X29" s="464"/>
      <c r="Y29" s="465"/>
      <c r="Z29" s="375" t="s">
        <v>177</v>
      </c>
      <c r="AA29" s="376"/>
      <c r="AB29" s="376"/>
      <c r="AC29" s="376"/>
      <c r="AD29" s="376"/>
      <c r="AE29" s="376"/>
      <c r="AF29" s="376"/>
      <c r="AG29" s="377"/>
      <c r="AH29" s="372">
        <v>120</v>
      </c>
      <c r="AI29" s="373"/>
      <c r="AJ29" s="373"/>
      <c r="AK29" s="373"/>
      <c r="AL29" s="374"/>
      <c r="AM29" s="372">
        <v>374646</v>
      </c>
      <c r="AN29" s="373"/>
      <c r="AO29" s="373"/>
      <c r="AP29" s="373"/>
      <c r="AQ29" s="373"/>
      <c r="AR29" s="374"/>
      <c r="AS29" s="372">
        <v>3122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147991</v>
      </c>
      <c r="BO29" s="420"/>
      <c r="BP29" s="420"/>
      <c r="BQ29" s="420"/>
      <c r="BR29" s="420"/>
      <c r="BS29" s="420"/>
      <c r="BT29" s="420"/>
      <c r="BU29" s="421"/>
      <c r="BV29" s="419">
        <v>123037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655538</v>
      </c>
      <c r="BO30" s="454"/>
      <c r="BP30" s="454"/>
      <c r="BQ30" s="454"/>
      <c r="BR30" s="454"/>
      <c r="BS30" s="454"/>
      <c r="BT30" s="454"/>
      <c r="BU30" s="455"/>
      <c r="BV30" s="453">
        <v>396418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埼玉県後期高齢者医療広域連合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埼玉県後期高齢者医療広域連合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埼玉県市町村総合事務組合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埼玉県市町村総合事務組合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彩の国さいたま人づくり広域連合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小川地区衛生組合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比企広域市町村圏組合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7O1sS/Rne0pSJZo5cqyxk62XaYJW8AStuVvE4aKcrR+XNhdiK+58ka4oi7W1L6HRXB35GAcckG7v5nPZiVp1cg==" saltValue="mo6ym7u4jxIN5u5CDUSo3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35" sqref="R35:Y35"/>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3115286</v>
      </c>
      <c r="S5" s="677"/>
      <c r="T5" s="677"/>
      <c r="U5" s="677"/>
      <c r="V5" s="677"/>
      <c r="W5" s="677"/>
      <c r="X5" s="677"/>
      <c r="Y5" s="702"/>
      <c r="Z5" s="715">
        <v>39.5</v>
      </c>
      <c r="AA5" s="715"/>
      <c r="AB5" s="715"/>
      <c r="AC5" s="715"/>
      <c r="AD5" s="716">
        <v>3115286</v>
      </c>
      <c r="AE5" s="716"/>
      <c r="AF5" s="716"/>
      <c r="AG5" s="716"/>
      <c r="AH5" s="716"/>
      <c r="AI5" s="716"/>
      <c r="AJ5" s="716"/>
      <c r="AK5" s="716"/>
      <c r="AL5" s="703">
        <v>65.099999999999994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3115286</v>
      </c>
      <c r="BH5" s="622"/>
      <c r="BI5" s="622"/>
      <c r="BJ5" s="622"/>
      <c r="BK5" s="622"/>
      <c r="BL5" s="622"/>
      <c r="BM5" s="622"/>
      <c r="BN5" s="623"/>
      <c r="BO5" s="659">
        <v>100</v>
      </c>
      <c r="BP5" s="659"/>
      <c r="BQ5" s="659"/>
      <c r="BR5" s="659"/>
      <c r="BS5" s="660">
        <v>56168</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94003</v>
      </c>
      <c r="S6" s="622"/>
      <c r="T6" s="622"/>
      <c r="U6" s="622"/>
      <c r="V6" s="622"/>
      <c r="W6" s="622"/>
      <c r="X6" s="622"/>
      <c r="Y6" s="623"/>
      <c r="Z6" s="659">
        <v>1.2</v>
      </c>
      <c r="AA6" s="659"/>
      <c r="AB6" s="659"/>
      <c r="AC6" s="659"/>
      <c r="AD6" s="660">
        <v>94003</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3115286</v>
      </c>
      <c r="BH6" s="622"/>
      <c r="BI6" s="622"/>
      <c r="BJ6" s="622"/>
      <c r="BK6" s="622"/>
      <c r="BL6" s="622"/>
      <c r="BM6" s="622"/>
      <c r="BN6" s="623"/>
      <c r="BO6" s="659">
        <v>100</v>
      </c>
      <c r="BP6" s="659"/>
      <c r="BQ6" s="659"/>
      <c r="BR6" s="659"/>
      <c r="BS6" s="660">
        <v>56168</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80301</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80301</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735</v>
      </c>
      <c r="S7" s="622"/>
      <c r="T7" s="622"/>
      <c r="U7" s="622"/>
      <c r="V7" s="622"/>
      <c r="W7" s="622"/>
      <c r="X7" s="622"/>
      <c r="Y7" s="623"/>
      <c r="Z7" s="659">
        <v>0</v>
      </c>
      <c r="AA7" s="659"/>
      <c r="AB7" s="659"/>
      <c r="AC7" s="659"/>
      <c r="AD7" s="660">
        <v>735</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1192639</v>
      </c>
      <c r="BH7" s="622"/>
      <c r="BI7" s="622"/>
      <c r="BJ7" s="622"/>
      <c r="BK7" s="622"/>
      <c r="BL7" s="622"/>
      <c r="BM7" s="622"/>
      <c r="BN7" s="623"/>
      <c r="BO7" s="659">
        <v>38.299999999999997</v>
      </c>
      <c r="BP7" s="659"/>
      <c r="BQ7" s="659"/>
      <c r="BR7" s="659"/>
      <c r="BS7" s="660">
        <v>56168</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1424794</v>
      </c>
      <c r="CS7" s="622"/>
      <c r="CT7" s="622"/>
      <c r="CU7" s="622"/>
      <c r="CV7" s="622"/>
      <c r="CW7" s="622"/>
      <c r="CX7" s="622"/>
      <c r="CY7" s="623"/>
      <c r="CZ7" s="659">
        <v>19.3</v>
      </c>
      <c r="DA7" s="659"/>
      <c r="DB7" s="659"/>
      <c r="DC7" s="659"/>
      <c r="DD7" s="627">
        <v>81168</v>
      </c>
      <c r="DE7" s="622"/>
      <c r="DF7" s="622"/>
      <c r="DG7" s="622"/>
      <c r="DH7" s="622"/>
      <c r="DI7" s="622"/>
      <c r="DJ7" s="622"/>
      <c r="DK7" s="622"/>
      <c r="DL7" s="622"/>
      <c r="DM7" s="622"/>
      <c r="DN7" s="622"/>
      <c r="DO7" s="622"/>
      <c r="DP7" s="623"/>
      <c r="DQ7" s="627">
        <v>1253297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13415</v>
      </c>
      <c r="S8" s="622"/>
      <c r="T8" s="622"/>
      <c r="U8" s="622"/>
      <c r="V8" s="622"/>
      <c r="W8" s="622"/>
      <c r="X8" s="622"/>
      <c r="Y8" s="623"/>
      <c r="Z8" s="659">
        <v>0.2</v>
      </c>
      <c r="AA8" s="659"/>
      <c r="AB8" s="659"/>
      <c r="AC8" s="659"/>
      <c r="AD8" s="660">
        <v>13415</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33078</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2479399</v>
      </c>
      <c r="CS8" s="622"/>
      <c r="CT8" s="622"/>
      <c r="CU8" s="622"/>
      <c r="CV8" s="622"/>
      <c r="CW8" s="622"/>
      <c r="CX8" s="622"/>
      <c r="CY8" s="623"/>
      <c r="CZ8" s="659">
        <v>33.6</v>
      </c>
      <c r="DA8" s="659"/>
      <c r="DB8" s="659"/>
      <c r="DC8" s="659"/>
      <c r="DD8" s="627">
        <v>1353</v>
      </c>
      <c r="DE8" s="622"/>
      <c r="DF8" s="622"/>
      <c r="DG8" s="622"/>
      <c r="DH8" s="622"/>
      <c r="DI8" s="622"/>
      <c r="DJ8" s="622"/>
      <c r="DK8" s="622"/>
      <c r="DL8" s="622"/>
      <c r="DM8" s="622"/>
      <c r="DN8" s="622"/>
      <c r="DO8" s="622"/>
      <c r="DP8" s="623"/>
      <c r="DQ8" s="627">
        <v>1399891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15577</v>
      </c>
      <c r="S9" s="622"/>
      <c r="T9" s="622"/>
      <c r="U9" s="622"/>
      <c r="V9" s="622"/>
      <c r="W9" s="622"/>
      <c r="X9" s="622"/>
      <c r="Y9" s="623"/>
      <c r="Z9" s="659">
        <v>0.2</v>
      </c>
      <c r="AA9" s="659"/>
      <c r="AB9" s="659"/>
      <c r="AC9" s="659"/>
      <c r="AD9" s="660">
        <v>15577</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858907</v>
      </c>
      <c r="BH9" s="622"/>
      <c r="BI9" s="622"/>
      <c r="BJ9" s="622"/>
      <c r="BK9" s="622"/>
      <c r="BL9" s="622"/>
      <c r="BM9" s="622"/>
      <c r="BN9" s="623"/>
      <c r="BO9" s="659">
        <v>27.6</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742977</v>
      </c>
      <c r="CS9" s="622"/>
      <c r="CT9" s="622"/>
      <c r="CU9" s="622"/>
      <c r="CV9" s="622"/>
      <c r="CW9" s="622"/>
      <c r="CX9" s="622"/>
      <c r="CY9" s="623"/>
      <c r="CZ9" s="659">
        <v>10.1</v>
      </c>
      <c r="DA9" s="659"/>
      <c r="DB9" s="659"/>
      <c r="DC9" s="659"/>
      <c r="DD9" s="627" t="s">
        <v>122</v>
      </c>
      <c r="DE9" s="622"/>
      <c r="DF9" s="622"/>
      <c r="DG9" s="622"/>
      <c r="DH9" s="622"/>
      <c r="DI9" s="622"/>
      <c r="DJ9" s="622"/>
      <c r="DK9" s="622"/>
      <c r="DL9" s="622"/>
      <c r="DM9" s="622"/>
      <c r="DN9" s="622"/>
      <c r="DO9" s="622"/>
      <c r="DP9" s="623"/>
      <c r="DQ9" s="627">
        <v>662372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57353</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1870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1870</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445119</v>
      </c>
      <c r="S11" s="622"/>
      <c r="T11" s="622"/>
      <c r="U11" s="622"/>
      <c r="V11" s="622"/>
      <c r="W11" s="622"/>
      <c r="X11" s="622"/>
      <c r="Y11" s="623"/>
      <c r="Z11" s="624">
        <v>5.6</v>
      </c>
      <c r="AA11" s="625"/>
      <c r="AB11" s="625"/>
      <c r="AC11" s="626"/>
      <c r="AD11" s="627">
        <v>445119</v>
      </c>
      <c r="AE11" s="622"/>
      <c r="AF11" s="622"/>
      <c r="AG11" s="622"/>
      <c r="AH11" s="622"/>
      <c r="AI11" s="622"/>
      <c r="AJ11" s="622"/>
      <c r="AK11" s="623"/>
      <c r="AL11" s="624">
        <v>9.3000000000000007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243301</v>
      </c>
      <c r="BH11" s="622"/>
      <c r="BI11" s="622"/>
      <c r="BJ11" s="622"/>
      <c r="BK11" s="622"/>
      <c r="BL11" s="622"/>
      <c r="BM11" s="622"/>
      <c r="BN11" s="623"/>
      <c r="BO11" s="659">
        <v>7.8</v>
      </c>
      <c r="BP11" s="659"/>
      <c r="BQ11" s="659"/>
      <c r="BR11" s="659"/>
      <c r="BS11" s="660">
        <v>56168</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122708</v>
      </c>
      <c r="CS11" s="622"/>
      <c r="CT11" s="622"/>
      <c r="CU11" s="622"/>
      <c r="CV11" s="622"/>
      <c r="CW11" s="622"/>
      <c r="CX11" s="622"/>
      <c r="CY11" s="623"/>
      <c r="CZ11" s="659">
        <v>1.7</v>
      </c>
      <c r="DA11" s="659"/>
      <c r="DB11" s="659"/>
      <c r="DC11" s="659"/>
      <c r="DD11" s="627">
        <v>18399</v>
      </c>
      <c r="DE11" s="622"/>
      <c r="DF11" s="622"/>
      <c r="DG11" s="622"/>
      <c r="DH11" s="622"/>
      <c r="DI11" s="622"/>
      <c r="DJ11" s="622"/>
      <c r="DK11" s="622"/>
      <c r="DL11" s="622"/>
      <c r="DM11" s="622"/>
      <c r="DN11" s="622"/>
      <c r="DO11" s="622"/>
      <c r="DP11" s="623"/>
      <c r="DQ11" s="627">
        <v>87615</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25293</v>
      </c>
      <c r="S12" s="622"/>
      <c r="T12" s="622"/>
      <c r="U12" s="622"/>
      <c r="V12" s="622"/>
      <c r="W12" s="622"/>
      <c r="X12" s="622"/>
      <c r="Y12" s="623"/>
      <c r="Z12" s="659">
        <v>0.3</v>
      </c>
      <c r="AA12" s="659"/>
      <c r="AB12" s="659"/>
      <c r="AC12" s="659"/>
      <c r="AD12" s="660">
        <v>25293</v>
      </c>
      <c r="AE12" s="660"/>
      <c r="AF12" s="660"/>
      <c r="AG12" s="660"/>
      <c r="AH12" s="660"/>
      <c r="AI12" s="660"/>
      <c r="AJ12" s="660"/>
      <c r="AK12" s="660"/>
      <c r="AL12" s="624">
        <v>0.5</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1741917</v>
      </c>
      <c r="BH12" s="622"/>
      <c r="BI12" s="622"/>
      <c r="BJ12" s="622"/>
      <c r="BK12" s="622"/>
      <c r="BL12" s="622"/>
      <c r="BM12" s="622"/>
      <c r="BN12" s="623"/>
      <c r="BO12" s="659">
        <v>55.9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156025</v>
      </c>
      <c r="CS12" s="622"/>
      <c r="CT12" s="622"/>
      <c r="CU12" s="622"/>
      <c r="CV12" s="622"/>
      <c r="CW12" s="622"/>
      <c r="CX12" s="622"/>
      <c r="CY12" s="623"/>
      <c r="CZ12" s="659">
        <v>2.1</v>
      </c>
      <c r="DA12" s="659"/>
      <c r="DB12" s="659"/>
      <c r="DC12" s="659"/>
      <c r="DD12" s="627">
        <v>13837</v>
      </c>
      <c r="DE12" s="622"/>
      <c r="DF12" s="622"/>
      <c r="DG12" s="622"/>
      <c r="DH12" s="622"/>
      <c r="DI12" s="622"/>
      <c r="DJ12" s="622"/>
      <c r="DK12" s="622"/>
      <c r="DL12" s="622"/>
      <c r="DM12" s="622"/>
      <c r="DN12" s="622"/>
      <c r="DO12" s="622"/>
      <c r="DP12" s="623"/>
      <c r="DQ12" s="627">
        <v>125971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1740321</v>
      </c>
      <c r="BH13" s="622"/>
      <c r="BI13" s="622"/>
      <c r="BJ13" s="622"/>
      <c r="BK13" s="622"/>
      <c r="BL13" s="622"/>
      <c r="BM13" s="622"/>
      <c r="BN13" s="623"/>
      <c r="BO13" s="659">
        <v>55.9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701887</v>
      </c>
      <c r="CS13" s="622"/>
      <c r="CT13" s="622"/>
      <c r="CU13" s="622"/>
      <c r="CV13" s="622"/>
      <c r="CW13" s="622"/>
      <c r="CX13" s="622"/>
      <c r="CY13" s="623"/>
      <c r="CZ13" s="659">
        <v>9.5</v>
      </c>
      <c r="DA13" s="659"/>
      <c r="DB13" s="659"/>
      <c r="DC13" s="659"/>
      <c r="DD13" s="627">
        <v>339916</v>
      </c>
      <c r="DE13" s="622"/>
      <c r="DF13" s="622"/>
      <c r="DG13" s="622"/>
      <c r="DH13" s="622"/>
      <c r="DI13" s="622"/>
      <c r="DJ13" s="622"/>
      <c r="DK13" s="622"/>
      <c r="DL13" s="622"/>
      <c r="DM13" s="622"/>
      <c r="DN13" s="622"/>
      <c r="DO13" s="622"/>
      <c r="DP13" s="623"/>
      <c r="DQ13" s="627">
        <v>366223</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981</v>
      </c>
      <c r="S14" s="622"/>
      <c r="T14" s="622"/>
      <c r="U14" s="622"/>
      <c r="V14" s="622"/>
      <c r="W14" s="622"/>
      <c r="X14" s="622"/>
      <c r="Y14" s="623"/>
      <c r="Z14" s="659">
        <v>0</v>
      </c>
      <c r="AA14" s="659"/>
      <c r="AB14" s="659"/>
      <c r="AC14" s="659"/>
      <c r="AD14" s="660">
        <v>981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61654</v>
      </c>
      <c r="BH14" s="622"/>
      <c r="BI14" s="622"/>
      <c r="BJ14" s="622"/>
      <c r="BK14" s="622"/>
      <c r="BL14" s="622"/>
      <c r="BM14" s="622"/>
      <c r="BN14" s="623"/>
      <c r="BO14" s="659">
        <v>2</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353280</v>
      </c>
      <c r="CS14" s="622"/>
      <c r="CT14" s="622"/>
      <c r="CU14" s="622"/>
      <c r="CV14" s="622"/>
      <c r="CW14" s="622"/>
      <c r="CX14" s="622"/>
      <c r="CY14" s="623"/>
      <c r="CZ14" s="659">
        <v>4.8</v>
      </c>
      <c r="DA14" s="659"/>
      <c r="DB14" s="659"/>
      <c r="DC14" s="659"/>
      <c r="DD14" s="627" t="s">
        <v>122</v>
      </c>
      <c r="DE14" s="622"/>
      <c r="DF14" s="622"/>
      <c r="DG14" s="622"/>
      <c r="DH14" s="622"/>
      <c r="DI14" s="622"/>
      <c r="DJ14" s="622"/>
      <c r="DK14" s="622"/>
      <c r="DL14" s="622"/>
      <c r="DM14" s="622"/>
      <c r="DN14" s="622"/>
      <c r="DO14" s="622"/>
      <c r="DP14" s="623"/>
      <c r="DQ14" s="627">
        <v>353215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119076</v>
      </c>
      <c r="BH15" s="622"/>
      <c r="BI15" s="622"/>
      <c r="BJ15" s="622"/>
      <c r="BK15" s="622"/>
      <c r="BL15" s="622"/>
      <c r="BM15" s="622"/>
      <c r="BN15" s="623"/>
      <c r="BO15" s="659">
        <v>3.8</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604879</v>
      </c>
      <c r="CS15" s="622"/>
      <c r="CT15" s="622"/>
      <c r="CU15" s="622"/>
      <c r="CV15" s="622"/>
      <c r="CW15" s="622"/>
      <c r="CX15" s="622"/>
      <c r="CY15" s="623"/>
      <c r="CZ15" s="659">
        <v>8.1999999999999993</v>
      </c>
      <c r="DA15" s="659"/>
      <c r="DB15" s="659"/>
      <c r="DC15" s="659"/>
      <c r="DD15" s="627">
        <v>29921</v>
      </c>
      <c r="DE15" s="622"/>
      <c r="DF15" s="622"/>
      <c r="DG15" s="622"/>
      <c r="DH15" s="622"/>
      <c r="DI15" s="622"/>
      <c r="DJ15" s="622"/>
      <c r="DK15" s="622"/>
      <c r="DL15" s="622"/>
      <c r="DM15" s="622"/>
      <c r="DN15" s="622"/>
      <c r="DO15" s="622"/>
      <c r="DP15" s="623"/>
      <c r="DQ15" s="627">
        <v>566579</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17347</v>
      </c>
      <c r="S16" s="622"/>
      <c r="T16" s="622"/>
      <c r="U16" s="622"/>
      <c r="V16" s="622"/>
      <c r="W16" s="622"/>
      <c r="X16" s="622"/>
      <c r="Y16" s="623"/>
      <c r="Z16" s="659">
        <v>0.2</v>
      </c>
      <c r="AA16" s="659"/>
      <c r="AB16" s="659"/>
      <c r="AC16" s="659"/>
      <c r="AD16" s="660">
        <v>17347</v>
      </c>
      <c r="AE16" s="660"/>
      <c r="AF16" s="660"/>
      <c r="AG16" s="660"/>
      <c r="AH16" s="660"/>
      <c r="AI16" s="660"/>
      <c r="AJ16" s="660"/>
      <c r="AK16" s="660"/>
      <c r="AL16" s="624">
        <v>0.4</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5697</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43166</v>
      </c>
      <c r="S17" s="622"/>
      <c r="T17" s="622"/>
      <c r="U17" s="622"/>
      <c r="V17" s="622"/>
      <c r="W17" s="622"/>
      <c r="X17" s="622"/>
      <c r="Y17" s="623"/>
      <c r="Z17" s="659">
        <v>0.5</v>
      </c>
      <c r="AA17" s="659"/>
      <c r="AB17" s="659"/>
      <c r="AC17" s="659"/>
      <c r="AD17" s="660">
        <v>43166</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704868</v>
      </c>
      <c r="CS17" s="622"/>
      <c r="CT17" s="622"/>
      <c r="CU17" s="622"/>
      <c r="CV17" s="622"/>
      <c r="CW17" s="622"/>
      <c r="CX17" s="622"/>
      <c r="CY17" s="623"/>
      <c r="CZ17" s="659">
        <v>9.6</v>
      </c>
      <c r="DA17" s="659"/>
      <c r="DB17" s="659"/>
      <c r="DC17" s="659"/>
      <c r="DD17" s="627" t="s">
        <v>122</v>
      </c>
      <c r="DE17" s="622"/>
      <c r="DF17" s="622"/>
      <c r="DG17" s="622"/>
      <c r="DH17" s="622"/>
      <c r="DI17" s="622"/>
      <c r="DJ17" s="622"/>
      <c r="DK17" s="622"/>
      <c r="DL17" s="622"/>
      <c r="DM17" s="622"/>
      <c r="DN17" s="622"/>
      <c r="DO17" s="622"/>
      <c r="DP17" s="623"/>
      <c r="DQ17" s="627">
        <v>704868</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18936</v>
      </c>
      <c r="S18" s="622"/>
      <c r="T18" s="622"/>
      <c r="U18" s="622"/>
      <c r="V18" s="622"/>
      <c r="W18" s="622"/>
      <c r="X18" s="622"/>
      <c r="Y18" s="623"/>
      <c r="Z18" s="659">
        <v>0.2</v>
      </c>
      <c r="AA18" s="659"/>
      <c r="AB18" s="659"/>
      <c r="AC18" s="659"/>
      <c r="AD18" s="660">
        <v>18936</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16145</v>
      </c>
      <c r="S19" s="622"/>
      <c r="T19" s="622"/>
      <c r="U19" s="622"/>
      <c r="V19" s="622"/>
      <c r="W19" s="622"/>
      <c r="X19" s="622"/>
      <c r="Y19" s="623"/>
      <c r="Z19" s="659">
        <v>0.2</v>
      </c>
      <c r="AA19" s="659"/>
      <c r="AB19" s="659"/>
      <c r="AC19" s="659"/>
      <c r="AD19" s="660">
        <v>16145</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2791</v>
      </c>
      <c r="S20" s="622"/>
      <c r="T20" s="622"/>
      <c r="U20" s="622"/>
      <c r="V20" s="622"/>
      <c r="W20" s="622"/>
      <c r="X20" s="622"/>
      <c r="Y20" s="623"/>
      <c r="Z20" s="659">
        <v>0</v>
      </c>
      <c r="AA20" s="659"/>
      <c r="AB20" s="659"/>
      <c r="AC20" s="659"/>
      <c r="AD20" s="660">
        <v>2791</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7378685</v>
      </c>
      <c r="CS20" s="622"/>
      <c r="CT20" s="622"/>
      <c r="CU20" s="622"/>
      <c r="CV20" s="622"/>
      <c r="CW20" s="622"/>
      <c r="CX20" s="622"/>
      <c r="CY20" s="623"/>
      <c r="CZ20" s="659">
        <v>100</v>
      </c>
      <c r="DA20" s="659"/>
      <c r="DB20" s="659"/>
      <c r="DC20" s="659"/>
      <c r="DD20" s="627">
        <v>484594</v>
      </c>
      <c r="DE20" s="622"/>
      <c r="DF20" s="622"/>
      <c r="DG20" s="622"/>
      <c r="DH20" s="622"/>
      <c r="DI20" s="622"/>
      <c r="DJ20" s="622"/>
      <c r="DK20" s="622"/>
      <c r="DL20" s="622"/>
      <c r="DM20" s="622"/>
      <c r="DN20" s="622"/>
      <c r="DO20" s="622"/>
      <c r="DP20" s="623"/>
      <c r="DQ20" s="627">
        <v>5602202</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1040353</v>
      </c>
      <c r="S21" s="622"/>
      <c r="T21" s="622"/>
      <c r="U21" s="622"/>
      <c r="V21" s="622"/>
      <c r="W21" s="622"/>
      <c r="X21" s="622"/>
      <c r="Y21" s="623"/>
      <c r="Z21" s="659">
        <v>13.2</v>
      </c>
      <c r="AA21" s="659"/>
      <c r="AB21" s="659"/>
      <c r="AC21" s="659"/>
      <c r="AD21" s="660">
        <v>969709</v>
      </c>
      <c r="AE21" s="660"/>
      <c r="AF21" s="660"/>
      <c r="AG21" s="660"/>
      <c r="AH21" s="660"/>
      <c r="AI21" s="660"/>
      <c r="AJ21" s="660"/>
      <c r="AK21" s="660"/>
      <c r="AL21" s="624">
        <v>20.3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969709</v>
      </c>
      <c r="S22" s="622"/>
      <c r="T22" s="622"/>
      <c r="U22" s="622"/>
      <c r="V22" s="622"/>
      <c r="W22" s="622"/>
      <c r="X22" s="622"/>
      <c r="Y22" s="623"/>
      <c r="Z22" s="659">
        <v>12.3</v>
      </c>
      <c r="AA22" s="659"/>
      <c r="AB22" s="659"/>
      <c r="AC22" s="659"/>
      <c r="AD22" s="660">
        <v>969709</v>
      </c>
      <c r="AE22" s="660"/>
      <c r="AF22" s="660"/>
      <c r="AG22" s="660"/>
      <c r="AH22" s="660"/>
      <c r="AI22" s="660"/>
      <c r="AJ22" s="660"/>
      <c r="AK22" s="660"/>
      <c r="AL22" s="624">
        <v>20.3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70629</v>
      </c>
      <c r="S23" s="622"/>
      <c r="T23" s="622"/>
      <c r="U23" s="622"/>
      <c r="V23" s="622"/>
      <c r="W23" s="622"/>
      <c r="X23" s="622"/>
      <c r="Y23" s="623"/>
      <c r="Z23" s="659">
        <v>0.9</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15</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3372933</v>
      </c>
      <c r="CS24" s="677"/>
      <c r="CT24" s="677"/>
      <c r="CU24" s="677"/>
      <c r="CV24" s="677"/>
      <c r="CW24" s="677"/>
      <c r="CX24" s="677"/>
      <c r="CY24" s="702"/>
      <c r="CZ24" s="703">
        <v>45.7</v>
      </c>
      <c r="DA24" s="685"/>
      <c r="DB24" s="685"/>
      <c r="DC24" s="705"/>
      <c r="DD24" s="701">
        <v>2391283</v>
      </c>
      <c r="DE24" s="677"/>
      <c r="DF24" s="677"/>
      <c r="DG24" s="677"/>
      <c r="DH24" s="677"/>
      <c r="DI24" s="677"/>
      <c r="DJ24" s="677"/>
      <c r="DK24" s="702"/>
      <c r="DL24" s="701">
        <v>2079496</v>
      </c>
      <c r="DM24" s="677"/>
      <c r="DN24" s="677"/>
      <c r="DO24" s="677"/>
      <c r="DP24" s="677"/>
      <c r="DQ24" s="677"/>
      <c r="DR24" s="677"/>
      <c r="DS24" s="677"/>
      <c r="DT24" s="677"/>
      <c r="DU24" s="677"/>
      <c r="DV24" s="702"/>
      <c r="DW24" s="703">
        <v>43.1</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4830211</v>
      </c>
      <c r="S25" s="622"/>
      <c r="T25" s="622"/>
      <c r="U25" s="622"/>
      <c r="V25" s="622"/>
      <c r="W25" s="622"/>
      <c r="X25" s="622"/>
      <c r="Y25" s="623"/>
      <c r="Z25" s="659">
        <v>61.3</v>
      </c>
      <c r="AA25" s="659"/>
      <c r="AB25" s="659"/>
      <c r="AC25" s="659"/>
      <c r="AD25" s="660">
        <v>4759567</v>
      </c>
      <c r="AE25" s="660"/>
      <c r="AF25" s="660"/>
      <c r="AG25" s="660"/>
      <c r="AH25" s="660"/>
      <c r="AI25" s="660"/>
      <c r="AJ25" s="660"/>
      <c r="AK25" s="660"/>
      <c r="AL25" s="624">
        <v>99.5</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1178976</v>
      </c>
      <c r="CS25" s="634"/>
      <c r="CT25" s="634"/>
      <c r="CU25" s="634"/>
      <c r="CV25" s="634"/>
      <c r="CW25" s="634"/>
      <c r="CX25" s="634"/>
      <c r="CY25" s="635"/>
      <c r="CZ25" s="624">
        <v>16</v>
      </c>
      <c r="DA25" s="636"/>
      <c r="DB25" s="636"/>
      <c r="DC25" s="637"/>
      <c r="DD25" s="627">
        <v>1092648</v>
      </c>
      <c r="DE25" s="634"/>
      <c r="DF25" s="634"/>
      <c r="DG25" s="634"/>
      <c r="DH25" s="634"/>
      <c r="DI25" s="634"/>
      <c r="DJ25" s="634"/>
      <c r="DK25" s="635"/>
      <c r="DL25" s="627">
        <v>1008923</v>
      </c>
      <c r="DM25" s="634"/>
      <c r="DN25" s="634"/>
      <c r="DO25" s="634"/>
      <c r="DP25" s="634"/>
      <c r="DQ25" s="634"/>
      <c r="DR25" s="634"/>
      <c r="DS25" s="634"/>
      <c r="DT25" s="634"/>
      <c r="DU25" s="634"/>
      <c r="DV25" s="635"/>
      <c r="DW25" s="624">
        <v>20.9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2817</v>
      </c>
      <c r="S26" s="622"/>
      <c r="T26" s="622"/>
      <c r="U26" s="622"/>
      <c r="V26" s="622"/>
      <c r="W26" s="622"/>
      <c r="X26" s="622"/>
      <c r="Y26" s="623"/>
      <c r="Z26" s="659">
        <v>0</v>
      </c>
      <c r="AA26" s="659"/>
      <c r="AB26" s="659"/>
      <c r="AC26" s="659"/>
      <c r="AD26" s="660">
        <v>2817</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702969</v>
      </c>
      <c r="CS26" s="622"/>
      <c r="CT26" s="622"/>
      <c r="CU26" s="622"/>
      <c r="CV26" s="622"/>
      <c r="CW26" s="622"/>
      <c r="CX26" s="622"/>
      <c r="CY26" s="623"/>
      <c r="CZ26" s="624">
        <v>9.5</v>
      </c>
      <c r="DA26" s="636"/>
      <c r="DB26" s="636"/>
      <c r="DC26" s="637"/>
      <c r="DD26" s="627">
        <v>652987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23942</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3115286</v>
      </c>
      <c r="BH27" s="622"/>
      <c r="BI27" s="622"/>
      <c r="BJ27" s="622"/>
      <c r="BK27" s="622"/>
      <c r="BL27" s="622"/>
      <c r="BM27" s="622"/>
      <c r="BN27" s="623"/>
      <c r="BO27" s="659">
        <v>100</v>
      </c>
      <c r="BP27" s="659"/>
      <c r="BQ27" s="659"/>
      <c r="BR27" s="659"/>
      <c r="BS27" s="660">
        <v>56168</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1489089</v>
      </c>
      <c r="CS27" s="634"/>
      <c r="CT27" s="634"/>
      <c r="CU27" s="634"/>
      <c r="CV27" s="634"/>
      <c r="CW27" s="634"/>
      <c r="CX27" s="634"/>
      <c r="CY27" s="635"/>
      <c r="CZ27" s="624">
        <v>20.2</v>
      </c>
      <c r="DA27" s="636"/>
      <c r="DB27" s="636"/>
      <c r="DC27" s="637"/>
      <c r="DD27" s="627">
        <v>593767</v>
      </c>
      <c r="DE27" s="634"/>
      <c r="DF27" s="634"/>
      <c r="DG27" s="634"/>
      <c r="DH27" s="634"/>
      <c r="DI27" s="634"/>
      <c r="DJ27" s="634"/>
      <c r="DK27" s="635"/>
      <c r="DL27" s="627">
        <v>365705</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23518</v>
      </c>
      <c r="S28" s="622"/>
      <c r="T28" s="622"/>
      <c r="U28" s="622"/>
      <c r="V28" s="622"/>
      <c r="W28" s="622"/>
      <c r="X28" s="622"/>
      <c r="Y28" s="623"/>
      <c r="Z28" s="659">
        <v>0.3</v>
      </c>
      <c r="AA28" s="659"/>
      <c r="AB28" s="659"/>
      <c r="AC28" s="659"/>
      <c r="AD28" s="660">
        <v>13050</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704868</v>
      </c>
      <c r="CS28" s="622"/>
      <c r="CT28" s="622"/>
      <c r="CU28" s="622"/>
      <c r="CV28" s="622"/>
      <c r="CW28" s="622"/>
      <c r="CX28" s="622"/>
      <c r="CY28" s="623"/>
      <c r="CZ28" s="624">
        <v>9.6</v>
      </c>
      <c r="DA28" s="636"/>
      <c r="DB28" s="636"/>
      <c r="DC28" s="637"/>
      <c r="DD28" s="627">
        <v>704868</v>
      </c>
      <c r="DE28" s="622"/>
      <c r="DF28" s="622"/>
      <c r="DG28" s="622"/>
      <c r="DH28" s="622"/>
      <c r="DI28" s="622"/>
      <c r="DJ28" s="622"/>
      <c r="DK28" s="623"/>
      <c r="DL28" s="627">
        <v>704868</v>
      </c>
      <c r="DM28" s="622"/>
      <c r="DN28" s="622"/>
      <c r="DO28" s="622"/>
      <c r="DP28" s="622"/>
      <c r="DQ28" s="622"/>
      <c r="DR28" s="622"/>
      <c r="DS28" s="622"/>
      <c r="DT28" s="622"/>
      <c r="DU28" s="622"/>
      <c r="DV28" s="623"/>
      <c r="DW28" s="624">
        <v>14.6</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7921</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704868</v>
      </c>
      <c r="CS29" s="634"/>
      <c r="CT29" s="634"/>
      <c r="CU29" s="634"/>
      <c r="CV29" s="634"/>
      <c r="CW29" s="634"/>
      <c r="CX29" s="634"/>
      <c r="CY29" s="635"/>
      <c r="CZ29" s="624">
        <v>9.6</v>
      </c>
      <c r="DA29" s="636"/>
      <c r="DB29" s="636"/>
      <c r="DC29" s="637"/>
      <c r="DD29" s="627">
        <v>704868</v>
      </c>
      <c r="DE29" s="634"/>
      <c r="DF29" s="634"/>
      <c r="DG29" s="634"/>
      <c r="DH29" s="634"/>
      <c r="DI29" s="634"/>
      <c r="DJ29" s="634"/>
      <c r="DK29" s="635"/>
      <c r="DL29" s="627">
        <v>704868</v>
      </c>
      <c r="DM29" s="634"/>
      <c r="DN29" s="634"/>
      <c r="DO29" s="634"/>
      <c r="DP29" s="634"/>
      <c r="DQ29" s="634"/>
      <c r="DR29" s="634"/>
      <c r="DS29" s="634"/>
      <c r="DT29" s="634"/>
      <c r="DU29" s="634"/>
      <c r="DV29" s="635"/>
      <c r="DW29" s="624">
        <v>14.6</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1144302</v>
      </c>
      <c r="S30" s="622"/>
      <c r="T30" s="622"/>
      <c r="U30" s="622"/>
      <c r="V30" s="622"/>
      <c r="W30" s="622"/>
      <c r="X30" s="622"/>
      <c r="Y30" s="623"/>
      <c r="Z30" s="659">
        <v>14.5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685640</v>
      </c>
      <c r="CS30" s="622"/>
      <c r="CT30" s="622"/>
      <c r="CU30" s="622"/>
      <c r="CV30" s="622"/>
      <c r="CW30" s="622"/>
      <c r="CX30" s="622"/>
      <c r="CY30" s="623"/>
      <c r="CZ30" s="624">
        <v>9.3000000000000007</v>
      </c>
      <c r="DA30" s="636"/>
      <c r="DB30" s="636"/>
      <c r="DC30" s="637"/>
      <c r="DD30" s="627">
        <v>685640</v>
      </c>
      <c r="DE30" s="622"/>
      <c r="DF30" s="622"/>
      <c r="DG30" s="622"/>
      <c r="DH30" s="622"/>
      <c r="DI30" s="622"/>
      <c r="DJ30" s="622"/>
      <c r="DK30" s="623"/>
      <c r="DL30" s="627">
        <v>685640</v>
      </c>
      <c r="DM30" s="622"/>
      <c r="DN30" s="622"/>
      <c r="DO30" s="622"/>
      <c r="DP30" s="622"/>
      <c r="DQ30" s="622"/>
      <c r="DR30" s="622"/>
      <c r="DS30" s="622"/>
      <c r="DT30" s="622"/>
      <c r="DU30" s="622"/>
      <c r="DV30" s="623"/>
      <c r="DW30" s="624">
        <v>14.2</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98.4</v>
      </c>
      <c r="BN31" s="684"/>
      <c r="BO31" s="684"/>
      <c r="BP31" s="684"/>
      <c r="BQ31" s="686"/>
      <c r="BR31" s="683">
        <v>99.4</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19228</v>
      </c>
      <c r="CS31" s="634"/>
      <c r="CT31" s="634"/>
      <c r="CU31" s="634"/>
      <c r="CV31" s="634"/>
      <c r="CW31" s="634"/>
      <c r="CX31" s="634"/>
      <c r="CY31" s="635"/>
      <c r="CZ31" s="624">
        <v>0.3</v>
      </c>
      <c r="DA31" s="636"/>
      <c r="DB31" s="636"/>
      <c r="DC31" s="637"/>
      <c r="DD31" s="627">
        <v>19228</v>
      </c>
      <c r="DE31" s="634"/>
      <c r="DF31" s="634"/>
      <c r="DG31" s="634"/>
      <c r="DH31" s="634"/>
      <c r="DI31" s="634"/>
      <c r="DJ31" s="634"/>
      <c r="DK31" s="635"/>
      <c r="DL31" s="627">
        <v>19228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489044</v>
      </c>
      <c r="S32" s="622"/>
      <c r="T32" s="622"/>
      <c r="U32" s="622"/>
      <c r="V32" s="622"/>
      <c r="W32" s="622"/>
      <c r="X32" s="622"/>
      <c r="Y32" s="623"/>
      <c r="Z32" s="659">
        <v>6.2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97.8</v>
      </c>
      <c r="BN32" s="634"/>
      <c r="BO32" s="634"/>
      <c r="BP32" s="634"/>
      <c r="BQ32" s="657"/>
      <c r="BR32" s="692">
        <v>99.1</v>
      </c>
      <c r="BS32" s="634"/>
      <c r="BT32" s="634"/>
      <c r="BU32" s="634"/>
      <c r="BV32" s="634"/>
      <c r="BW32" s="634"/>
      <c r="BX32" s="625">
        <v>97.7</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8037</v>
      </c>
      <c r="S33" s="622"/>
      <c r="T33" s="622"/>
      <c r="U33" s="622"/>
      <c r="V33" s="622"/>
      <c r="W33" s="622"/>
      <c r="X33" s="622"/>
      <c r="Y33" s="623"/>
      <c r="Z33" s="659">
        <v>0.1</v>
      </c>
      <c r="AA33" s="659"/>
      <c r="AB33" s="659"/>
      <c r="AC33" s="659"/>
      <c r="AD33" s="660">
        <v>6126</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98.7</v>
      </c>
      <c r="BN33" s="606"/>
      <c r="BO33" s="606"/>
      <c r="BP33" s="606"/>
      <c r="BQ33" s="669"/>
      <c r="BR33" s="682">
        <v>99.5</v>
      </c>
      <c r="BS33" s="606"/>
      <c r="BT33" s="606"/>
      <c r="BU33" s="606"/>
      <c r="BV33" s="606"/>
      <c r="BW33" s="606"/>
      <c r="BX33" s="652">
        <v>98.7</v>
      </c>
      <c r="BY33" s="606"/>
      <c r="BZ33" s="606"/>
      <c r="CA33" s="606"/>
      <c r="CB33" s="669"/>
      <c r="CD33" s="618" t="s">
        <v>307</v>
      </c>
      <c r="CE33" s="619"/>
      <c r="CF33" s="619"/>
      <c r="CG33" s="619"/>
      <c r="CH33" s="619"/>
      <c r="CI33" s="619"/>
      <c r="CJ33" s="619"/>
      <c r="CK33" s="619"/>
      <c r="CL33" s="619"/>
      <c r="CM33" s="619"/>
      <c r="CN33" s="619"/>
      <c r="CO33" s="619"/>
      <c r="CP33" s="619"/>
      <c r="CQ33" s="620"/>
      <c r="CR33" s="621">
        <v>3515461</v>
      </c>
      <c r="CS33" s="634"/>
      <c r="CT33" s="634"/>
      <c r="CU33" s="634"/>
      <c r="CV33" s="634"/>
      <c r="CW33" s="634"/>
      <c r="CX33" s="634"/>
      <c r="CY33" s="635"/>
      <c r="CZ33" s="624">
        <v>47.6</v>
      </c>
      <c r="DA33" s="636"/>
      <c r="DB33" s="636"/>
      <c r="DC33" s="637"/>
      <c r="DD33" s="627">
        <v>3094184</v>
      </c>
      <c r="DE33" s="634"/>
      <c r="DF33" s="634"/>
      <c r="DG33" s="634"/>
      <c r="DH33" s="634"/>
      <c r="DI33" s="634"/>
      <c r="DJ33" s="634"/>
      <c r="DK33" s="635"/>
      <c r="DL33" s="627">
        <v>1997050</v>
      </c>
      <c r="DM33" s="634"/>
      <c r="DN33" s="634"/>
      <c r="DO33" s="634"/>
      <c r="DP33" s="634"/>
      <c r="DQ33" s="634"/>
      <c r="DR33" s="634"/>
      <c r="DS33" s="634"/>
      <c r="DT33" s="634"/>
      <c r="DU33" s="634"/>
      <c r="DV33" s="635"/>
      <c r="DW33" s="624">
        <v>41.4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126174</v>
      </c>
      <c r="S34" s="622"/>
      <c r="T34" s="622"/>
      <c r="U34" s="622"/>
      <c r="V34" s="622"/>
      <c r="W34" s="622"/>
      <c r="X34" s="622"/>
      <c r="Y34" s="623"/>
      <c r="Z34" s="659">
        <v>1.6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1042387</v>
      </c>
      <c r="CS34" s="622"/>
      <c r="CT34" s="622"/>
      <c r="CU34" s="622"/>
      <c r="CV34" s="622"/>
      <c r="CW34" s="622"/>
      <c r="CX34" s="622"/>
      <c r="CY34" s="623"/>
      <c r="CZ34" s="624">
        <v>14.1</v>
      </c>
      <c r="DA34" s="636"/>
      <c r="DB34" s="636"/>
      <c r="DC34" s="637"/>
      <c r="DD34" s="627">
        <v>871040</v>
      </c>
      <c r="DE34" s="622"/>
      <c r="DF34" s="622"/>
      <c r="DG34" s="622"/>
      <c r="DH34" s="622"/>
      <c r="DI34" s="622"/>
      <c r="DJ34" s="622"/>
      <c r="DK34" s="623"/>
      <c r="DL34" s="627">
        <v>676687</v>
      </c>
      <c r="DM34" s="622"/>
      <c r="DN34" s="622"/>
      <c r="DO34" s="622"/>
      <c r="DP34" s="622"/>
      <c r="DQ34" s="622"/>
      <c r="DR34" s="622"/>
      <c r="DS34" s="622"/>
      <c r="DT34" s="622"/>
      <c r="DU34" s="622"/>
      <c r="DV34" s="623"/>
      <c r="DW34" s="624">
        <v>14</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363393</v>
      </c>
      <c r="S35" s="622"/>
      <c r="T35" s="622"/>
      <c r="U35" s="622"/>
      <c r="V35" s="622"/>
      <c r="W35" s="622"/>
      <c r="X35" s="622"/>
      <c r="Y35" s="623"/>
      <c r="Z35" s="659">
        <v>4.5999999999999996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22055</v>
      </c>
      <c r="CS35" s="634"/>
      <c r="CT35" s="634"/>
      <c r="CU35" s="634"/>
      <c r="CV35" s="634"/>
      <c r="CW35" s="634"/>
      <c r="CX35" s="634"/>
      <c r="CY35" s="635"/>
      <c r="CZ35" s="624">
        <v>0.3</v>
      </c>
      <c r="DA35" s="636"/>
      <c r="DB35" s="636"/>
      <c r="DC35" s="637"/>
      <c r="DD35" s="627">
        <v>22055</v>
      </c>
      <c r="DE35" s="634"/>
      <c r="DF35" s="634"/>
      <c r="DG35" s="634"/>
      <c r="DH35" s="634"/>
      <c r="DI35" s="634"/>
      <c r="DJ35" s="634"/>
      <c r="DK35" s="635"/>
      <c r="DL35" s="627">
        <v>19207</v>
      </c>
      <c r="DM35" s="634"/>
      <c r="DN35" s="634"/>
      <c r="DO35" s="634"/>
      <c r="DP35" s="634"/>
      <c r="DQ35" s="634"/>
      <c r="DR35" s="634"/>
      <c r="DS35" s="634"/>
      <c r="DT35" s="634"/>
      <c r="DU35" s="634"/>
      <c r="DV35" s="635"/>
      <c r="DW35" s="624">
        <v>0.4</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519428</v>
      </c>
      <c r="S36" s="622"/>
      <c r="T36" s="622"/>
      <c r="U36" s="622"/>
      <c r="V36" s="622"/>
      <c r="W36" s="622"/>
      <c r="X36" s="622"/>
      <c r="Y36" s="623"/>
      <c r="Z36" s="659">
        <v>6.6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870054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46398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1211418</v>
      </c>
      <c r="CS36" s="622"/>
      <c r="CT36" s="622"/>
      <c r="CU36" s="622"/>
      <c r="CV36" s="622"/>
      <c r="CW36" s="622"/>
      <c r="CX36" s="622"/>
      <c r="CY36" s="623"/>
      <c r="CZ36" s="624">
        <v>16.399999999999999</v>
      </c>
      <c r="DA36" s="636"/>
      <c r="DB36" s="636"/>
      <c r="DC36" s="637"/>
      <c r="DD36" s="627">
        <v>1147912</v>
      </c>
      <c r="DE36" s="622"/>
      <c r="DF36" s="622"/>
      <c r="DG36" s="622"/>
      <c r="DH36" s="622"/>
      <c r="DI36" s="622"/>
      <c r="DJ36" s="622"/>
      <c r="DK36" s="623"/>
      <c r="DL36" s="627">
        <v>774225</v>
      </c>
      <c r="DM36" s="622"/>
      <c r="DN36" s="622"/>
      <c r="DO36" s="622"/>
      <c r="DP36" s="622"/>
      <c r="DQ36" s="622"/>
      <c r="DR36" s="622"/>
      <c r="DS36" s="622"/>
      <c r="DT36" s="622"/>
      <c r="DU36" s="622"/>
      <c r="DV36" s="623"/>
      <c r="DW36" s="624">
        <v>16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117364</v>
      </c>
      <c r="S37" s="622"/>
      <c r="T37" s="622"/>
      <c r="U37" s="622"/>
      <c r="V37" s="622"/>
      <c r="W37" s="622"/>
      <c r="X37" s="622"/>
      <c r="Y37" s="623"/>
      <c r="Z37" s="659">
        <v>1.5</v>
      </c>
      <c r="AA37" s="659"/>
      <c r="AB37" s="659"/>
      <c r="AC37" s="659"/>
      <c r="AD37" s="660">
        <v>1236</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195000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39120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627439</v>
      </c>
      <c r="CS37" s="634"/>
      <c r="CT37" s="634"/>
      <c r="CU37" s="634"/>
      <c r="CV37" s="634"/>
      <c r="CW37" s="634"/>
      <c r="CX37" s="634"/>
      <c r="CY37" s="635"/>
      <c r="CZ37" s="624">
        <v>8.5</v>
      </c>
      <c r="DA37" s="636"/>
      <c r="DB37" s="636"/>
      <c r="DC37" s="637"/>
      <c r="DD37" s="627">
        <v>627374</v>
      </c>
      <c r="DE37" s="634"/>
      <c r="DF37" s="634"/>
      <c r="DG37" s="634"/>
      <c r="DH37" s="634"/>
      <c r="DI37" s="634"/>
      <c r="DJ37" s="634"/>
      <c r="DK37" s="635"/>
      <c r="DL37" s="627">
        <v>627374</v>
      </c>
      <c r="DM37" s="634"/>
      <c r="DN37" s="634"/>
      <c r="DO37" s="634"/>
      <c r="DP37" s="634"/>
      <c r="DQ37" s="634"/>
      <c r="DR37" s="634"/>
      <c r="DS37" s="634"/>
      <c r="DT37" s="634"/>
      <c r="DU37" s="634"/>
      <c r="DV37" s="635"/>
      <c r="DW37" s="624">
        <v>13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225579</v>
      </c>
      <c r="S38" s="622"/>
      <c r="T38" s="622"/>
      <c r="U38" s="622"/>
      <c r="V38" s="622"/>
      <c r="W38" s="622"/>
      <c r="X38" s="622"/>
      <c r="Y38" s="623"/>
      <c r="Z38" s="659">
        <v>2.9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25104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2357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649950</v>
      </c>
      <c r="CS38" s="622"/>
      <c r="CT38" s="622"/>
      <c r="CU38" s="622"/>
      <c r="CV38" s="622"/>
      <c r="CW38" s="622"/>
      <c r="CX38" s="622"/>
      <c r="CY38" s="623"/>
      <c r="CZ38" s="624">
        <v>8.8000000000000007</v>
      </c>
      <c r="DA38" s="636"/>
      <c r="DB38" s="636"/>
      <c r="DC38" s="637"/>
      <c r="DD38" s="627">
        <v>546106</v>
      </c>
      <c r="DE38" s="622"/>
      <c r="DF38" s="622"/>
      <c r="DG38" s="622"/>
      <c r="DH38" s="622"/>
      <c r="DI38" s="622"/>
      <c r="DJ38" s="622"/>
      <c r="DK38" s="623"/>
      <c r="DL38" s="627">
        <v>526931</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3457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552317</v>
      </c>
      <c r="CS39" s="634"/>
      <c r="CT39" s="634"/>
      <c r="CU39" s="634"/>
      <c r="CV39" s="634"/>
      <c r="CW39" s="634"/>
      <c r="CX39" s="634"/>
      <c r="CY39" s="635"/>
      <c r="CZ39" s="624">
        <v>7.5</v>
      </c>
      <c r="DA39" s="636"/>
      <c r="DB39" s="636"/>
      <c r="DC39" s="637"/>
      <c r="DD39" s="627">
        <v>507071</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44479</v>
      </c>
      <c r="S40" s="622"/>
      <c r="T40" s="622"/>
      <c r="U40" s="622"/>
      <c r="V40" s="622"/>
      <c r="W40" s="622"/>
      <c r="X40" s="622"/>
      <c r="Y40" s="623"/>
      <c r="Z40" s="659">
        <v>0.6</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37334</v>
      </c>
      <c r="CS40" s="622"/>
      <c r="CT40" s="622"/>
      <c r="CU40" s="622"/>
      <c r="CV40" s="622"/>
      <c r="CW40" s="622"/>
      <c r="CX40" s="622"/>
      <c r="CY40" s="623"/>
      <c r="CZ40" s="624">
        <v>0.5</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7881730</v>
      </c>
      <c r="S41" s="646"/>
      <c r="T41" s="646"/>
      <c r="U41" s="646"/>
      <c r="V41" s="646"/>
      <c r="W41" s="646"/>
      <c r="X41" s="646"/>
      <c r="Y41" s="649"/>
      <c r="Z41" s="650">
        <v>100</v>
      </c>
      <c r="AA41" s="650"/>
      <c r="AB41" s="650"/>
      <c r="AC41" s="650"/>
      <c r="AD41" s="651">
        <v>4782796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109597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540353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490291</v>
      </c>
      <c r="CS42" s="634"/>
      <c r="CT42" s="634"/>
      <c r="CU42" s="634"/>
      <c r="CV42" s="634"/>
      <c r="CW42" s="634"/>
      <c r="CX42" s="634"/>
      <c r="CY42" s="635"/>
      <c r="CZ42" s="624">
        <v>6.6</v>
      </c>
      <c r="DA42" s="636"/>
      <c r="DB42" s="636"/>
      <c r="DC42" s="637"/>
      <c r="DD42" s="627">
        <v>116735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5989</v>
      </c>
      <c r="CS43" s="634"/>
      <c r="CT43" s="634"/>
      <c r="CU43" s="634"/>
      <c r="CV43" s="634"/>
      <c r="CW43" s="634"/>
      <c r="CX43" s="634"/>
      <c r="CY43" s="635"/>
      <c r="CZ43" s="624">
        <v>0.1</v>
      </c>
      <c r="DA43" s="636"/>
      <c r="DB43" s="636"/>
      <c r="DC43" s="637"/>
      <c r="DD43" s="627">
        <v>5989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484594</v>
      </c>
      <c r="CS44" s="622"/>
      <c r="CT44" s="622"/>
      <c r="CU44" s="622"/>
      <c r="CV44" s="622"/>
      <c r="CW44" s="622"/>
      <c r="CX44" s="622"/>
      <c r="CY44" s="623"/>
      <c r="CZ44" s="624">
        <v>6.6</v>
      </c>
      <c r="DA44" s="625"/>
      <c r="DB44" s="625"/>
      <c r="DC44" s="626"/>
      <c r="DD44" s="627">
        <v>116735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232876</v>
      </c>
      <c r="CS45" s="634"/>
      <c r="CT45" s="634"/>
      <c r="CU45" s="634"/>
      <c r="CV45" s="634"/>
      <c r="CW45" s="634"/>
      <c r="CX45" s="634"/>
      <c r="CY45" s="635"/>
      <c r="CZ45" s="624">
        <v>3.2</v>
      </c>
      <c r="DA45" s="636"/>
      <c r="DB45" s="636"/>
      <c r="DC45" s="637"/>
      <c r="DD45" s="627">
        <v>6242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251718</v>
      </c>
      <c r="CS46" s="622"/>
      <c r="CT46" s="622"/>
      <c r="CU46" s="622"/>
      <c r="CV46" s="622"/>
      <c r="CW46" s="622"/>
      <c r="CX46" s="622"/>
      <c r="CY46" s="623"/>
      <c r="CZ46" s="624">
        <v>3.4</v>
      </c>
      <c r="DA46" s="625"/>
      <c r="DB46" s="625"/>
      <c r="DC46" s="626"/>
      <c r="DD46" s="627">
        <v>110493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5697</v>
      </c>
      <c r="CS47" s="634"/>
      <c r="CT47" s="634"/>
      <c r="CU47" s="634"/>
      <c r="CV47" s="634"/>
      <c r="CW47" s="634"/>
      <c r="CX47" s="634"/>
      <c r="CY47" s="635"/>
      <c r="CZ47" s="624">
        <v>0.1</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7378685</v>
      </c>
      <c r="CS49" s="606"/>
      <c r="CT49" s="606"/>
      <c r="CU49" s="606"/>
      <c r="CV49" s="606"/>
      <c r="CW49" s="606"/>
      <c r="CX49" s="606"/>
      <c r="CY49" s="607"/>
      <c r="CZ49" s="608">
        <v>100</v>
      </c>
      <c r="DA49" s="609"/>
      <c r="DB49" s="609"/>
      <c r="DC49" s="610"/>
      <c r="DD49" s="611">
        <v>5602202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B+KZ872LTjKM4gthhiGv7+bTPgeQ5vEQlE/2m9Ne19DmfNME0wSW8+iUqNnhwuzGEU8vQZU5TXTQJ+zlZNnPw==" saltValue="R7hL/Ajg8ldnz8UwuyK8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topLeftCell="A20" zoomScale="70" zoomScaleNormal="25" zoomScaleSheetLayoutView="70" workbookViewId="0">
      <selection activeCell="Q31" sqref="Q31:U31"/>
    </sheetView>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4" t="s">
        <v>352</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5" t="s">
        <v>353</v>
      </c>
      <c r="DK2" s="1096"/>
      <c r="DL2" s="1096"/>
      <c r="DM2" s="1096"/>
      <c r="DN2" s="1096"/>
      <c r="DO2" s="1097"/>
      <c r="DP2" s="228"/>
      <c r="DQ2" s="1095" t="s">
        <v>354</v>
      </c>
      <c r="DR2" s="1096"/>
      <c r="DS2" s="1096"/>
      <c r="DT2" s="1096"/>
      <c r="DU2" s="1096"/>
      <c r="DV2" s="1096"/>
      <c r="DW2" s="1096"/>
      <c r="DX2" s="1096"/>
      <c r="DY2" s="1096"/>
      <c r="DZ2" s="1097"/>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3" t="s">
        <v>355</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9" t="s">
        <v>357</v>
      </c>
      <c r="B5" s="1000"/>
      <c r="C5" s="1000"/>
      <c r="D5" s="1000"/>
      <c r="E5" s="1000"/>
      <c r="F5" s="1000"/>
      <c r="G5" s="1000"/>
      <c r="H5" s="1000"/>
      <c r="I5" s="1000"/>
      <c r="J5" s="1000"/>
      <c r="K5" s="1000"/>
      <c r="L5" s="1000"/>
      <c r="M5" s="1000"/>
      <c r="N5" s="1000"/>
      <c r="O5" s="1000"/>
      <c r="P5" s="1001"/>
      <c r="Q5" s="1005" t="s">
        <v>358</v>
      </c>
      <c r="R5" s="1006"/>
      <c r="S5" s="1006"/>
      <c r="T5" s="1006"/>
      <c r="U5" s="1007"/>
      <c r="V5" s="1005" t="s">
        <v>359</v>
      </c>
      <c r="W5" s="1006"/>
      <c r="X5" s="1006"/>
      <c r="Y5" s="1006"/>
      <c r="Z5" s="1007"/>
      <c r="AA5" s="1005" t="s">
        <v>360</v>
      </c>
      <c r="AB5" s="1006"/>
      <c r="AC5" s="1006"/>
      <c r="AD5" s="1006"/>
      <c r="AE5" s="1006"/>
      <c r="AF5" s="1098" t="s">
        <v>361</v>
      </c>
      <c r="AG5" s="1006"/>
      <c r="AH5" s="1006"/>
      <c r="AI5" s="1006"/>
      <c r="AJ5" s="1019"/>
      <c r="AK5" s="1006" t="s">
        <v>362</v>
      </c>
      <c r="AL5" s="1006"/>
      <c r="AM5" s="1006"/>
      <c r="AN5" s="1006"/>
      <c r="AO5" s="1007"/>
      <c r="AP5" s="1005" t="s">
        <v>363</v>
      </c>
      <c r="AQ5" s="1006"/>
      <c r="AR5" s="1006"/>
      <c r="AS5" s="1006"/>
      <c r="AT5" s="1007"/>
      <c r="AU5" s="1005" t="s">
        <v>364</v>
      </c>
      <c r="AV5" s="1006"/>
      <c r="AW5" s="1006"/>
      <c r="AX5" s="1006"/>
      <c r="AY5" s="1019"/>
      <c r="AZ5" s="232"/>
      <c r="BA5" s="232"/>
      <c r="BB5" s="232"/>
      <c r="BC5" s="232"/>
      <c r="BD5" s="232"/>
      <c r="BE5" s="233"/>
      <c r="BF5" s="233"/>
      <c r="BG5" s="233"/>
      <c r="BH5" s="233"/>
      <c r="BI5" s="233"/>
      <c r="BJ5" s="233"/>
      <c r="BK5" s="233"/>
      <c r="BL5" s="233"/>
      <c r="BM5" s="233"/>
      <c r="BN5" s="233"/>
      <c r="BO5" s="233"/>
      <c r="BP5" s="233"/>
      <c r="BQ5" s="999" t="s">
        <v>365</v>
      </c>
      <c r="BR5" s="1000"/>
      <c r="BS5" s="1000"/>
      <c r="BT5" s="1000"/>
      <c r="BU5" s="1000"/>
      <c r="BV5" s="1000"/>
      <c r="BW5" s="1000"/>
      <c r="BX5" s="1000"/>
      <c r="BY5" s="1000"/>
      <c r="BZ5" s="1000"/>
      <c r="CA5" s="1000"/>
      <c r="CB5" s="1000"/>
      <c r="CC5" s="1000"/>
      <c r="CD5" s="1000"/>
      <c r="CE5" s="1000"/>
      <c r="CF5" s="1000"/>
      <c r="CG5" s="1001"/>
      <c r="CH5" s="1005" t="s">
        <v>366</v>
      </c>
      <c r="CI5" s="1006"/>
      <c r="CJ5" s="1006"/>
      <c r="CK5" s="1006"/>
      <c r="CL5" s="1007"/>
      <c r="CM5" s="1005" t="s">
        <v>367</v>
      </c>
      <c r="CN5" s="1006"/>
      <c r="CO5" s="1006"/>
      <c r="CP5" s="1006"/>
      <c r="CQ5" s="1007"/>
      <c r="CR5" s="1005" t="s">
        <v>368</v>
      </c>
      <c r="CS5" s="1006"/>
      <c r="CT5" s="1006"/>
      <c r="CU5" s="1006"/>
      <c r="CV5" s="1007"/>
      <c r="CW5" s="1005" t="s">
        <v>369</v>
      </c>
      <c r="CX5" s="1006"/>
      <c r="CY5" s="1006"/>
      <c r="CZ5" s="1006"/>
      <c r="DA5" s="1007"/>
      <c r="DB5" s="1005" t="s">
        <v>370</v>
      </c>
      <c r="DC5" s="1006"/>
      <c r="DD5" s="1006"/>
      <c r="DE5" s="1006"/>
      <c r="DF5" s="1007"/>
      <c r="DG5" s="1088" t="s">
        <v>371</v>
      </c>
      <c r="DH5" s="1089"/>
      <c r="DI5" s="1089"/>
      <c r="DJ5" s="1089"/>
      <c r="DK5" s="1090"/>
      <c r="DL5" s="1088" t="s">
        <v>372</v>
      </c>
      <c r="DM5" s="1089"/>
      <c r="DN5" s="1089"/>
      <c r="DO5" s="1089"/>
      <c r="DP5" s="1090"/>
      <c r="DQ5" s="1005" t="s">
        <v>373</v>
      </c>
      <c r="DR5" s="1006"/>
      <c r="DS5" s="1006"/>
      <c r="DT5" s="1006"/>
      <c r="DU5" s="1007"/>
      <c r="DV5" s="1005" t="s">
        <v>364</v>
      </c>
      <c r="DW5" s="1006"/>
      <c r="DX5" s="1006"/>
      <c r="DY5" s="1006"/>
      <c r="DZ5" s="1019"/>
      <c r="EA5" s="234"/>
    </row>
    <row r="6" spans="1:131" s="235" customFormat="1" ht="26.25" customHeight="1" thickBot="1" x14ac:dyDescent="0.25">
      <c r="A6" s="1002"/>
      <c r="B6" s="1003"/>
      <c r="C6" s="1003"/>
      <c r="D6" s="1003"/>
      <c r="E6" s="1003"/>
      <c r="F6" s="1003"/>
      <c r="G6" s="1003"/>
      <c r="H6" s="1003"/>
      <c r="I6" s="1003"/>
      <c r="J6" s="1003"/>
      <c r="K6" s="1003"/>
      <c r="L6" s="1003"/>
      <c r="M6" s="1003"/>
      <c r="N6" s="1003"/>
      <c r="O6" s="1003"/>
      <c r="P6" s="1004"/>
      <c r="Q6" s="1008"/>
      <c r="R6" s="1009"/>
      <c r="S6" s="1009"/>
      <c r="T6" s="1009"/>
      <c r="U6" s="1010"/>
      <c r="V6" s="1008"/>
      <c r="W6" s="1009"/>
      <c r="X6" s="1009"/>
      <c r="Y6" s="1009"/>
      <c r="Z6" s="1010"/>
      <c r="AA6" s="1008"/>
      <c r="AB6" s="1009"/>
      <c r="AC6" s="1009"/>
      <c r="AD6" s="1009"/>
      <c r="AE6" s="1009"/>
      <c r="AF6" s="1099"/>
      <c r="AG6" s="1009"/>
      <c r="AH6" s="1009"/>
      <c r="AI6" s="1009"/>
      <c r="AJ6" s="1020"/>
      <c r="AK6" s="1009"/>
      <c r="AL6" s="1009"/>
      <c r="AM6" s="1009"/>
      <c r="AN6" s="1009"/>
      <c r="AO6" s="1010"/>
      <c r="AP6" s="1008"/>
      <c r="AQ6" s="1009"/>
      <c r="AR6" s="1009"/>
      <c r="AS6" s="1009"/>
      <c r="AT6" s="1010"/>
      <c r="AU6" s="1008"/>
      <c r="AV6" s="1009"/>
      <c r="AW6" s="1009"/>
      <c r="AX6" s="1009"/>
      <c r="AY6" s="1020"/>
      <c r="AZ6" s="232"/>
      <c r="BA6" s="232"/>
      <c r="BB6" s="232"/>
      <c r="BC6" s="232"/>
      <c r="BD6" s="232"/>
      <c r="BE6" s="233"/>
      <c r="BF6" s="233"/>
      <c r="BG6" s="233"/>
      <c r="BH6" s="233"/>
      <c r="BI6" s="233"/>
      <c r="BJ6" s="233"/>
      <c r="BK6" s="233"/>
      <c r="BL6" s="233"/>
      <c r="BM6" s="233"/>
      <c r="BN6" s="233"/>
      <c r="BO6" s="233"/>
      <c r="BP6" s="233"/>
      <c r="BQ6" s="1002"/>
      <c r="BR6" s="1003"/>
      <c r="BS6" s="1003"/>
      <c r="BT6" s="1003"/>
      <c r="BU6" s="1003"/>
      <c r="BV6" s="1003"/>
      <c r="BW6" s="1003"/>
      <c r="BX6" s="1003"/>
      <c r="BY6" s="1003"/>
      <c r="BZ6" s="1003"/>
      <c r="CA6" s="1003"/>
      <c r="CB6" s="1003"/>
      <c r="CC6" s="1003"/>
      <c r="CD6" s="1003"/>
      <c r="CE6" s="1003"/>
      <c r="CF6" s="1003"/>
      <c r="CG6" s="1004"/>
      <c r="CH6" s="1008"/>
      <c r="CI6" s="1009"/>
      <c r="CJ6" s="1009"/>
      <c r="CK6" s="1009"/>
      <c r="CL6" s="1010"/>
      <c r="CM6" s="1008"/>
      <c r="CN6" s="1009"/>
      <c r="CO6" s="1009"/>
      <c r="CP6" s="1009"/>
      <c r="CQ6" s="1010"/>
      <c r="CR6" s="1008"/>
      <c r="CS6" s="1009"/>
      <c r="CT6" s="1009"/>
      <c r="CU6" s="1009"/>
      <c r="CV6" s="1010"/>
      <c r="CW6" s="1008"/>
      <c r="CX6" s="1009"/>
      <c r="CY6" s="1009"/>
      <c r="CZ6" s="1009"/>
      <c r="DA6" s="1010"/>
      <c r="DB6" s="1008"/>
      <c r="DC6" s="1009"/>
      <c r="DD6" s="1009"/>
      <c r="DE6" s="1009"/>
      <c r="DF6" s="1010"/>
      <c r="DG6" s="1091"/>
      <c r="DH6" s="1092"/>
      <c r="DI6" s="1092"/>
      <c r="DJ6" s="1092"/>
      <c r="DK6" s="1093"/>
      <c r="DL6" s="1091"/>
      <c r="DM6" s="1092"/>
      <c r="DN6" s="1092"/>
      <c r="DO6" s="1092"/>
      <c r="DP6" s="1093"/>
      <c r="DQ6" s="1008"/>
      <c r="DR6" s="1009"/>
      <c r="DS6" s="1009"/>
      <c r="DT6" s="1009"/>
      <c r="DU6" s="1010"/>
      <c r="DV6" s="1008"/>
      <c r="DW6" s="1009"/>
      <c r="DX6" s="1009"/>
      <c r="DY6" s="1009"/>
      <c r="DZ6" s="1020"/>
      <c r="EA6" s="234"/>
    </row>
    <row r="7" spans="1:131" s="235" customFormat="1" ht="26.25" customHeight="1" thickTop="1" x14ac:dyDescent="0.2">
      <c r="A7" s="236">
        <v>1</v>
      </c>
      <c r="B7" s="1051" t="s">
        <v>374</v>
      </c>
      <c r="C7" s="1052"/>
      <c r="D7" s="1052"/>
      <c r="E7" s="1052"/>
      <c r="F7" s="1052"/>
      <c r="G7" s="1052"/>
      <c r="H7" s="1052"/>
      <c r="I7" s="1052"/>
      <c r="J7" s="1052"/>
      <c r="K7" s="1052"/>
      <c r="L7" s="1052"/>
      <c r="M7" s="1052"/>
      <c r="N7" s="1052"/>
      <c r="O7" s="1052"/>
      <c r="P7" s="1053"/>
      <c r="Q7" s="1106">
        <v>7882</v>
      </c>
      <c r="R7" s="1107"/>
      <c r="S7" s="1107"/>
      <c r="T7" s="1107"/>
      <c r="U7" s="1107"/>
      <c r="V7" s="1107">
        <v>7379</v>
      </c>
      <c r="W7" s="1107"/>
      <c r="X7" s="1107"/>
      <c r="Y7" s="1107"/>
      <c r="Z7" s="1107"/>
      <c r="AA7" s="1107">
        <f>Q7-V7</f>
        <v>503</v>
      </c>
      <c r="AB7" s="1107"/>
      <c r="AC7" s="1107"/>
      <c r="AD7" s="1107"/>
      <c r="AE7" s="1108"/>
      <c r="AF7" s="1109">
        <v>462</v>
      </c>
      <c r="AG7" s="1110"/>
      <c r="AH7" s="1110"/>
      <c r="AI7" s="1110"/>
      <c r="AJ7" s="1111"/>
      <c r="AK7" s="1112">
        <v>363</v>
      </c>
      <c r="AL7" s="1113"/>
      <c r="AM7" s="1113"/>
      <c r="AN7" s="1113"/>
      <c r="AO7" s="1113"/>
      <c r="AP7" s="1113">
        <v>5655</v>
      </c>
      <c r="AQ7" s="1113"/>
      <c r="AR7" s="1113"/>
      <c r="AS7" s="1113"/>
      <c r="AT7" s="1113"/>
      <c r="AU7" s="1114"/>
      <c r="AV7" s="1114"/>
      <c r="AW7" s="1114"/>
      <c r="AX7" s="1114"/>
      <c r="AY7" s="1115"/>
      <c r="AZ7" s="232"/>
      <c r="BA7" s="232"/>
      <c r="BB7" s="232"/>
      <c r="BC7" s="232"/>
      <c r="BD7" s="232"/>
      <c r="BE7" s="233"/>
      <c r="BF7" s="233"/>
      <c r="BG7" s="233"/>
      <c r="BH7" s="233"/>
      <c r="BI7" s="233"/>
      <c r="BJ7" s="233"/>
      <c r="BK7" s="233"/>
      <c r="BL7" s="233"/>
      <c r="BM7" s="233"/>
      <c r="BN7" s="233"/>
      <c r="BO7" s="233"/>
      <c r="BP7" s="233"/>
      <c r="BQ7" s="236">
        <v>1</v>
      </c>
      <c r="BR7" s="237"/>
      <c r="BS7" s="1103"/>
      <c r="BT7" s="1104"/>
      <c r="BU7" s="1104"/>
      <c r="BV7" s="1104"/>
      <c r="BW7" s="1104"/>
      <c r="BX7" s="1104"/>
      <c r="BY7" s="1104"/>
      <c r="BZ7" s="1104"/>
      <c r="CA7" s="1104"/>
      <c r="CB7" s="1104"/>
      <c r="CC7" s="1104"/>
      <c r="CD7" s="1104"/>
      <c r="CE7" s="1104"/>
      <c r="CF7" s="1104"/>
      <c r="CG7" s="1116"/>
      <c r="CH7" s="1100"/>
      <c r="CI7" s="1101"/>
      <c r="CJ7" s="1101"/>
      <c r="CK7" s="1101"/>
      <c r="CL7" s="1102"/>
      <c r="CM7" s="1100"/>
      <c r="CN7" s="1101"/>
      <c r="CO7" s="1101"/>
      <c r="CP7" s="1101"/>
      <c r="CQ7" s="1102"/>
      <c r="CR7" s="1100"/>
      <c r="CS7" s="1101"/>
      <c r="CT7" s="1101"/>
      <c r="CU7" s="1101"/>
      <c r="CV7" s="1102"/>
      <c r="CW7" s="1100"/>
      <c r="CX7" s="1101"/>
      <c r="CY7" s="1101"/>
      <c r="CZ7" s="1101"/>
      <c r="DA7" s="1102"/>
      <c r="DB7" s="1100"/>
      <c r="DC7" s="1101"/>
      <c r="DD7" s="1101"/>
      <c r="DE7" s="1101"/>
      <c r="DF7" s="1102"/>
      <c r="DG7" s="1100"/>
      <c r="DH7" s="1101"/>
      <c r="DI7" s="1101"/>
      <c r="DJ7" s="1101"/>
      <c r="DK7" s="1102"/>
      <c r="DL7" s="1100"/>
      <c r="DM7" s="1101"/>
      <c r="DN7" s="1101"/>
      <c r="DO7" s="1101"/>
      <c r="DP7" s="1102"/>
      <c r="DQ7" s="1100"/>
      <c r="DR7" s="1101"/>
      <c r="DS7" s="1101"/>
      <c r="DT7" s="1101"/>
      <c r="DU7" s="1102"/>
      <c r="DV7" s="1103"/>
      <c r="DW7" s="1104"/>
      <c r="DX7" s="1104"/>
      <c r="DY7" s="1104"/>
      <c r="DZ7" s="1105"/>
      <c r="EA7" s="234"/>
    </row>
    <row r="8" spans="1:131" s="235" customFormat="1" ht="26.25" customHeight="1" x14ac:dyDescent="0.2">
      <c r="A8" s="238">
        <v>2</v>
      </c>
      <c r="B8" s="1034"/>
      <c r="C8" s="1035"/>
      <c r="D8" s="1035"/>
      <c r="E8" s="1035"/>
      <c r="F8" s="1035"/>
      <c r="G8" s="1035"/>
      <c r="H8" s="1035"/>
      <c r="I8" s="1035"/>
      <c r="J8" s="1035"/>
      <c r="K8" s="1035"/>
      <c r="L8" s="1035"/>
      <c r="M8" s="1035"/>
      <c r="N8" s="1035"/>
      <c r="O8" s="1035"/>
      <c r="P8" s="1036"/>
      <c r="Q8" s="1042"/>
      <c r="R8" s="1043"/>
      <c r="S8" s="1043"/>
      <c r="T8" s="1043"/>
      <c r="U8" s="1043"/>
      <c r="V8" s="1043"/>
      <c r="W8" s="1043"/>
      <c r="X8" s="1043"/>
      <c r="Y8" s="1043"/>
      <c r="Z8" s="1043"/>
      <c r="AA8" s="1043"/>
      <c r="AB8" s="1043"/>
      <c r="AC8" s="1043"/>
      <c r="AD8" s="1043"/>
      <c r="AE8" s="1044"/>
      <c r="AF8" s="1039"/>
      <c r="AG8" s="1040"/>
      <c r="AH8" s="1040"/>
      <c r="AI8" s="1040"/>
      <c r="AJ8" s="1041"/>
      <c r="AK8" s="1084"/>
      <c r="AL8" s="1085"/>
      <c r="AM8" s="1085"/>
      <c r="AN8" s="1085"/>
      <c r="AO8" s="1085"/>
      <c r="AP8" s="1085"/>
      <c r="AQ8" s="1085"/>
      <c r="AR8" s="1085"/>
      <c r="AS8" s="1085"/>
      <c r="AT8" s="1085"/>
      <c r="AU8" s="1086"/>
      <c r="AV8" s="1086"/>
      <c r="AW8" s="1086"/>
      <c r="AX8" s="1086"/>
      <c r="AY8" s="1087"/>
      <c r="AZ8" s="232"/>
      <c r="BA8" s="232"/>
      <c r="BB8" s="232"/>
      <c r="BC8" s="232"/>
      <c r="BD8" s="232"/>
      <c r="BE8" s="233"/>
      <c r="BF8" s="233"/>
      <c r="BG8" s="233"/>
      <c r="BH8" s="233"/>
      <c r="BI8" s="233"/>
      <c r="BJ8" s="233"/>
      <c r="BK8" s="233"/>
      <c r="BL8" s="233"/>
      <c r="BM8" s="233"/>
      <c r="BN8" s="233"/>
      <c r="BO8" s="233"/>
      <c r="BP8" s="233"/>
      <c r="BQ8" s="238">
        <v>2</v>
      </c>
      <c r="BR8" s="239"/>
      <c r="BS8" s="996"/>
      <c r="BT8" s="997"/>
      <c r="BU8" s="997"/>
      <c r="BV8" s="997"/>
      <c r="BW8" s="997"/>
      <c r="BX8" s="997"/>
      <c r="BY8" s="997"/>
      <c r="BZ8" s="997"/>
      <c r="CA8" s="997"/>
      <c r="CB8" s="997"/>
      <c r="CC8" s="997"/>
      <c r="CD8" s="997"/>
      <c r="CE8" s="997"/>
      <c r="CF8" s="997"/>
      <c r="CG8" s="1018"/>
      <c r="CH8" s="993"/>
      <c r="CI8" s="994"/>
      <c r="CJ8" s="994"/>
      <c r="CK8" s="994"/>
      <c r="CL8" s="995"/>
      <c r="CM8" s="993"/>
      <c r="CN8" s="994"/>
      <c r="CO8" s="994"/>
      <c r="CP8" s="994"/>
      <c r="CQ8" s="995"/>
      <c r="CR8" s="993"/>
      <c r="CS8" s="994"/>
      <c r="CT8" s="994"/>
      <c r="CU8" s="994"/>
      <c r="CV8" s="995"/>
      <c r="CW8" s="993"/>
      <c r="CX8" s="994"/>
      <c r="CY8" s="994"/>
      <c r="CZ8" s="994"/>
      <c r="DA8" s="995"/>
      <c r="DB8" s="993"/>
      <c r="DC8" s="994"/>
      <c r="DD8" s="994"/>
      <c r="DE8" s="994"/>
      <c r="DF8" s="995"/>
      <c r="DG8" s="993"/>
      <c r="DH8" s="994"/>
      <c r="DI8" s="994"/>
      <c r="DJ8" s="994"/>
      <c r="DK8" s="995"/>
      <c r="DL8" s="993"/>
      <c r="DM8" s="994"/>
      <c r="DN8" s="994"/>
      <c r="DO8" s="994"/>
      <c r="DP8" s="995"/>
      <c r="DQ8" s="993"/>
      <c r="DR8" s="994"/>
      <c r="DS8" s="994"/>
      <c r="DT8" s="994"/>
      <c r="DU8" s="995"/>
      <c r="DV8" s="996"/>
      <c r="DW8" s="997"/>
      <c r="DX8" s="997"/>
      <c r="DY8" s="997"/>
      <c r="DZ8" s="998"/>
      <c r="EA8" s="234"/>
    </row>
    <row r="9" spans="1:131" s="235" customFormat="1" ht="26.25" customHeight="1" x14ac:dyDescent="0.2">
      <c r="A9" s="238">
        <v>3</v>
      </c>
      <c r="B9" s="1034"/>
      <c r="C9" s="1035"/>
      <c r="D9" s="1035"/>
      <c r="E9" s="1035"/>
      <c r="F9" s="1035"/>
      <c r="G9" s="1035"/>
      <c r="H9" s="1035"/>
      <c r="I9" s="1035"/>
      <c r="J9" s="1035"/>
      <c r="K9" s="1035"/>
      <c r="L9" s="1035"/>
      <c r="M9" s="1035"/>
      <c r="N9" s="1035"/>
      <c r="O9" s="1035"/>
      <c r="P9" s="1036"/>
      <c r="Q9" s="1042"/>
      <c r="R9" s="1043"/>
      <c r="S9" s="1043"/>
      <c r="T9" s="1043"/>
      <c r="U9" s="1043"/>
      <c r="V9" s="1043"/>
      <c r="W9" s="1043"/>
      <c r="X9" s="1043"/>
      <c r="Y9" s="1043"/>
      <c r="Z9" s="1043"/>
      <c r="AA9" s="1043"/>
      <c r="AB9" s="1043"/>
      <c r="AC9" s="1043"/>
      <c r="AD9" s="1043"/>
      <c r="AE9" s="1044"/>
      <c r="AF9" s="1039"/>
      <c r="AG9" s="1040"/>
      <c r="AH9" s="1040"/>
      <c r="AI9" s="1040"/>
      <c r="AJ9" s="1041"/>
      <c r="AK9" s="1084"/>
      <c r="AL9" s="1085"/>
      <c r="AM9" s="1085"/>
      <c r="AN9" s="1085"/>
      <c r="AO9" s="1085"/>
      <c r="AP9" s="1085"/>
      <c r="AQ9" s="1085"/>
      <c r="AR9" s="1085"/>
      <c r="AS9" s="1085"/>
      <c r="AT9" s="1085"/>
      <c r="AU9" s="1086"/>
      <c r="AV9" s="1086"/>
      <c r="AW9" s="1086"/>
      <c r="AX9" s="1086"/>
      <c r="AY9" s="1087"/>
      <c r="AZ9" s="232"/>
      <c r="BA9" s="232"/>
      <c r="BB9" s="232"/>
      <c r="BC9" s="232"/>
      <c r="BD9" s="232"/>
      <c r="BE9" s="233"/>
      <c r="BF9" s="233"/>
      <c r="BG9" s="233"/>
      <c r="BH9" s="233"/>
      <c r="BI9" s="233"/>
      <c r="BJ9" s="233"/>
      <c r="BK9" s="233"/>
      <c r="BL9" s="233"/>
      <c r="BM9" s="233"/>
      <c r="BN9" s="233"/>
      <c r="BO9" s="233"/>
      <c r="BP9" s="233"/>
      <c r="BQ9" s="238">
        <v>3</v>
      </c>
      <c r="BR9" s="239"/>
      <c r="BS9" s="996"/>
      <c r="BT9" s="997"/>
      <c r="BU9" s="997"/>
      <c r="BV9" s="997"/>
      <c r="BW9" s="997"/>
      <c r="BX9" s="997"/>
      <c r="BY9" s="997"/>
      <c r="BZ9" s="997"/>
      <c r="CA9" s="997"/>
      <c r="CB9" s="997"/>
      <c r="CC9" s="997"/>
      <c r="CD9" s="997"/>
      <c r="CE9" s="997"/>
      <c r="CF9" s="997"/>
      <c r="CG9" s="1018"/>
      <c r="CH9" s="993"/>
      <c r="CI9" s="994"/>
      <c r="CJ9" s="994"/>
      <c r="CK9" s="994"/>
      <c r="CL9" s="995"/>
      <c r="CM9" s="993"/>
      <c r="CN9" s="994"/>
      <c r="CO9" s="994"/>
      <c r="CP9" s="994"/>
      <c r="CQ9" s="995"/>
      <c r="CR9" s="993"/>
      <c r="CS9" s="994"/>
      <c r="CT9" s="994"/>
      <c r="CU9" s="994"/>
      <c r="CV9" s="995"/>
      <c r="CW9" s="993"/>
      <c r="CX9" s="994"/>
      <c r="CY9" s="994"/>
      <c r="CZ9" s="994"/>
      <c r="DA9" s="995"/>
      <c r="DB9" s="993"/>
      <c r="DC9" s="994"/>
      <c r="DD9" s="994"/>
      <c r="DE9" s="994"/>
      <c r="DF9" s="995"/>
      <c r="DG9" s="993"/>
      <c r="DH9" s="994"/>
      <c r="DI9" s="994"/>
      <c r="DJ9" s="994"/>
      <c r="DK9" s="995"/>
      <c r="DL9" s="993"/>
      <c r="DM9" s="994"/>
      <c r="DN9" s="994"/>
      <c r="DO9" s="994"/>
      <c r="DP9" s="995"/>
      <c r="DQ9" s="993"/>
      <c r="DR9" s="994"/>
      <c r="DS9" s="994"/>
      <c r="DT9" s="994"/>
      <c r="DU9" s="995"/>
      <c r="DV9" s="996"/>
      <c r="DW9" s="997"/>
      <c r="DX9" s="997"/>
      <c r="DY9" s="997"/>
      <c r="DZ9" s="998"/>
      <c r="EA9" s="234"/>
    </row>
    <row r="10" spans="1:131" s="235" customFormat="1" ht="26.25" customHeight="1" x14ac:dyDescent="0.2">
      <c r="A10" s="238">
        <v>4</v>
      </c>
      <c r="B10" s="1034"/>
      <c r="C10" s="1035"/>
      <c r="D10" s="1035"/>
      <c r="E10" s="1035"/>
      <c r="F10" s="1035"/>
      <c r="G10" s="1035"/>
      <c r="H10" s="1035"/>
      <c r="I10" s="1035"/>
      <c r="J10" s="1035"/>
      <c r="K10" s="1035"/>
      <c r="L10" s="1035"/>
      <c r="M10" s="1035"/>
      <c r="N10" s="1035"/>
      <c r="O10" s="1035"/>
      <c r="P10" s="1036"/>
      <c r="Q10" s="1042"/>
      <c r="R10" s="1043"/>
      <c r="S10" s="1043"/>
      <c r="T10" s="1043"/>
      <c r="U10" s="1043"/>
      <c r="V10" s="1043"/>
      <c r="W10" s="1043"/>
      <c r="X10" s="1043"/>
      <c r="Y10" s="1043"/>
      <c r="Z10" s="1043"/>
      <c r="AA10" s="1043"/>
      <c r="AB10" s="1043"/>
      <c r="AC10" s="1043"/>
      <c r="AD10" s="1043"/>
      <c r="AE10" s="1044"/>
      <c r="AF10" s="1039"/>
      <c r="AG10" s="1040"/>
      <c r="AH10" s="1040"/>
      <c r="AI10" s="1040"/>
      <c r="AJ10" s="1041"/>
      <c r="AK10" s="1084"/>
      <c r="AL10" s="1085"/>
      <c r="AM10" s="1085"/>
      <c r="AN10" s="1085"/>
      <c r="AO10" s="1085"/>
      <c r="AP10" s="1085"/>
      <c r="AQ10" s="1085"/>
      <c r="AR10" s="1085"/>
      <c r="AS10" s="1085"/>
      <c r="AT10" s="1085"/>
      <c r="AU10" s="1086"/>
      <c r="AV10" s="1086"/>
      <c r="AW10" s="1086"/>
      <c r="AX10" s="1086"/>
      <c r="AY10" s="1087"/>
      <c r="AZ10" s="232"/>
      <c r="BA10" s="232"/>
      <c r="BB10" s="232"/>
      <c r="BC10" s="232"/>
      <c r="BD10" s="232"/>
      <c r="BE10" s="233"/>
      <c r="BF10" s="233"/>
      <c r="BG10" s="233"/>
      <c r="BH10" s="233"/>
      <c r="BI10" s="233"/>
      <c r="BJ10" s="233"/>
      <c r="BK10" s="233"/>
      <c r="BL10" s="233"/>
      <c r="BM10" s="233"/>
      <c r="BN10" s="233"/>
      <c r="BO10" s="233"/>
      <c r="BP10" s="233"/>
      <c r="BQ10" s="238">
        <v>4</v>
      </c>
      <c r="BR10" s="239"/>
      <c r="BS10" s="996"/>
      <c r="BT10" s="997"/>
      <c r="BU10" s="997"/>
      <c r="BV10" s="997"/>
      <c r="BW10" s="997"/>
      <c r="BX10" s="997"/>
      <c r="BY10" s="997"/>
      <c r="BZ10" s="997"/>
      <c r="CA10" s="997"/>
      <c r="CB10" s="997"/>
      <c r="CC10" s="997"/>
      <c r="CD10" s="997"/>
      <c r="CE10" s="997"/>
      <c r="CF10" s="997"/>
      <c r="CG10" s="1018"/>
      <c r="CH10" s="993"/>
      <c r="CI10" s="994"/>
      <c r="CJ10" s="994"/>
      <c r="CK10" s="994"/>
      <c r="CL10" s="995"/>
      <c r="CM10" s="993"/>
      <c r="CN10" s="994"/>
      <c r="CO10" s="994"/>
      <c r="CP10" s="994"/>
      <c r="CQ10" s="995"/>
      <c r="CR10" s="993"/>
      <c r="CS10" s="994"/>
      <c r="CT10" s="994"/>
      <c r="CU10" s="994"/>
      <c r="CV10" s="995"/>
      <c r="CW10" s="993"/>
      <c r="CX10" s="994"/>
      <c r="CY10" s="994"/>
      <c r="CZ10" s="994"/>
      <c r="DA10" s="995"/>
      <c r="DB10" s="993"/>
      <c r="DC10" s="994"/>
      <c r="DD10" s="994"/>
      <c r="DE10" s="994"/>
      <c r="DF10" s="995"/>
      <c r="DG10" s="993"/>
      <c r="DH10" s="994"/>
      <c r="DI10" s="994"/>
      <c r="DJ10" s="994"/>
      <c r="DK10" s="995"/>
      <c r="DL10" s="993"/>
      <c r="DM10" s="994"/>
      <c r="DN10" s="994"/>
      <c r="DO10" s="994"/>
      <c r="DP10" s="995"/>
      <c r="DQ10" s="993"/>
      <c r="DR10" s="994"/>
      <c r="DS10" s="994"/>
      <c r="DT10" s="994"/>
      <c r="DU10" s="995"/>
      <c r="DV10" s="996"/>
      <c r="DW10" s="997"/>
      <c r="DX10" s="997"/>
      <c r="DY10" s="997"/>
      <c r="DZ10" s="998"/>
      <c r="EA10" s="234"/>
    </row>
    <row r="11" spans="1:131" s="235" customFormat="1" ht="26.25" customHeight="1" x14ac:dyDescent="0.2">
      <c r="A11" s="238">
        <v>5</v>
      </c>
      <c r="B11" s="1034"/>
      <c r="C11" s="1035"/>
      <c r="D11" s="1035"/>
      <c r="E11" s="1035"/>
      <c r="F11" s="1035"/>
      <c r="G11" s="1035"/>
      <c r="H11" s="1035"/>
      <c r="I11" s="1035"/>
      <c r="J11" s="1035"/>
      <c r="K11" s="1035"/>
      <c r="L11" s="1035"/>
      <c r="M11" s="1035"/>
      <c r="N11" s="1035"/>
      <c r="O11" s="1035"/>
      <c r="P11" s="1036"/>
      <c r="Q11" s="1042"/>
      <c r="R11" s="1043"/>
      <c r="S11" s="1043"/>
      <c r="T11" s="1043"/>
      <c r="U11" s="1043"/>
      <c r="V11" s="1043"/>
      <c r="W11" s="1043"/>
      <c r="X11" s="1043"/>
      <c r="Y11" s="1043"/>
      <c r="Z11" s="1043"/>
      <c r="AA11" s="1043"/>
      <c r="AB11" s="1043"/>
      <c r="AC11" s="1043"/>
      <c r="AD11" s="1043"/>
      <c r="AE11" s="1044"/>
      <c r="AF11" s="1039"/>
      <c r="AG11" s="1040"/>
      <c r="AH11" s="1040"/>
      <c r="AI11" s="1040"/>
      <c r="AJ11" s="1041"/>
      <c r="AK11" s="1084"/>
      <c r="AL11" s="1085"/>
      <c r="AM11" s="1085"/>
      <c r="AN11" s="1085"/>
      <c r="AO11" s="1085"/>
      <c r="AP11" s="1085"/>
      <c r="AQ11" s="1085"/>
      <c r="AR11" s="1085"/>
      <c r="AS11" s="1085"/>
      <c r="AT11" s="1085"/>
      <c r="AU11" s="1086"/>
      <c r="AV11" s="1086"/>
      <c r="AW11" s="1086"/>
      <c r="AX11" s="1086"/>
      <c r="AY11" s="1087"/>
      <c r="AZ11" s="232"/>
      <c r="BA11" s="232"/>
      <c r="BB11" s="232"/>
      <c r="BC11" s="232"/>
      <c r="BD11" s="232"/>
      <c r="BE11" s="233"/>
      <c r="BF11" s="233"/>
      <c r="BG11" s="233"/>
      <c r="BH11" s="233"/>
      <c r="BI11" s="233"/>
      <c r="BJ11" s="233"/>
      <c r="BK11" s="233"/>
      <c r="BL11" s="233"/>
      <c r="BM11" s="233"/>
      <c r="BN11" s="233"/>
      <c r="BO11" s="233"/>
      <c r="BP11" s="233"/>
      <c r="BQ11" s="238">
        <v>5</v>
      </c>
      <c r="BR11" s="239"/>
      <c r="BS11" s="996"/>
      <c r="BT11" s="997"/>
      <c r="BU11" s="997"/>
      <c r="BV11" s="997"/>
      <c r="BW11" s="997"/>
      <c r="BX11" s="997"/>
      <c r="BY11" s="997"/>
      <c r="BZ11" s="997"/>
      <c r="CA11" s="997"/>
      <c r="CB11" s="997"/>
      <c r="CC11" s="997"/>
      <c r="CD11" s="997"/>
      <c r="CE11" s="997"/>
      <c r="CF11" s="997"/>
      <c r="CG11" s="1018"/>
      <c r="CH11" s="993"/>
      <c r="CI11" s="994"/>
      <c r="CJ11" s="994"/>
      <c r="CK11" s="994"/>
      <c r="CL11" s="995"/>
      <c r="CM11" s="993"/>
      <c r="CN11" s="994"/>
      <c r="CO11" s="994"/>
      <c r="CP11" s="994"/>
      <c r="CQ11" s="995"/>
      <c r="CR11" s="993"/>
      <c r="CS11" s="994"/>
      <c r="CT11" s="994"/>
      <c r="CU11" s="994"/>
      <c r="CV11" s="995"/>
      <c r="CW11" s="993"/>
      <c r="CX11" s="994"/>
      <c r="CY11" s="994"/>
      <c r="CZ11" s="994"/>
      <c r="DA11" s="995"/>
      <c r="DB11" s="993"/>
      <c r="DC11" s="994"/>
      <c r="DD11" s="994"/>
      <c r="DE11" s="994"/>
      <c r="DF11" s="995"/>
      <c r="DG11" s="993"/>
      <c r="DH11" s="994"/>
      <c r="DI11" s="994"/>
      <c r="DJ11" s="994"/>
      <c r="DK11" s="995"/>
      <c r="DL11" s="993"/>
      <c r="DM11" s="994"/>
      <c r="DN11" s="994"/>
      <c r="DO11" s="994"/>
      <c r="DP11" s="995"/>
      <c r="DQ11" s="993"/>
      <c r="DR11" s="994"/>
      <c r="DS11" s="994"/>
      <c r="DT11" s="994"/>
      <c r="DU11" s="995"/>
      <c r="DV11" s="996"/>
      <c r="DW11" s="997"/>
      <c r="DX11" s="997"/>
      <c r="DY11" s="997"/>
      <c r="DZ11" s="998"/>
      <c r="EA11" s="234"/>
    </row>
    <row r="12" spans="1:131" s="235" customFormat="1" ht="26.25" customHeight="1" x14ac:dyDescent="0.2">
      <c r="A12" s="238">
        <v>6</v>
      </c>
      <c r="B12" s="1034"/>
      <c r="C12" s="1035"/>
      <c r="D12" s="1035"/>
      <c r="E12" s="1035"/>
      <c r="F12" s="1035"/>
      <c r="G12" s="1035"/>
      <c r="H12" s="1035"/>
      <c r="I12" s="1035"/>
      <c r="J12" s="1035"/>
      <c r="K12" s="1035"/>
      <c r="L12" s="1035"/>
      <c r="M12" s="1035"/>
      <c r="N12" s="1035"/>
      <c r="O12" s="1035"/>
      <c r="P12" s="1036"/>
      <c r="Q12" s="1042"/>
      <c r="R12" s="1043"/>
      <c r="S12" s="1043"/>
      <c r="T12" s="1043"/>
      <c r="U12" s="1043"/>
      <c r="V12" s="1043"/>
      <c r="W12" s="1043"/>
      <c r="X12" s="1043"/>
      <c r="Y12" s="1043"/>
      <c r="Z12" s="1043"/>
      <c r="AA12" s="1043"/>
      <c r="AB12" s="1043"/>
      <c r="AC12" s="1043"/>
      <c r="AD12" s="1043"/>
      <c r="AE12" s="1044"/>
      <c r="AF12" s="1039"/>
      <c r="AG12" s="1040"/>
      <c r="AH12" s="1040"/>
      <c r="AI12" s="1040"/>
      <c r="AJ12" s="1041"/>
      <c r="AK12" s="1084"/>
      <c r="AL12" s="1085"/>
      <c r="AM12" s="1085"/>
      <c r="AN12" s="1085"/>
      <c r="AO12" s="1085"/>
      <c r="AP12" s="1085"/>
      <c r="AQ12" s="1085"/>
      <c r="AR12" s="1085"/>
      <c r="AS12" s="1085"/>
      <c r="AT12" s="1085"/>
      <c r="AU12" s="1086"/>
      <c r="AV12" s="1086"/>
      <c r="AW12" s="1086"/>
      <c r="AX12" s="1086"/>
      <c r="AY12" s="1087"/>
      <c r="AZ12" s="232"/>
      <c r="BA12" s="232"/>
      <c r="BB12" s="232"/>
      <c r="BC12" s="232"/>
      <c r="BD12" s="232"/>
      <c r="BE12" s="233"/>
      <c r="BF12" s="233"/>
      <c r="BG12" s="233"/>
      <c r="BH12" s="233"/>
      <c r="BI12" s="233"/>
      <c r="BJ12" s="233"/>
      <c r="BK12" s="233"/>
      <c r="BL12" s="233"/>
      <c r="BM12" s="233"/>
      <c r="BN12" s="233"/>
      <c r="BO12" s="233"/>
      <c r="BP12" s="233"/>
      <c r="BQ12" s="238">
        <v>6</v>
      </c>
      <c r="BR12" s="239"/>
      <c r="BS12" s="996"/>
      <c r="BT12" s="997"/>
      <c r="BU12" s="997"/>
      <c r="BV12" s="997"/>
      <c r="BW12" s="997"/>
      <c r="BX12" s="997"/>
      <c r="BY12" s="997"/>
      <c r="BZ12" s="997"/>
      <c r="CA12" s="997"/>
      <c r="CB12" s="997"/>
      <c r="CC12" s="997"/>
      <c r="CD12" s="997"/>
      <c r="CE12" s="997"/>
      <c r="CF12" s="997"/>
      <c r="CG12" s="1018"/>
      <c r="CH12" s="993"/>
      <c r="CI12" s="994"/>
      <c r="CJ12" s="994"/>
      <c r="CK12" s="994"/>
      <c r="CL12" s="995"/>
      <c r="CM12" s="993"/>
      <c r="CN12" s="994"/>
      <c r="CO12" s="994"/>
      <c r="CP12" s="994"/>
      <c r="CQ12" s="995"/>
      <c r="CR12" s="993"/>
      <c r="CS12" s="994"/>
      <c r="CT12" s="994"/>
      <c r="CU12" s="994"/>
      <c r="CV12" s="995"/>
      <c r="CW12" s="993"/>
      <c r="CX12" s="994"/>
      <c r="CY12" s="994"/>
      <c r="CZ12" s="994"/>
      <c r="DA12" s="995"/>
      <c r="DB12" s="993"/>
      <c r="DC12" s="994"/>
      <c r="DD12" s="994"/>
      <c r="DE12" s="994"/>
      <c r="DF12" s="995"/>
      <c r="DG12" s="993"/>
      <c r="DH12" s="994"/>
      <c r="DI12" s="994"/>
      <c r="DJ12" s="994"/>
      <c r="DK12" s="995"/>
      <c r="DL12" s="993"/>
      <c r="DM12" s="994"/>
      <c r="DN12" s="994"/>
      <c r="DO12" s="994"/>
      <c r="DP12" s="995"/>
      <c r="DQ12" s="993"/>
      <c r="DR12" s="994"/>
      <c r="DS12" s="994"/>
      <c r="DT12" s="994"/>
      <c r="DU12" s="995"/>
      <c r="DV12" s="996"/>
      <c r="DW12" s="997"/>
      <c r="DX12" s="997"/>
      <c r="DY12" s="997"/>
      <c r="DZ12" s="998"/>
      <c r="EA12" s="234"/>
    </row>
    <row r="13" spans="1:131" s="235" customFormat="1" ht="26.25" customHeight="1" x14ac:dyDescent="0.2">
      <c r="A13" s="238">
        <v>7</v>
      </c>
      <c r="B13" s="1034"/>
      <c r="C13" s="1035"/>
      <c r="D13" s="1035"/>
      <c r="E13" s="1035"/>
      <c r="F13" s="1035"/>
      <c r="G13" s="1035"/>
      <c r="H13" s="1035"/>
      <c r="I13" s="1035"/>
      <c r="J13" s="1035"/>
      <c r="K13" s="1035"/>
      <c r="L13" s="1035"/>
      <c r="M13" s="1035"/>
      <c r="N13" s="1035"/>
      <c r="O13" s="1035"/>
      <c r="P13" s="1036"/>
      <c r="Q13" s="1042"/>
      <c r="R13" s="1043"/>
      <c r="S13" s="1043"/>
      <c r="T13" s="1043"/>
      <c r="U13" s="1043"/>
      <c r="V13" s="1043"/>
      <c r="W13" s="1043"/>
      <c r="X13" s="1043"/>
      <c r="Y13" s="1043"/>
      <c r="Z13" s="1043"/>
      <c r="AA13" s="1043"/>
      <c r="AB13" s="1043"/>
      <c r="AC13" s="1043"/>
      <c r="AD13" s="1043"/>
      <c r="AE13" s="1044"/>
      <c r="AF13" s="1039"/>
      <c r="AG13" s="1040"/>
      <c r="AH13" s="1040"/>
      <c r="AI13" s="1040"/>
      <c r="AJ13" s="1041"/>
      <c r="AK13" s="1084"/>
      <c r="AL13" s="1085"/>
      <c r="AM13" s="1085"/>
      <c r="AN13" s="1085"/>
      <c r="AO13" s="1085"/>
      <c r="AP13" s="1085"/>
      <c r="AQ13" s="1085"/>
      <c r="AR13" s="1085"/>
      <c r="AS13" s="1085"/>
      <c r="AT13" s="1085"/>
      <c r="AU13" s="1086"/>
      <c r="AV13" s="1086"/>
      <c r="AW13" s="1086"/>
      <c r="AX13" s="1086"/>
      <c r="AY13" s="1087"/>
      <c r="AZ13" s="232"/>
      <c r="BA13" s="232"/>
      <c r="BB13" s="232"/>
      <c r="BC13" s="232"/>
      <c r="BD13" s="232"/>
      <c r="BE13" s="233"/>
      <c r="BF13" s="233"/>
      <c r="BG13" s="233"/>
      <c r="BH13" s="233"/>
      <c r="BI13" s="233"/>
      <c r="BJ13" s="233"/>
      <c r="BK13" s="233"/>
      <c r="BL13" s="233"/>
      <c r="BM13" s="233"/>
      <c r="BN13" s="233"/>
      <c r="BO13" s="233"/>
      <c r="BP13" s="233"/>
      <c r="BQ13" s="238">
        <v>7</v>
      </c>
      <c r="BR13" s="239"/>
      <c r="BS13" s="996"/>
      <c r="BT13" s="997"/>
      <c r="BU13" s="997"/>
      <c r="BV13" s="997"/>
      <c r="BW13" s="997"/>
      <c r="BX13" s="997"/>
      <c r="BY13" s="997"/>
      <c r="BZ13" s="997"/>
      <c r="CA13" s="997"/>
      <c r="CB13" s="997"/>
      <c r="CC13" s="997"/>
      <c r="CD13" s="997"/>
      <c r="CE13" s="997"/>
      <c r="CF13" s="997"/>
      <c r="CG13" s="1018"/>
      <c r="CH13" s="993"/>
      <c r="CI13" s="994"/>
      <c r="CJ13" s="994"/>
      <c r="CK13" s="994"/>
      <c r="CL13" s="995"/>
      <c r="CM13" s="993"/>
      <c r="CN13" s="994"/>
      <c r="CO13" s="994"/>
      <c r="CP13" s="994"/>
      <c r="CQ13" s="995"/>
      <c r="CR13" s="993"/>
      <c r="CS13" s="994"/>
      <c r="CT13" s="994"/>
      <c r="CU13" s="994"/>
      <c r="CV13" s="995"/>
      <c r="CW13" s="993"/>
      <c r="CX13" s="994"/>
      <c r="CY13" s="994"/>
      <c r="CZ13" s="994"/>
      <c r="DA13" s="995"/>
      <c r="DB13" s="993"/>
      <c r="DC13" s="994"/>
      <c r="DD13" s="994"/>
      <c r="DE13" s="994"/>
      <c r="DF13" s="995"/>
      <c r="DG13" s="993"/>
      <c r="DH13" s="994"/>
      <c r="DI13" s="994"/>
      <c r="DJ13" s="994"/>
      <c r="DK13" s="995"/>
      <c r="DL13" s="993"/>
      <c r="DM13" s="994"/>
      <c r="DN13" s="994"/>
      <c r="DO13" s="994"/>
      <c r="DP13" s="995"/>
      <c r="DQ13" s="993"/>
      <c r="DR13" s="994"/>
      <c r="DS13" s="994"/>
      <c r="DT13" s="994"/>
      <c r="DU13" s="995"/>
      <c r="DV13" s="996"/>
      <c r="DW13" s="997"/>
      <c r="DX13" s="997"/>
      <c r="DY13" s="997"/>
      <c r="DZ13" s="998"/>
      <c r="EA13" s="234"/>
    </row>
    <row r="14" spans="1:131" s="235" customFormat="1" ht="26.25" customHeight="1" x14ac:dyDescent="0.2">
      <c r="A14" s="238">
        <v>8</v>
      </c>
      <c r="B14" s="1034"/>
      <c r="C14" s="1035"/>
      <c r="D14" s="1035"/>
      <c r="E14" s="1035"/>
      <c r="F14" s="1035"/>
      <c r="G14" s="1035"/>
      <c r="H14" s="1035"/>
      <c r="I14" s="1035"/>
      <c r="J14" s="1035"/>
      <c r="K14" s="1035"/>
      <c r="L14" s="1035"/>
      <c r="M14" s="1035"/>
      <c r="N14" s="1035"/>
      <c r="O14" s="1035"/>
      <c r="P14" s="1036"/>
      <c r="Q14" s="1042"/>
      <c r="R14" s="1043"/>
      <c r="S14" s="1043"/>
      <c r="T14" s="1043"/>
      <c r="U14" s="1043"/>
      <c r="V14" s="1043"/>
      <c r="W14" s="1043"/>
      <c r="X14" s="1043"/>
      <c r="Y14" s="1043"/>
      <c r="Z14" s="1043"/>
      <c r="AA14" s="1043"/>
      <c r="AB14" s="1043"/>
      <c r="AC14" s="1043"/>
      <c r="AD14" s="1043"/>
      <c r="AE14" s="1044"/>
      <c r="AF14" s="1039"/>
      <c r="AG14" s="1040"/>
      <c r="AH14" s="1040"/>
      <c r="AI14" s="1040"/>
      <c r="AJ14" s="1041"/>
      <c r="AK14" s="1084"/>
      <c r="AL14" s="1085"/>
      <c r="AM14" s="1085"/>
      <c r="AN14" s="1085"/>
      <c r="AO14" s="1085"/>
      <c r="AP14" s="1085"/>
      <c r="AQ14" s="1085"/>
      <c r="AR14" s="1085"/>
      <c r="AS14" s="1085"/>
      <c r="AT14" s="1085"/>
      <c r="AU14" s="1086"/>
      <c r="AV14" s="1086"/>
      <c r="AW14" s="1086"/>
      <c r="AX14" s="1086"/>
      <c r="AY14" s="1087"/>
      <c r="AZ14" s="232"/>
      <c r="BA14" s="232"/>
      <c r="BB14" s="232"/>
      <c r="BC14" s="232"/>
      <c r="BD14" s="232"/>
      <c r="BE14" s="233"/>
      <c r="BF14" s="233"/>
      <c r="BG14" s="233"/>
      <c r="BH14" s="233"/>
      <c r="BI14" s="233"/>
      <c r="BJ14" s="233"/>
      <c r="BK14" s="233"/>
      <c r="BL14" s="233"/>
      <c r="BM14" s="233"/>
      <c r="BN14" s="233"/>
      <c r="BO14" s="233"/>
      <c r="BP14" s="233"/>
      <c r="BQ14" s="238">
        <v>8</v>
      </c>
      <c r="BR14" s="239"/>
      <c r="BS14" s="996"/>
      <c r="BT14" s="997"/>
      <c r="BU14" s="997"/>
      <c r="BV14" s="997"/>
      <c r="BW14" s="997"/>
      <c r="BX14" s="997"/>
      <c r="BY14" s="997"/>
      <c r="BZ14" s="997"/>
      <c r="CA14" s="997"/>
      <c r="CB14" s="997"/>
      <c r="CC14" s="997"/>
      <c r="CD14" s="997"/>
      <c r="CE14" s="997"/>
      <c r="CF14" s="997"/>
      <c r="CG14" s="1018"/>
      <c r="CH14" s="993"/>
      <c r="CI14" s="994"/>
      <c r="CJ14" s="994"/>
      <c r="CK14" s="994"/>
      <c r="CL14" s="995"/>
      <c r="CM14" s="993"/>
      <c r="CN14" s="994"/>
      <c r="CO14" s="994"/>
      <c r="CP14" s="994"/>
      <c r="CQ14" s="995"/>
      <c r="CR14" s="993"/>
      <c r="CS14" s="994"/>
      <c r="CT14" s="994"/>
      <c r="CU14" s="994"/>
      <c r="CV14" s="995"/>
      <c r="CW14" s="993"/>
      <c r="CX14" s="994"/>
      <c r="CY14" s="994"/>
      <c r="CZ14" s="994"/>
      <c r="DA14" s="995"/>
      <c r="DB14" s="993"/>
      <c r="DC14" s="994"/>
      <c r="DD14" s="994"/>
      <c r="DE14" s="994"/>
      <c r="DF14" s="995"/>
      <c r="DG14" s="993"/>
      <c r="DH14" s="994"/>
      <c r="DI14" s="994"/>
      <c r="DJ14" s="994"/>
      <c r="DK14" s="995"/>
      <c r="DL14" s="993"/>
      <c r="DM14" s="994"/>
      <c r="DN14" s="994"/>
      <c r="DO14" s="994"/>
      <c r="DP14" s="995"/>
      <c r="DQ14" s="993"/>
      <c r="DR14" s="994"/>
      <c r="DS14" s="994"/>
      <c r="DT14" s="994"/>
      <c r="DU14" s="995"/>
      <c r="DV14" s="996"/>
      <c r="DW14" s="997"/>
      <c r="DX14" s="997"/>
      <c r="DY14" s="997"/>
      <c r="DZ14" s="998"/>
      <c r="EA14" s="234"/>
    </row>
    <row r="15" spans="1:131" s="235" customFormat="1" ht="26.25" customHeight="1" x14ac:dyDescent="0.2">
      <c r="A15" s="238">
        <v>9</v>
      </c>
      <c r="B15" s="1034"/>
      <c r="C15" s="1035"/>
      <c r="D15" s="1035"/>
      <c r="E15" s="1035"/>
      <c r="F15" s="1035"/>
      <c r="G15" s="1035"/>
      <c r="H15" s="1035"/>
      <c r="I15" s="1035"/>
      <c r="J15" s="1035"/>
      <c r="K15" s="1035"/>
      <c r="L15" s="1035"/>
      <c r="M15" s="1035"/>
      <c r="N15" s="1035"/>
      <c r="O15" s="1035"/>
      <c r="P15" s="1036"/>
      <c r="Q15" s="1042"/>
      <c r="R15" s="1043"/>
      <c r="S15" s="1043"/>
      <c r="T15" s="1043"/>
      <c r="U15" s="1043"/>
      <c r="V15" s="1043"/>
      <c r="W15" s="1043"/>
      <c r="X15" s="1043"/>
      <c r="Y15" s="1043"/>
      <c r="Z15" s="1043"/>
      <c r="AA15" s="1043"/>
      <c r="AB15" s="1043"/>
      <c r="AC15" s="1043"/>
      <c r="AD15" s="1043"/>
      <c r="AE15" s="1044"/>
      <c r="AF15" s="1039"/>
      <c r="AG15" s="1040"/>
      <c r="AH15" s="1040"/>
      <c r="AI15" s="1040"/>
      <c r="AJ15" s="1041"/>
      <c r="AK15" s="1084"/>
      <c r="AL15" s="1085"/>
      <c r="AM15" s="1085"/>
      <c r="AN15" s="1085"/>
      <c r="AO15" s="1085"/>
      <c r="AP15" s="1085"/>
      <c r="AQ15" s="1085"/>
      <c r="AR15" s="1085"/>
      <c r="AS15" s="1085"/>
      <c r="AT15" s="1085"/>
      <c r="AU15" s="1086"/>
      <c r="AV15" s="1086"/>
      <c r="AW15" s="1086"/>
      <c r="AX15" s="1086"/>
      <c r="AY15" s="1087"/>
      <c r="AZ15" s="232"/>
      <c r="BA15" s="232"/>
      <c r="BB15" s="232"/>
      <c r="BC15" s="232"/>
      <c r="BD15" s="232"/>
      <c r="BE15" s="233"/>
      <c r="BF15" s="233"/>
      <c r="BG15" s="233"/>
      <c r="BH15" s="233"/>
      <c r="BI15" s="233"/>
      <c r="BJ15" s="233"/>
      <c r="BK15" s="233"/>
      <c r="BL15" s="233"/>
      <c r="BM15" s="233"/>
      <c r="BN15" s="233"/>
      <c r="BO15" s="233"/>
      <c r="BP15" s="233"/>
      <c r="BQ15" s="238">
        <v>9</v>
      </c>
      <c r="BR15" s="239"/>
      <c r="BS15" s="996"/>
      <c r="BT15" s="997"/>
      <c r="BU15" s="997"/>
      <c r="BV15" s="997"/>
      <c r="BW15" s="997"/>
      <c r="BX15" s="997"/>
      <c r="BY15" s="997"/>
      <c r="BZ15" s="997"/>
      <c r="CA15" s="997"/>
      <c r="CB15" s="997"/>
      <c r="CC15" s="997"/>
      <c r="CD15" s="997"/>
      <c r="CE15" s="997"/>
      <c r="CF15" s="997"/>
      <c r="CG15" s="1018"/>
      <c r="CH15" s="993"/>
      <c r="CI15" s="994"/>
      <c r="CJ15" s="994"/>
      <c r="CK15" s="994"/>
      <c r="CL15" s="995"/>
      <c r="CM15" s="993"/>
      <c r="CN15" s="994"/>
      <c r="CO15" s="994"/>
      <c r="CP15" s="994"/>
      <c r="CQ15" s="995"/>
      <c r="CR15" s="993"/>
      <c r="CS15" s="994"/>
      <c r="CT15" s="994"/>
      <c r="CU15" s="994"/>
      <c r="CV15" s="995"/>
      <c r="CW15" s="993"/>
      <c r="CX15" s="994"/>
      <c r="CY15" s="994"/>
      <c r="CZ15" s="994"/>
      <c r="DA15" s="995"/>
      <c r="DB15" s="993"/>
      <c r="DC15" s="994"/>
      <c r="DD15" s="994"/>
      <c r="DE15" s="994"/>
      <c r="DF15" s="995"/>
      <c r="DG15" s="993"/>
      <c r="DH15" s="994"/>
      <c r="DI15" s="994"/>
      <c r="DJ15" s="994"/>
      <c r="DK15" s="995"/>
      <c r="DL15" s="993"/>
      <c r="DM15" s="994"/>
      <c r="DN15" s="994"/>
      <c r="DO15" s="994"/>
      <c r="DP15" s="995"/>
      <c r="DQ15" s="993"/>
      <c r="DR15" s="994"/>
      <c r="DS15" s="994"/>
      <c r="DT15" s="994"/>
      <c r="DU15" s="995"/>
      <c r="DV15" s="996"/>
      <c r="DW15" s="997"/>
      <c r="DX15" s="997"/>
      <c r="DY15" s="997"/>
      <c r="DZ15" s="998"/>
      <c r="EA15" s="234"/>
    </row>
    <row r="16" spans="1:131" s="235" customFormat="1" ht="26.25" customHeight="1" x14ac:dyDescent="0.2">
      <c r="A16" s="238">
        <v>10</v>
      </c>
      <c r="B16" s="1034"/>
      <c r="C16" s="1035"/>
      <c r="D16" s="1035"/>
      <c r="E16" s="1035"/>
      <c r="F16" s="1035"/>
      <c r="G16" s="1035"/>
      <c r="H16" s="1035"/>
      <c r="I16" s="1035"/>
      <c r="J16" s="1035"/>
      <c r="K16" s="1035"/>
      <c r="L16" s="1035"/>
      <c r="M16" s="1035"/>
      <c r="N16" s="1035"/>
      <c r="O16" s="1035"/>
      <c r="P16" s="1036"/>
      <c r="Q16" s="1042"/>
      <c r="R16" s="1043"/>
      <c r="S16" s="1043"/>
      <c r="T16" s="1043"/>
      <c r="U16" s="1043"/>
      <c r="V16" s="1043"/>
      <c r="W16" s="1043"/>
      <c r="X16" s="1043"/>
      <c r="Y16" s="1043"/>
      <c r="Z16" s="1043"/>
      <c r="AA16" s="1043"/>
      <c r="AB16" s="1043"/>
      <c r="AC16" s="1043"/>
      <c r="AD16" s="1043"/>
      <c r="AE16" s="1044"/>
      <c r="AF16" s="1039"/>
      <c r="AG16" s="1040"/>
      <c r="AH16" s="1040"/>
      <c r="AI16" s="1040"/>
      <c r="AJ16" s="1041"/>
      <c r="AK16" s="1084"/>
      <c r="AL16" s="1085"/>
      <c r="AM16" s="1085"/>
      <c r="AN16" s="1085"/>
      <c r="AO16" s="1085"/>
      <c r="AP16" s="1085"/>
      <c r="AQ16" s="1085"/>
      <c r="AR16" s="1085"/>
      <c r="AS16" s="1085"/>
      <c r="AT16" s="1085"/>
      <c r="AU16" s="1086"/>
      <c r="AV16" s="1086"/>
      <c r="AW16" s="1086"/>
      <c r="AX16" s="1086"/>
      <c r="AY16" s="1087"/>
      <c r="AZ16" s="232"/>
      <c r="BA16" s="232"/>
      <c r="BB16" s="232"/>
      <c r="BC16" s="232"/>
      <c r="BD16" s="232"/>
      <c r="BE16" s="233"/>
      <c r="BF16" s="233"/>
      <c r="BG16" s="233"/>
      <c r="BH16" s="233"/>
      <c r="BI16" s="233"/>
      <c r="BJ16" s="233"/>
      <c r="BK16" s="233"/>
      <c r="BL16" s="233"/>
      <c r="BM16" s="233"/>
      <c r="BN16" s="233"/>
      <c r="BO16" s="233"/>
      <c r="BP16" s="233"/>
      <c r="BQ16" s="238">
        <v>10</v>
      </c>
      <c r="BR16" s="239"/>
      <c r="BS16" s="996"/>
      <c r="BT16" s="997"/>
      <c r="BU16" s="997"/>
      <c r="BV16" s="997"/>
      <c r="BW16" s="997"/>
      <c r="BX16" s="997"/>
      <c r="BY16" s="997"/>
      <c r="BZ16" s="997"/>
      <c r="CA16" s="997"/>
      <c r="CB16" s="997"/>
      <c r="CC16" s="997"/>
      <c r="CD16" s="997"/>
      <c r="CE16" s="997"/>
      <c r="CF16" s="997"/>
      <c r="CG16" s="1018"/>
      <c r="CH16" s="993"/>
      <c r="CI16" s="994"/>
      <c r="CJ16" s="994"/>
      <c r="CK16" s="994"/>
      <c r="CL16" s="995"/>
      <c r="CM16" s="993"/>
      <c r="CN16" s="994"/>
      <c r="CO16" s="994"/>
      <c r="CP16" s="994"/>
      <c r="CQ16" s="995"/>
      <c r="CR16" s="993"/>
      <c r="CS16" s="994"/>
      <c r="CT16" s="994"/>
      <c r="CU16" s="994"/>
      <c r="CV16" s="995"/>
      <c r="CW16" s="993"/>
      <c r="CX16" s="994"/>
      <c r="CY16" s="994"/>
      <c r="CZ16" s="994"/>
      <c r="DA16" s="995"/>
      <c r="DB16" s="993"/>
      <c r="DC16" s="994"/>
      <c r="DD16" s="994"/>
      <c r="DE16" s="994"/>
      <c r="DF16" s="995"/>
      <c r="DG16" s="993"/>
      <c r="DH16" s="994"/>
      <c r="DI16" s="994"/>
      <c r="DJ16" s="994"/>
      <c r="DK16" s="995"/>
      <c r="DL16" s="993"/>
      <c r="DM16" s="994"/>
      <c r="DN16" s="994"/>
      <c r="DO16" s="994"/>
      <c r="DP16" s="995"/>
      <c r="DQ16" s="993"/>
      <c r="DR16" s="994"/>
      <c r="DS16" s="994"/>
      <c r="DT16" s="994"/>
      <c r="DU16" s="995"/>
      <c r="DV16" s="996"/>
      <c r="DW16" s="997"/>
      <c r="DX16" s="997"/>
      <c r="DY16" s="997"/>
      <c r="DZ16" s="998"/>
      <c r="EA16" s="234"/>
    </row>
    <row r="17" spans="1:131" s="235" customFormat="1" ht="26.25" customHeight="1" x14ac:dyDescent="0.2">
      <c r="A17" s="238">
        <v>11</v>
      </c>
      <c r="B17" s="1034"/>
      <c r="C17" s="1035"/>
      <c r="D17" s="1035"/>
      <c r="E17" s="1035"/>
      <c r="F17" s="1035"/>
      <c r="G17" s="1035"/>
      <c r="H17" s="1035"/>
      <c r="I17" s="1035"/>
      <c r="J17" s="1035"/>
      <c r="K17" s="1035"/>
      <c r="L17" s="1035"/>
      <c r="M17" s="1035"/>
      <c r="N17" s="1035"/>
      <c r="O17" s="1035"/>
      <c r="P17" s="1036"/>
      <c r="Q17" s="1042"/>
      <c r="R17" s="1043"/>
      <c r="S17" s="1043"/>
      <c r="T17" s="1043"/>
      <c r="U17" s="1043"/>
      <c r="V17" s="1043"/>
      <c r="W17" s="1043"/>
      <c r="X17" s="1043"/>
      <c r="Y17" s="1043"/>
      <c r="Z17" s="1043"/>
      <c r="AA17" s="1043"/>
      <c r="AB17" s="1043"/>
      <c r="AC17" s="1043"/>
      <c r="AD17" s="1043"/>
      <c r="AE17" s="1044"/>
      <c r="AF17" s="1039"/>
      <c r="AG17" s="1040"/>
      <c r="AH17" s="1040"/>
      <c r="AI17" s="1040"/>
      <c r="AJ17" s="1041"/>
      <c r="AK17" s="1084"/>
      <c r="AL17" s="1085"/>
      <c r="AM17" s="1085"/>
      <c r="AN17" s="1085"/>
      <c r="AO17" s="1085"/>
      <c r="AP17" s="1085"/>
      <c r="AQ17" s="1085"/>
      <c r="AR17" s="1085"/>
      <c r="AS17" s="1085"/>
      <c r="AT17" s="1085"/>
      <c r="AU17" s="1086"/>
      <c r="AV17" s="1086"/>
      <c r="AW17" s="1086"/>
      <c r="AX17" s="1086"/>
      <c r="AY17" s="1087"/>
      <c r="AZ17" s="232"/>
      <c r="BA17" s="232"/>
      <c r="BB17" s="232"/>
      <c r="BC17" s="232"/>
      <c r="BD17" s="232"/>
      <c r="BE17" s="233"/>
      <c r="BF17" s="233"/>
      <c r="BG17" s="233"/>
      <c r="BH17" s="233"/>
      <c r="BI17" s="233"/>
      <c r="BJ17" s="233"/>
      <c r="BK17" s="233"/>
      <c r="BL17" s="233"/>
      <c r="BM17" s="233"/>
      <c r="BN17" s="233"/>
      <c r="BO17" s="233"/>
      <c r="BP17" s="233"/>
      <c r="BQ17" s="238">
        <v>11</v>
      </c>
      <c r="BR17" s="239"/>
      <c r="BS17" s="996"/>
      <c r="BT17" s="997"/>
      <c r="BU17" s="997"/>
      <c r="BV17" s="997"/>
      <c r="BW17" s="997"/>
      <c r="BX17" s="997"/>
      <c r="BY17" s="997"/>
      <c r="BZ17" s="997"/>
      <c r="CA17" s="997"/>
      <c r="CB17" s="997"/>
      <c r="CC17" s="997"/>
      <c r="CD17" s="997"/>
      <c r="CE17" s="997"/>
      <c r="CF17" s="997"/>
      <c r="CG17" s="1018"/>
      <c r="CH17" s="993"/>
      <c r="CI17" s="994"/>
      <c r="CJ17" s="994"/>
      <c r="CK17" s="994"/>
      <c r="CL17" s="995"/>
      <c r="CM17" s="993"/>
      <c r="CN17" s="994"/>
      <c r="CO17" s="994"/>
      <c r="CP17" s="994"/>
      <c r="CQ17" s="995"/>
      <c r="CR17" s="993"/>
      <c r="CS17" s="994"/>
      <c r="CT17" s="994"/>
      <c r="CU17" s="994"/>
      <c r="CV17" s="995"/>
      <c r="CW17" s="993"/>
      <c r="CX17" s="994"/>
      <c r="CY17" s="994"/>
      <c r="CZ17" s="994"/>
      <c r="DA17" s="995"/>
      <c r="DB17" s="993"/>
      <c r="DC17" s="994"/>
      <c r="DD17" s="994"/>
      <c r="DE17" s="994"/>
      <c r="DF17" s="995"/>
      <c r="DG17" s="993"/>
      <c r="DH17" s="994"/>
      <c r="DI17" s="994"/>
      <c r="DJ17" s="994"/>
      <c r="DK17" s="995"/>
      <c r="DL17" s="993"/>
      <c r="DM17" s="994"/>
      <c r="DN17" s="994"/>
      <c r="DO17" s="994"/>
      <c r="DP17" s="995"/>
      <c r="DQ17" s="993"/>
      <c r="DR17" s="994"/>
      <c r="DS17" s="994"/>
      <c r="DT17" s="994"/>
      <c r="DU17" s="995"/>
      <c r="DV17" s="996"/>
      <c r="DW17" s="997"/>
      <c r="DX17" s="997"/>
      <c r="DY17" s="997"/>
      <c r="DZ17" s="998"/>
      <c r="EA17" s="234"/>
    </row>
    <row r="18" spans="1:131" s="235" customFormat="1" ht="26.25" customHeight="1" x14ac:dyDescent="0.2">
      <c r="A18" s="238">
        <v>12</v>
      </c>
      <c r="B18" s="1034"/>
      <c r="C18" s="1035"/>
      <c r="D18" s="1035"/>
      <c r="E18" s="1035"/>
      <c r="F18" s="1035"/>
      <c r="G18" s="1035"/>
      <c r="H18" s="1035"/>
      <c r="I18" s="1035"/>
      <c r="J18" s="1035"/>
      <c r="K18" s="1035"/>
      <c r="L18" s="1035"/>
      <c r="M18" s="1035"/>
      <c r="N18" s="1035"/>
      <c r="O18" s="1035"/>
      <c r="P18" s="1036"/>
      <c r="Q18" s="1042"/>
      <c r="R18" s="1043"/>
      <c r="S18" s="1043"/>
      <c r="T18" s="1043"/>
      <c r="U18" s="1043"/>
      <c r="V18" s="1043"/>
      <c r="W18" s="1043"/>
      <c r="X18" s="1043"/>
      <c r="Y18" s="1043"/>
      <c r="Z18" s="1043"/>
      <c r="AA18" s="1043"/>
      <c r="AB18" s="1043"/>
      <c r="AC18" s="1043"/>
      <c r="AD18" s="1043"/>
      <c r="AE18" s="1044"/>
      <c r="AF18" s="1039"/>
      <c r="AG18" s="1040"/>
      <c r="AH18" s="1040"/>
      <c r="AI18" s="1040"/>
      <c r="AJ18" s="1041"/>
      <c r="AK18" s="1084"/>
      <c r="AL18" s="1085"/>
      <c r="AM18" s="1085"/>
      <c r="AN18" s="1085"/>
      <c r="AO18" s="1085"/>
      <c r="AP18" s="1085"/>
      <c r="AQ18" s="1085"/>
      <c r="AR18" s="1085"/>
      <c r="AS18" s="1085"/>
      <c r="AT18" s="1085"/>
      <c r="AU18" s="1086"/>
      <c r="AV18" s="1086"/>
      <c r="AW18" s="1086"/>
      <c r="AX18" s="1086"/>
      <c r="AY18" s="1087"/>
      <c r="AZ18" s="232"/>
      <c r="BA18" s="232"/>
      <c r="BB18" s="232"/>
      <c r="BC18" s="232"/>
      <c r="BD18" s="232"/>
      <c r="BE18" s="233"/>
      <c r="BF18" s="233"/>
      <c r="BG18" s="233"/>
      <c r="BH18" s="233"/>
      <c r="BI18" s="233"/>
      <c r="BJ18" s="233"/>
      <c r="BK18" s="233"/>
      <c r="BL18" s="233"/>
      <c r="BM18" s="233"/>
      <c r="BN18" s="233"/>
      <c r="BO18" s="233"/>
      <c r="BP18" s="233"/>
      <c r="BQ18" s="238">
        <v>12</v>
      </c>
      <c r="BR18" s="239"/>
      <c r="BS18" s="996"/>
      <c r="BT18" s="997"/>
      <c r="BU18" s="997"/>
      <c r="BV18" s="997"/>
      <c r="BW18" s="997"/>
      <c r="BX18" s="997"/>
      <c r="BY18" s="997"/>
      <c r="BZ18" s="997"/>
      <c r="CA18" s="997"/>
      <c r="CB18" s="997"/>
      <c r="CC18" s="997"/>
      <c r="CD18" s="997"/>
      <c r="CE18" s="997"/>
      <c r="CF18" s="997"/>
      <c r="CG18" s="1018"/>
      <c r="CH18" s="993"/>
      <c r="CI18" s="994"/>
      <c r="CJ18" s="994"/>
      <c r="CK18" s="994"/>
      <c r="CL18" s="995"/>
      <c r="CM18" s="993"/>
      <c r="CN18" s="994"/>
      <c r="CO18" s="994"/>
      <c r="CP18" s="994"/>
      <c r="CQ18" s="995"/>
      <c r="CR18" s="993"/>
      <c r="CS18" s="994"/>
      <c r="CT18" s="994"/>
      <c r="CU18" s="994"/>
      <c r="CV18" s="995"/>
      <c r="CW18" s="993"/>
      <c r="CX18" s="994"/>
      <c r="CY18" s="994"/>
      <c r="CZ18" s="994"/>
      <c r="DA18" s="995"/>
      <c r="DB18" s="993"/>
      <c r="DC18" s="994"/>
      <c r="DD18" s="994"/>
      <c r="DE18" s="994"/>
      <c r="DF18" s="995"/>
      <c r="DG18" s="993"/>
      <c r="DH18" s="994"/>
      <c r="DI18" s="994"/>
      <c r="DJ18" s="994"/>
      <c r="DK18" s="995"/>
      <c r="DL18" s="993"/>
      <c r="DM18" s="994"/>
      <c r="DN18" s="994"/>
      <c r="DO18" s="994"/>
      <c r="DP18" s="995"/>
      <c r="DQ18" s="993"/>
      <c r="DR18" s="994"/>
      <c r="DS18" s="994"/>
      <c r="DT18" s="994"/>
      <c r="DU18" s="995"/>
      <c r="DV18" s="996"/>
      <c r="DW18" s="997"/>
      <c r="DX18" s="997"/>
      <c r="DY18" s="997"/>
      <c r="DZ18" s="998"/>
      <c r="EA18" s="234"/>
    </row>
    <row r="19" spans="1:131" s="235" customFormat="1" ht="26.25" customHeight="1" x14ac:dyDescent="0.2">
      <c r="A19" s="238">
        <v>13</v>
      </c>
      <c r="B19" s="1034"/>
      <c r="C19" s="1035"/>
      <c r="D19" s="1035"/>
      <c r="E19" s="1035"/>
      <c r="F19" s="1035"/>
      <c r="G19" s="1035"/>
      <c r="H19" s="1035"/>
      <c r="I19" s="1035"/>
      <c r="J19" s="1035"/>
      <c r="K19" s="1035"/>
      <c r="L19" s="1035"/>
      <c r="M19" s="1035"/>
      <c r="N19" s="1035"/>
      <c r="O19" s="1035"/>
      <c r="P19" s="1036"/>
      <c r="Q19" s="1042"/>
      <c r="R19" s="1043"/>
      <c r="S19" s="1043"/>
      <c r="T19" s="1043"/>
      <c r="U19" s="1043"/>
      <c r="V19" s="1043"/>
      <c r="W19" s="1043"/>
      <c r="X19" s="1043"/>
      <c r="Y19" s="1043"/>
      <c r="Z19" s="1043"/>
      <c r="AA19" s="1043"/>
      <c r="AB19" s="1043"/>
      <c r="AC19" s="1043"/>
      <c r="AD19" s="1043"/>
      <c r="AE19" s="1044"/>
      <c r="AF19" s="1039"/>
      <c r="AG19" s="1040"/>
      <c r="AH19" s="1040"/>
      <c r="AI19" s="1040"/>
      <c r="AJ19" s="1041"/>
      <c r="AK19" s="1084"/>
      <c r="AL19" s="1085"/>
      <c r="AM19" s="1085"/>
      <c r="AN19" s="1085"/>
      <c r="AO19" s="1085"/>
      <c r="AP19" s="1085"/>
      <c r="AQ19" s="1085"/>
      <c r="AR19" s="1085"/>
      <c r="AS19" s="1085"/>
      <c r="AT19" s="1085"/>
      <c r="AU19" s="1086"/>
      <c r="AV19" s="1086"/>
      <c r="AW19" s="1086"/>
      <c r="AX19" s="1086"/>
      <c r="AY19" s="1087"/>
      <c r="AZ19" s="232"/>
      <c r="BA19" s="232"/>
      <c r="BB19" s="232"/>
      <c r="BC19" s="232"/>
      <c r="BD19" s="232"/>
      <c r="BE19" s="233"/>
      <c r="BF19" s="233"/>
      <c r="BG19" s="233"/>
      <c r="BH19" s="233"/>
      <c r="BI19" s="233"/>
      <c r="BJ19" s="233"/>
      <c r="BK19" s="233"/>
      <c r="BL19" s="233"/>
      <c r="BM19" s="233"/>
      <c r="BN19" s="233"/>
      <c r="BO19" s="233"/>
      <c r="BP19" s="233"/>
      <c r="BQ19" s="238">
        <v>13</v>
      </c>
      <c r="BR19" s="239"/>
      <c r="BS19" s="996"/>
      <c r="BT19" s="997"/>
      <c r="BU19" s="997"/>
      <c r="BV19" s="997"/>
      <c r="BW19" s="997"/>
      <c r="BX19" s="997"/>
      <c r="BY19" s="997"/>
      <c r="BZ19" s="997"/>
      <c r="CA19" s="997"/>
      <c r="CB19" s="997"/>
      <c r="CC19" s="997"/>
      <c r="CD19" s="997"/>
      <c r="CE19" s="997"/>
      <c r="CF19" s="997"/>
      <c r="CG19" s="1018"/>
      <c r="CH19" s="993"/>
      <c r="CI19" s="994"/>
      <c r="CJ19" s="994"/>
      <c r="CK19" s="994"/>
      <c r="CL19" s="995"/>
      <c r="CM19" s="993"/>
      <c r="CN19" s="994"/>
      <c r="CO19" s="994"/>
      <c r="CP19" s="994"/>
      <c r="CQ19" s="995"/>
      <c r="CR19" s="993"/>
      <c r="CS19" s="994"/>
      <c r="CT19" s="994"/>
      <c r="CU19" s="994"/>
      <c r="CV19" s="995"/>
      <c r="CW19" s="993"/>
      <c r="CX19" s="994"/>
      <c r="CY19" s="994"/>
      <c r="CZ19" s="994"/>
      <c r="DA19" s="995"/>
      <c r="DB19" s="993"/>
      <c r="DC19" s="994"/>
      <c r="DD19" s="994"/>
      <c r="DE19" s="994"/>
      <c r="DF19" s="995"/>
      <c r="DG19" s="993"/>
      <c r="DH19" s="994"/>
      <c r="DI19" s="994"/>
      <c r="DJ19" s="994"/>
      <c r="DK19" s="995"/>
      <c r="DL19" s="993"/>
      <c r="DM19" s="994"/>
      <c r="DN19" s="994"/>
      <c r="DO19" s="994"/>
      <c r="DP19" s="995"/>
      <c r="DQ19" s="993"/>
      <c r="DR19" s="994"/>
      <c r="DS19" s="994"/>
      <c r="DT19" s="994"/>
      <c r="DU19" s="995"/>
      <c r="DV19" s="996"/>
      <c r="DW19" s="997"/>
      <c r="DX19" s="997"/>
      <c r="DY19" s="997"/>
      <c r="DZ19" s="998"/>
      <c r="EA19" s="234"/>
    </row>
    <row r="20" spans="1:131" s="235" customFormat="1" ht="26.25" customHeight="1" x14ac:dyDescent="0.2">
      <c r="A20" s="238">
        <v>14</v>
      </c>
      <c r="B20" s="1034"/>
      <c r="C20" s="1035"/>
      <c r="D20" s="1035"/>
      <c r="E20" s="1035"/>
      <c r="F20" s="1035"/>
      <c r="G20" s="1035"/>
      <c r="H20" s="1035"/>
      <c r="I20" s="1035"/>
      <c r="J20" s="1035"/>
      <c r="K20" s="1035"/>
      <c r="L20" s="1035"/>
      <c r="M20" s="1035"/>
      <c r="N20" s="1035"/>
      <c r="O20" s="1035"/>
      <c r="P20" s="1036"/>
      <c r="Q20" s="1042"/>
      <c r="R20" s="1043"/>
      <c r="S20" s="1043"/>
      <c r="T20" s="1043"/>
      <c r="U20" s="1043"/>
      <c r="V20" s="1043"/>
      <c r="W20" s="1043"/>
      <c r="X20" s="1043"/>
      <c r="Y20" s="1043"/>
      <c r="Z20" s="1043"/>
      <c r="AA20" s="1043"/>
      <c r="AB20" s="1043"/>
      <c r="AC20" s="1043"/>
      <c r="AD20" s="1043"/>
      <c r="AE20" s="1044"/>
      <c r="AF20" s="1039"/>
      <c r="AG20" s="1040"/>
      <c r="AH20" s="1040"/>
      <c r="AI20" s="1040"/>
      <c r="AJ20" s="1041"/>
      <c r="AK20" s="1084"/>
      <c r="AL20" s="1085"/>
      <c r="AM20" s="1085"/>
      <c r="AN20" s="1085"/>
      <c r="AO20" s="1085"/>
      <c r="AP20" s="1085"/>
      <c r="AQ20" s="1085"/>
      <c r="AR20" s="1085"/>
      <c r="AS20" s="1085"/>
      <c r="AT20" s="1085"/>
      <c r="AU20" s="1086"/>
      <c r="AV20" s="1086"/>
      <c r="AW20" s="1086"/>
      <c r="AX20" s="1086"/>
      <c r="AY20" s="1087"/>
      <c r="AZ20" s="232"/>
      <c r="BA20" s="232"/>
      <c r="BB20" s="232"/>
      <c r="BC20" s="232"/>
      <c r="BD20" s="232"/>
      <c r="BE20" s="233"/>
      <c r="BF20" s="233"/>
      <c r="BG20" s="233"/>
      <c r="BH20" s="233"/>
      <c r="BI20" s="233"/>
      <c r="BJ20" s="233"/>
      <c r="BK20" s="233"/>
      <c r="BL20" s="233"/>
      <c r="BM20" s="233"/>
      <c r="BN20" s="233"/>
      <c r="BO20" s="233"/>
      <c r="BP20" s="233"/>
      <c r="BQ20" s="238">
        <v>14</v>
      </c>
      <c r="BR20" s="239"/>
      <c r="BS20" s="996"/>
      <c r="BT20" s="997"/>
      <c r="BU20" s="997"/>
      <c r="BV20" s="997"/>
      <c r="BW20" s="997"/>
      <c r="BX20" s="997"/>
      <c r="BY20" s="997"/>
      <c r="BZ20" s="997"/>
      <c r="CA20" s="997"/>
      <c r="CB20" s="997"/>
      <c r="CC20" s="997"/>
      <c r="CD20" s="997"/>
      <c r="CE20" s="997"/>
      <c r="CF20" s="997"/>
      <c r="CG20" s="1018"/>
      <c r="CH20" s="993"/>
      <c r="CI20" s="994"/>
      <c r="CJ20" s="994"/>
      <c r="CK20" s="994"/>
      <c r="CL20" s="995"/>
      <c r="CM20" s="993"/>
      <c r="CN20" s="994"/>
      <c r="CO20" s="994"/>
      <c r="CP20" s="994"/>
      <c r="CQ20" s="995"/>
      <c r="CR20" s="993"/>
      <c r="CS20" s="994"/>
      <c r="CT20" s="994"/>
      <c r="CU20" s="994"/>
      <c r="CV20" s="995"/>
      <c r="CW20" s="993"/>
      <c r="CX20" s="994"/>
      <c r="CY20" s="994"/>
      <c r="CZ20" s="994"/>
      <c r="DA20" s="995"/>
      <c r="DB20" s="993"/>
      <c r="DC20" s="994"/>
      <c r="DD20" s="994"/>
      <c r="DE20" s="994"/>
      <c r="DF20" s="995"/>
      <c r="DG20" s="993"/>
      <c r="DH20" s="994"/>
      <c r="DI20" s="994"/>
      <c r="DJ20" s="994"/>
      <c r="DK20" s="995"/>
      <c r="DL20" s="993"/>
      <c r="DM20" s="994"/>
      <c r="DN20" s="994"/>
      <c r="DO20" s="994"/>
      <c r="DP20" s="995"/>
      <c r="DQ20" s="993"/>
      <c r="DR20" s="994"/>
      <c r="DS20" s="994"/>
      <c r="DT20" s="994"/>
      <c r="DU20" s="995"/>
      <c r="DV20" s="996"/>
      <c r="DW20" s="997"/>
      <c r="DX20" s="997"/>
      <c r="DY20" s="997"/>
      <c r="DZ20" s="998"/>
      <c r="EA20" s="234"/>
    </row>
    <row r="21" spans="1:131" s="235" customFormat="1" ht="26.25" customHeight="1" thickBot="1" x14ac:dyDescent="0.25">
      <c r="A21" s="238">
        <v>15</v>
      </c>
      <c r="B21" s="1034"/>
      <c r="C21" s="1035"/>
      <c r="D21" s="1035"/>
      <c r="E21" s="1035"/>
      <c r="F21" s="1035"/>
      <c r="G21" s="1035"/>
      <c r="H21" s="1035"/>
      <c r="I21" s="1035"/>
      <c r="J21" s="1035"/>
      <c r="K21" s="1035"/>
      <c r="L21" s="1035"/>
      <c r="M21" s="1035"/>
      <c r="N21" s="1035"/>
      <c r="O21" s="1035"/>
      <c r="P21" s="1036"/>
      <c r="Q21" s="1042"/>
      <c r="R21" s="1043"/>
      <c r="S21" s="1043"/>
      <c r="T21" s="1043"/>
      <c r="U21" s="1043"/>
      <c r="V21" s="1043"/>
      <c r="W21" s="1043"/>
      <c r="X21" s="1043"/>
      <c r="Y21" s="1043"/>
      <c r="Z21" s="1043"/>
      <c r="AA21" s="1043"/>
      <c r="AB21" s="1043"/>
      <c r="AC21" s="1043"/>
      <c r="AD21" s="1043"/>
      <c r="AE21" s="1044"/>
      <c r="AF21" s="1039"/>
      <c r="AG21" s="1040"/>
      <c r="AH21" s="1040"/>
      <c r="AI21" s="1040"/>
      <c r="AJ21" s="1041"/>
      <c r="AK21" s="1084"/>
      <c r="AL21" s="1085"/>
      <c r="AM21" s="1085"/>
      <c r="AN21" s="1085"/>
      <c r="AO21" s="1085"/>
      <c r="AP21" s="1085"/>
      <c r="AQ21" s="1085"/>
      <c r="AR21" s="1085"/>
      <c r="AS21" s="1085"/>
      <c r="AT21" s="1085"/>
      <c r="AU21" s="1086"/>
      <c r="AV21" s="1086"/>
      <c r="AW21" s="1086"/>
      <c r="AX21" s="1086"/>
      <c r="AY21" s="1087"/>
      <c r="AZ21" s="232"/>
      <c r="BA21" s="232"/>
      <c r="BB21" s="232"/>
      <c r="BC21" s="232"/>
      <c r="BD21" s="232"/>
      <c r="BE21" s="233"/>
      <c r="BF21" s="233"/>
      <c r="BG21" s="233"/>
      <c r="BH21" s="233"/>
      <c r="BI21" s="233"/>
      <c r="BJ21" s="233"/>
      <c r="BK21" s="233"/>
      <c r="BL21" s="233"/>
      <c r="BM21" s="233"/>
      <c r="BN21" s="233"/>
      <c r="BO21" s="233"/>
      <c r="BP21" s="233"/>
      <c r="BQ21" s="238">
        <v>15</v>
      </c>
      <c r="BR21" s="239"/>
      <c r="BS21" s="996"/>
      <c r="BT21" s="997"/>
      <c r="BU21" s="997"/>
      <c r="BV21" s="997"/>
      <c r="BW21" s="997"/>
      <c r="BX21" s="997"/>
      <c r="BY21" s="997"/>
      <c r="BZ21" s="997"/>
      <c r="CA21" s="997"/>
      <c r="CB21" s="997"/>
      <c r="CC21" s="997"/>
      <c r="CD21" s="997"/>
      <c r="CE21" s="997"/>
      <c r="CF21" s="997"/>
      <c r="CG21" s="1018"/>
      <c r="CH21" s="993"/>
      <c r="CI21" s="994"/>
      <c r="CJ21" s="994"/>
      <c r="CK21" s="994"/>
      <c r="CL21" s="995"/>
      <c r="CM21" s="993"/>
      <c r="CN21" s="994"/>
      <c r="CO21" s="994"/>
      <c r="CP21" s="994"/>
      <c r="CQ21" s="995"/>
      <c r="CR21" s="993"/>
      <c r="CS21" s="994"/>
      <c r="CT21" s="994"/>
      <c r="CU21" s="994"/>
      <c r="CV21" s="995"/>
      <c r="CW21" s="993"/>
      <c r="CX21" s="994"/>
      <c r="CY21" s="994"/>
      <c r="CZ21" s="994"/>
      <c r="DA21" s="995"/>
      <c r="DB21" s="993"/>
      <c r="DC21" s="994"/>
      <c r="DD21" s="994"/>
      <c r="DE21" s="994"/>
      <c r="DF21" s="995"/>
      <c r="DG21" s="993"/>
      <c r="DH21" s="994"/>
      <c r="DI21" s="994"/>
      <c r="DJ21" s="994"/>
      <c r="DK21" s="995"/>
      <c r="DL21" s="993"/>
      <c r="DM21" s="994"/>
      <c r="DN21" s="994"/>
      <c r="DO21" s="994"/>
      <c r="DP21" s="995"/>
      <c r="DQ21" s="993"/>
      <c r="DR21" s="994"/>
      <c r="DS21" s="994"/>
      <c r="DT21" s="994"/>
      <c r="DU21" s="995"/>
      <c r="DV21" s="996"/>
      <c r="DW21" s="997"/>
      <c r="DX21" s="997"/>
      <c r="DY21" s="997"/>
      <c r="DZ21" s="998"/>
      <c r="EA21" s="234"/>
    </row>
    <row r="22" spans="1:131" s="235" customFormat="1" ht="26.25" customHeight="1" x14ac:dyDescent="0.2">
      <c r="A22" s="238">
        <v>16</v>
      </c>
      <c r="B22" s="1034"/>
      <c r="C22" s="1035"/>
      <c r="D22" s="1035"/>
      <c r="E22" s="1035"/>
      <c r="F22" s="1035"/>
      <c r="G22" s="1035"/>
      <c r="H22" s="1035"/>
      <c r="I22" s="1035"/>
      <c r="J22" s="1035"/>
      <c r="K22" s="1035"/>
      <c r="L22" s="1035"/>
      <c r="M22" s="1035"/>
      <c r="N22" s="1035"/>
      <c r="O22" s="1035"/>
      <c r="P22" s="1036"/>
      <c r="Q22" s="1077"/>
      <c r="R22" s="1078"/>
      <c r="S22" s="1078"/>
      <c r="T22" s="1078"/>
      <c r="U22" s="1078"/>
      <c r="V22" s="1078"/>
      <c r="W22" s="1078"/>
      <c r="X22" s="1078"/>
      <c r="Y22" s="1078"/>
      <c r="Z22" s="1078"/>
      <c r="AA22" s="1078"/>
      <c r="AB22" s="1078"/>
      <c r="AC22" s="1078"/>
      <c r="AD22" s="1078"/>
      <c r="AE22" s="1079"/>
      <c r="AF22" s="1039"/>
      <c r="AG22" s="1040"/>
      <c r="AH22" s="1040"/>
      <c r="AI22" s="1040"/>
      <c r="AJ22" s="1041"/>
      <c r="AK22" s="1080"/>
      <c r="AL22" s="1081"/>
      <c r="AM22" s="1081"/>
      <c r="AN22" s="1081"/>
      <c r="AO22" s="1081"/>
      <c r="AP22" s="1081"/>
      <c r="AQ22" s="1081"/>
      <c r="AR22" s="1081"/>
      <c r="AS22" s="1081"/>
      <c r="AT22" s="1081"/>
      <c r="AU22" s="1082"/>
      <c r="AV22" s="1082"/>
      <c r="AW22" s="1082"/>
      <c r="AX22" s="1082"/>
      <c r="AY22" s="1083"/>
      <c r="AZ22" s="1032" t="s">
        <v>375</v>
      </c>
      <c r="BA22" s="1032"/>
      <c r="BB22" s="1032"/>
      <c r="BC22" s="1032"/>
      <c r="BD22" s="1033"/>
      <c r="BE22" s="233"/>
      <c r="BF22" s="233"/>
      <c r="BG22" s="233"/>
      <c r="BH22" s="233"/>
      <c r="BI22" s="233"/>
      <c r="BJ22" s="233"/>
      <c r="BK22" s="233"/>
      <c r="BL22" s="233"/>
      <c r="BM22" s="233"/>
      <c r="BN22" s="233"/>
      <c r="BO22" s="233"/>
      <c r="BP22" s="233"/>
      <c r="BQ22" s="238">
        <v>16</v>
      </c>
      <c r="BR22" s="239"/>
      <c r="BS22" s="996"/>
      <c r="BT22" s="997"/>
      <c r="BU22" s="997"/>
      <c r="BV22" s="997"/>
      <c r="BW22" s="997"/>
      <c r="BX22" s="997"/>
      <c r="BY22" s="997"/>
      <c r="BZ22" s="997"/>
      <c r="CA22" s="997"/>
      <c r="CB22" s="997"/>
      <c r="CC22" s="997"/>
      <c r="CD22" s="997"/>
      <c r="CE22" s="997"/>
      <c r="CF22" s="997"/>
      <c r="CG22" s="1018"/>
      <c r="CH22" s="993"/>
      <c r="CI22" s="994"/>
      <c r="CJ22" s="994"/>
      <c r="CK22" s="994"/>
      <c r="CL22" s="995"/>
      <c r="CM22" s="993"/>
      <c r="CN22" s="994"/>
      <c r="CO22" s="994"/>
      <c r="CP22" s="994"/>
      <c r="CQ22" s="995"/>
      <c r="CR22" s="993"/>
      <c r="CS22" s="994"/>
      <c r="CT22" s="994"/>
      <c r="CU22" s="994"/>
      <c r="CV22" s="995"/>
      <c r="CW22" s="993"/>
      <c r="CX22" s="994"/>
      <c r="CY22" s="994"/>
      <c r="CZ22" s="994"/>
      <c r="DA22" s="995"/>
      <c r="DB22" s="993"/>
      <c r="DC22" s="994"/>
      <c r="DD22" s="994"/>
      <c r="DE22" s="994"/>
      <c r="DF22" s="995"/>
      <c r="DG22" s="993"/>
      <c r="DH22" s="994"/>
      <c r="DI22" s="994"/>
      <c r="DJ22" s="994"/>
      <c r="DK22" s="995"/>
      <c r="DL22" s="993"/>
      <c r="DM22" s="994"/>
      <c r="DN22" s="994"/>
      <c r="DO22" s="994"/>
      <c r="DP22" s="995"/>
      <c r="DQ22" s="993"/>
      <c r="DR22" s="994"/>
      <c r="DS22" s="994"/>
      <c r="DT22" s="994"/>
      <c r="DU22" s="995"/>
      <c r="DV22" s="996"/>
      <c r="DW22" s="997"/>
      <c r="DX22" s="997"/>
      <c r="DY22" s="997"/>
      <c r="DZ22" s="998"/>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71">
        <v>7882</v>
      </c>
      <c r="R23" s="1065"/>
      <c r="S23" s="1065"/>
      <c r="T23" s="1065"/>
      <c r="U23" s="1065"/>
      <c r="V23" s="1065">
        <v>7379</v>
      </c>
      <c r="W23" s="1065"/>
      <c r="X23" s="1065"/>
      <c r="Y23" s="1065"/>
      <c r="Z23" s="1065"/>
      <c r="AA23" s="1065">
        <f>Q23-V23</f>
        <v>503</v>
      </c>
      <c r="AB23" s="1065"/>
      <c r="AC23" s="1065"/>
      <c r="AD23" s="1065"/>
      <c r="AE23" s="1072"/>
      <c r="AF23" s="1073">
        <v>462</v>
      </c>
      <c r="AG23" s="1065"/>
      <c r="AH23" s="1065"/>
      <c r="AI23" s="1065"/>
      <c r="AJ23" s="1074"/>
      <c r="AK23" s="1075"/>
      <c r="AL23" s="1076"/>
      <c r="AM23" s="1076"/>
      <c r="AN23" s="1076"/>
      <c r="AO23" s="1076"/>
      <c r="AP23" s="1065">
        <v>5655</v>
      </c>
      <c r="AQ23" s="1065"/>
      <c r="AR23" s="1065"/>
      <c r="AS23" s="1065"/>
      <c r="AT23" s="1065"/>
      <c r="AU23" s="1066"/>
      <c r="AV23" s="1066"/>
      <c r="AW23" s="1066"/>
      <c r="AX23" s="1066"/>
      <c r="AY23" s="1067"/>
      <c r="AZ23" s="1068" t="s">
        <v>122</v>
      </c>
      <c r="BA23" s="1069"/>
      <c r="BB23" s="1069"/>
      <c r="BC23" s="1069"/>
      <c r="BD23" s="1070"/>
      <c r="BE23" s="233"/>
      <c r="BF23" s="233"/>
      <c r="BG23" s="233"/>
      <c r="BH23" s="233"/>
      <c r="BI23" s="233"/>
      <c r="BJ23" s="233"/>
      <c r="BK23" s="233"/>
      <c r="BL23" s="233"/>
      <c r="BM23" s="233"/>
      <c r="BN23" s="233"/>
      <c r="BO23" s="233"/>
      <c r="BP23" s="233"/>
      <c r="BQ23" s="238">
        <v>17</v>
      </c>
      <c r="BR23" s="239"/>
      <c r="BS23" s="996"/>
      <c r="BT23" s="997"/>
      <c r="BU23" s="997"/>
      <c r="BV23" s="997"/>
      <c r="BW23" s="997"/>
      <c r="BX23" s="997"/>
      <c r="BY23" s="997"/>
      <c r="BZ23" s="997"/>
      <c r="CA23" s="997"/>
      <c r="CB23" s="997"/>
      <c r="CC23" s="997"/>
      <c r="CD23" s="997"/>
      <c r="CE23" s="997"/>
      <c r="CF23" s="997"/>
      <c r="CG23" s="1018"/>
      <c r="CH23" s="993"/>
      <c r="CI23" s="994"/>
      <c r="CJ23" s="994"/>
      <c r="CK23" s="994"/>
      <c r="CL23" s="995"/>
      <c r="CM23" s="993"/>
      <c r="CN23" s="994"/>
      <c r="CO23" s="994"/>
      <c r="CP23" s="994"/>
      <c r="CQ23" s="995"/>
      <c r="CR23" s="993"/>
      <c r="CS23" s="994"/>
      <c r="CT23" s="994"/>
      <c r="CU23" s="994"/>
      <c r="CV23" s="995"/>
      <c r="CW23" s="993"/>
      <c r="CX23" s="994"/>
      <c r="CY23" s="994"/>
      <c r="CZ23" s="994"/>
      <c r="DA23" s="995"/>
      <c r="DB23" s="993"/>
      <c r="DC23" s="994"/>
      <c r="DD23" s="994"/>
      <c r="DE23" s="994"/>
      <c r="DF23" s="995"/>
      <c r="DG23" s="993"/>
      <c r="DH23" s="994"/>
      <c r="DI23" s="994"/>
      <c r="DJ23" s="994"/>
      <c r="DK23" s="995"/>
      <c r="DL23" s="993"/>
      <c r="DM23" s="994"/>
      <c r="DN23" s="994"/>
      <c r="DO23" s="994"/>
      <c r="DP23" s="995"/>
      <c r="DQ23" s="993"/>
      <c r="DR23" s="994"/>
      <c r="DS23" s="994"/>
      <c r="DT23" s="994"/>
      <c r="DU23" s="995"/>
      <c r="DV23" s="996"/>
      <c r="DW23" s="997"/>
      <c r="DX23" s="997"/>
      <c r="DY23" s="997"/>
      <c r="DZ23" s="998"/>
      <c r="EA23" s="234"/>
    </row>
    <row r="24" spans="1:131" s="235" customFormat="1" ht="26.25" customHeight="1" x14ac:dyDescent="0.2">
      <c r="A24" s="1064" t="s">
        <v>378</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32"/>
      <c r="BA24" s="232"/>
      <c r="BB24" s="232"/>
      <c r="BC24" s="232"/>
      <c r="BD24" s="232"/>
      <c r="BE24" s="233"/>
      <c r="BF24" s="233"/>
      <c r="BG24" s="233"/>
      <c r="BH24" s="233"/>
      <c r="BI24" s="233"/>
      <c r="BJ24" s="233"/>
      <c r="BK24" s="233"/>
      <c r="BL24" s="233"/>
      <c r="BM24" s="233"/>
      <c r="BN24" s="233"/>
      <c r="BO24" s="233"/>
      <c r="BP24" s="233"/>
      <c r="BQ24" s="238">
        <v>18</v>
      </c>
      <c r="BR24" s="239"/>
      <c r="BS24" s="996"/>
      <c r="BT24" s="997"/>
      <c r="BU24" s="997"/>
      <c r="BV24" s="997"/>
      <c r="BW24" s="997"/>
      <c r="BX24" s="997"/>
      <c r="BY24" s="997"/>
      <c r="BZ24" s="997"/>
      <c r="CA24" s="997"/>
      <c r="CB24" s="997"/>
      <c r="CC24" s="997"/>
      <c r="CD24" s="997"/>
      <c r="CE24" s="997"/>
      <c r="CF24" s="997"/>
      <c r="CG24" s="1018"/>
      <c r="CH24" s="993"/>
      <c r="CI24" s="994"/>
      <c r="CJ24" s="994"/>
      <c r="CK24" s="994"/>
      <c r="CL24" s="995"/>
      <c r="CM24" s="993"/>
      <c r="CN24" s="994"/>
      <c r="CO24" s="994"/>
      <c r="CP24" s="994"/>
      <c r="CQ24" s="995"/>
      <c r="CR24" s="993"/>
      <c r="CS24" s="994"/>
      <c r="CT24" s="994"/>
      <c r="CU24" s="994"/>
      <c r="CV24" s="995"/>
      <c r="CW24" s="993"/>
      <c r="CX24" s="994"/>
      <c r="CY24" s="994"/>
      <c r="CZ24" s="994"/>
      <c r="DA24" s="995"/>
      <c r="DB24" s="993"/>
      <c r="DC24" s="994"/>
      <c r="DD24" s="994"/>
      <c r="DE24" s="994"/>
      <c r="DF24" s="995"/>
      <c r="DG24" s="993"/>
      <c r="DH24" s="994"/>
      <c r="DI24" s="994"/>
      <c r="DJ24" s="994"/>
      <c r="DK24" s="995"/>
      <c r="DL24" s="993"/>
      <c r="DM24" s="994"/>
      <c r="DN24" s="994"/>
      <c r="DO24" s="994"/>
      <c r="DP24" s="995"/>
      <c r="DQ24" s="993"/>
      <c r="DR24" s="994"/>
      <c r="DS24" s="994"/>
      <c r="DT24" s="994"/>
      <c r="DU24" s="995"/>
      <c r="DV24" s="996"/>
      <c r="DW24" s="997"/>
      <c r="DX24" s="997"/>
      <c r="DY24" s="997"/>
      <c r="DZ24" s="998"/>
      <c r="EA24" s="234"/>
    </row>
    <row r="25" spans="1:131" ht="26.25" customHeight="1" thickBot="1" x14ac:dyDescent="0.25">
      <c r="A25" s="1063" t="s">
        <v>379</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32"/>
      <c r="BK25" s="232"/>
      <c r="BL25" s="232"/>
      <c r="BM25" s="232"/>
      <c r="BN25" s="232"/>
      <c r="BO25" s="241"/>
      <c r="BP25" s="241"/>
      <c r="BQ25" s="238">
        <v>19</v>
      </c>
      <c r="BR25" s="239"/>
      <c r="BS25" s="996"/>
      <c r="BT25" s="997"/>
      <c r="BU25" s="997"/>
      <c r="BV25" s="997"/>
      <c r="BW25" s="997"/>
      <c r="BX25" s="997"/>
      <c r="BY25" s="997"/>
      <c r="BZ25" s="997"/>
      <c r="CA25" s="997"/>
      <c r="CB25" s="997"/>
      <c r="CC25" s="997"/>
      <c r="CD25" s="997"/>
      <c r="CE25" s="997"/>
      <c r="CF25" s="997"/>
      <c r="CG25" s="1018"/>
      <c r="CH25" s="993"/>
      <c r="CI25" s="994"/>
      <c r="CJ25" s="994"/>
      <c r="CK25" s="994"/>
      <c r="CL25" s="995"/>
      <c r="CM25" s="993"/>
      <c r="CN25" s="994"/>
      <c r="CO25" s="994"/>
      <c r="CP25" s="994"/>
      <c r="CQ25" s="995"/>
      <c r="CR25" s="993"/>
      <c r="CS25" s="994"/>
      <c r="CT25" s="994"/>
      <c r="CU25" s="994"/>
      <c r="CV25" s="995"/>
      <c r="CW25" s="993"/>
      <c r="CX25" s="994"/>
      <c r="CY25" s="994"/>
      <c r="CZ25" s="994"/>
      <c r="DA25" s="995"/>
      <c r="DB25" s="993"/>
      <c r="DC25" s="994"/>
      <c r="DD25" s="994"/>
      <c r="DE25" s="994"/>
      <c r="DF25" s="995"/>
      <c r="DG25" s="993"/>
      <c r="DH25" s="994"/>
      <c r="DI25" s="994"/>
      <c r="DJ25" s="994"/>
      <c r="DK25" s="995"/>
      <c r="DL25" s="993"/>
      <c r="DM25" s="994"/>
      <c r="DN25" s="994"/>
      <c r="DO25" s="994"/>
      <c r="DP25" s="995"/>
      <c r="DQ25" s="993"/>
      <c r="DR25" s="994"/>
      <c r="DS25" s="994"/>
      <c r="DT25" s="994"/>
      <c r="DU25" s="995"/>
      <c r="DV25" s="996"/>
      <c r="DW25" s="997"/>
      <c r="DX25" s="997"/>
      <c r="DY25" s="997"/>
      <c r="DZ25" s="998"/>
      <c r="EA25" s="230"/>
    </row>
    <row r="26" spans="1:131" ht="26.25" customHeight="1" x14ac:dyDescent="0.2">
      <c r="A26" s="999" t="s">
        <v>357</v>
      </c>
      <c r="B26" s="1000"/>
      <c r="C26" s="1000"/>
      <c r="D26" s="1000"/>
      <c r="E26" s="1000"/>
      <c r="F26" s="1000"/>
      <c r="G26" s="1000"/>
      <c r="H26" s="1000"/>
      <c r="I26" s="1000"/>
      <c r="J26" s="1000"/>
      <c r="K26" s="1000"/>
      <c r="L26" s="1000"/>
      <c r="M26" s="1000"/>
      <c r="N26" s="1000"/>
      <c r="O26" s="1000"/>
      <c r="P26" s="1001"/>
      <c r="Q26" s="1005" t="s">
        <v>380</v>
      </c>
      <c r="R26" s="1006"/>
      <c r="S26" s="1006"/>
      <c r="T26" s="1006"/>
      <c r="U26" s="1007"/>
      <c r="V26" s="1005" t="s">
        <v>381</v>
      </c>
      <c r="W26" s="1006"/>
      <c r="X26" s="1006"/>
      <c r="Y26" s="1006"/>
      <c r="Z26" s="1007"/>
      <c r="AA26" s="1005" t="s">
        <v>382</v>
      </c>
      <c r="AB26" s="1006"/>
      <c r="AC26" s="1006"/>
      <c r="AD26" s="1006"/>
      <c r="AE26" s="1006"/>
      <c r="AF26" s="1059" t="s">
        <v>383</v>
      </c>
      <c r="AG26" s="1012"/>
      <c r="AH26" s="1012"/>
      <c r="AI26" s="1012"/>
      <c r="AJ26" s="1060"/>
      <c r="AK26" s="1006" t="s">
        <v>384</v>
      </c>
      <c r="AL26" s="1006"/>
      <c r="AM26" s="1006"/>
      <c r="AN26" s="1006"/>
      <c r="AO26" s="1007"/>
      <c r="AP26" s="1005" t="s">
        <v>385</v>
      </c>
      <c r="AQ26" s="1006"/>
      <c r="AR26" s="1006"/>
      <c r="AS26" s="1006"/>
      <c r="AT26" s="1007"/>
      <c r="AU26" s="1005" t="s">
        <v>386</v>
      </c>
      <c r="AV26" s="1006"/>
      <c r="AW26" s="1006"/>
      <c r="AX26" s="1006"/>
      <c r="AY26" s="1007"/>
      <c r="AZ26" s="1005" t="s">
        <v>387</v>
      </c>
      <c r="BA26" s="1006"/>
      <c r="BB26" s="1006"/>
      <c r="BC26" s="1006"/>
      <c r="BD26" s="1007"/>
      <c r="BE26" s="1005" t="s">
        <v>364</v>
      </c>
      <c r="BF26" s="1006"/>
      <c r="BG26" s="1006"/>
      <c r="BH26" s="1006"/>
      <c r="BI26" s="1019"/>
      <c r="BJ26" s="232"/>
      <c r="BK26" s="232"/>
      <c r="BL26" s="232"/>
      <c r="BM26" s="232"/>
      <c r="BN26" s="232"/>
      <c r="BO26" s="241"/>
      <c r="BP26" s="241"/>
      <c r="BQ26" s="238">
        <v>20</v>
      </c>
      <c r="BR26" s="239"/>
      <c r="BS26" s="996"/>
      <c r="BT26" s="997"/>
      <c r="BU26" s="997"/>
      <c r="BV26" s="997"/>
      <c r="BW26" s="997"/>
      <c r="BX26" s="997"/>
      <c r="BY26" s="997"/>
      <c r="BZ26" s="997"/>
      <c r="CA26" s="997"/>
      <c r="CB26" s="997"/>
      <c r="CC26" s="997"/>
      <c r="CD26" s="997"/>
      <c r="CE26" s="997"/>
      <c r="CF26" s="997"/>
      <c r="CG26" s="1018"/>
      <c r="CH26" s="993"/>
      <c r="CI26" s="994"/>
      <c r="CJ26" s="994"/>
      <c r="CK26" s="994"/>
      <c r="CL26" s="995"/>
      <c r="CM26" s="993"/>
      <c r="CN26" s="994"/>
      <c r="CO26" s="994"/>
      <c r="CP26" s="994"/>
      <c r="CQ26" s="995"/>
      <c r="CR26" s="993"/>
      <c r="CS26" s="994"/>
      <c r="CT26" s="994"/>
      <c r="CU26" s="994"/>
      <c r="CV26" s="995"/>
      <c r="CW26" s="993"/>
      <c r="CX26" s="994"/>
      <c r="CY26" s="994"/>
      <c r="CZ26" s="994"/>
      <c r="DA26" s="995"/>
      <c r="DB26" s="993"/>
      <c r="DC26" s="994"/>
      <c r="DD26" s="994"/>
      <c r="DE26" s="994"/>
      <c r="DF26" s="995"/>
      <c r="DG26" s="993"/>
      <c r="DH26" s="994"/>
      <c r="DI26" s="994"/>
      <c r="DJ26" s="994"/>
      <c r="DK26" s="995"/>
      <c r="DL26" s="993"/>
      <c r="DM26" s="994"/>
      <c r="DN26" s="994"/>
      <c r="DO26" s="994"/>
      <c r="DP26" s="995"/>
      <c r="DQ26" s="993"/>
      <c r="DR26" s="994"/>
      <c r="DS26" s="994"/>
      <c r="DT26" s="994"/>
      <c r="DU26" s="995"/>
      <c r="DV26" s="996"/>
      <c r="DW26" s="997"/>
      <c r="DX26" s="997"/>
      <c r="DY26" s="997"/>
      <c r="DZ26" s="998"/>
      <c r="EA26" s="230"/>
    </row>
    <row r="27" spans="1:131" ht="26.25" customHeight="1" thickBot="1" x14ac:dyDescent="0.25">
      <c r="A27" s="1002"/>
      <c r="B27" s="1003"/>
      <c r="C27" s="1003"/>
      <c r="D27" s="1003"/>
      <c r="E27" s="1003"/>
      <c r="F27" s="1003"/>
      <c r="G27" s="1003"/>
      <c r="H27" s="1003"/>
      <c r="I27" s="1003"/>
      <c r="J27" s="1003"/>
      <c r="K27" s="1003"/>
      <c r="L27" s="1003"/>
      <c r="M27" s="1003"/>
      <c r="N27" s="1003"/>
      <c r="O27" s="1003"/>
      <c r="P27" s="1004"/>
      <c r="Q27" s="1008"/>
      <c r="R27" s="1009"/>
      <c r="S27" s="1009"/>
      <c r="T27" s="1009"/>
      <c r="U27" s="1010"/>
      <c r="V27" s="1008"/>
      <c r="W27" s="1009"/>
      <c r="X27" s="1009"/>
      <c r="Y27" s="1009"/>
      <c r="Z27" s="1010"/>
      <c r="AA27" s="1008"/>
      <c r="AB27" s="1009"/>
      <c r="AC27" s="1009"/>
      <c r="AD27" s="1009"/>
      <c r="AE27" s="1009"/>
      <c r="AF27" s="1061"/>
      <c r="AG27" s="1015"/>
      <c r="AH27" s="1015"/>
      <c r="AI27" s="1015"/>
      <c r="AJ27" s="1062"/>
      <c r="AK27" s="1009"/>
      <c r="AL27" s="1009"/>
      <c r="AM27" s="1009"/>
      <c r="AN27" s="1009"/>
      <c r="AO27" s="1010"/>
      <c r="AP27" s="1008"/>
      <c r="AQ27" s="1009"/>
      <c r="AR27" s="1009"/>
      <c r="AS27" s="1009"/>
      <c r="AT27" s="1010"/>
      <c r="AU27" s="1008"/>
      <c r="AV27" s="1009"/>
      <c r="AW27" s="1009"/>
      <c r="AX27" s="1009"/>
      <c r="AY27" s="1010"/>
      <c r="AZ27" s="1008"/>
      <c r="BA27" s="1009"/>
      <c r="BB27" s="1009"/>
      <c r="BC27" s="1009"/>
      <c r="BD27" s="1010"/>
      <c r="BE27" s="1008"/>
      <c r="BF27" s="1009"/>
      <c r="BG27" s="1009"/>
      <c r="BH27" s="1009"/>
      <c r="BI27" s="1020"/>
      <c r="BJ27" s="232"/>
      <c r="BK27" s="232"/>
      <c r="BL27" s="232"/>
      <c r="BM27" s="232"/>
      <c r="BN27" s="232"/>
      <c r="BO27" s="241"/>
      <c r="BP27" s="241"/>
      <c r="BQ27" s="238">
        <v>21</v>
      </c>
      <c r="BR27" s="239"/>
      <c r="BS27" s="996"/>
      <c r="BT27" s="997"/>
      <c r="BU27" s="997"/>
      <c r="BV27" s="997"/>
      <c r="BW27" s="997"/>
      <c r="BX27" s="997"/>
      <c r="BY27" s="997"/>
      <c r="BZ27" s="997"/>
      <c r="CA27" s="997"/>
      <c r="CB27" s="997"/>
      <c r="CC27" s="997"/>
      <c r="CD27" s="997"/>
      <c r="CE27" s="997"/>
      <c r="CF27" s="997"/>
      <c r="CG27" s="1018"/>
      <c r="CH27" s="993"/>
      <c r="CI27" s="994"/>
      <c r="CJ27" s="994"/>
      <c r="CK27" s="994"/>
      <c r="CL27" s="995"/>
      <c r="CM27" s="993"/>
      <c r="CN27" s="994"/>
      <c r="CO27" s="994"/>
      <c r="CP27" s="994"/>
      <c r="CQ27" s="995"/>
      <c r="CR27" s="993"/>
      <c r="CS27" s="994"/>
      <c r="CT27" s="994"/>
      <c r="CU27" s="994"/>
      <c r="CV27" s="995"/>
      <c r="CW27" s="993"/>
      <c r="CX27" s="994"/>
      <c r="CY27" s="994"/>
      <c r="CZ27" s="994"/>
      <c r="DA27" s="995"/>
      <c r="DB27" s="993"/>
      <c r="DC27" s="994"/>
      <c r="DD27" s="994"/>
      <c r="DE27" s="994"/>
      <c r="DF27" s="995"/>
      <c r="DG27" s="993"/>
      <c r="DH27" s="994"/>
      <c r="DI27" s="994"/>
      <c r="DJ27" s="994"/>
      <c r="DK27" s="995"/>
      <c r="DL27" s="993"/>
      <c r="DM27" s="994"/>
      <c r="DN27" s="994"/>
      <c r="DO27" s="994"/>
      <c r="DP27" s="995"/>
      <c r="DQ27" s="993"/>
      <c r="DR27" s="994"/>
      <c r="DS27" s="994"/>
      <c r="DT27" s="994"/>
      <c r="DU27" s="995"/>
      <c r="DV27" s="996"/>
      <c r="DW27" s="997"/>
      <c r="DX27" s="997"/>
      <c r="DY27" s="997"/>
      <c r="DZ27" s="998"/>
      <c r="EA27" s="230"/>
    </row>
    <row r="28" spans="1:131" ht="26.25" customHeight="1" thickTop="1" x14ac:dyDescent="0.2">
      <c r="A28" s="242">
        <v>1</v>
      </c>
      <c r="B28" s="1051" t="s">
        <v>388</v>
      </c>
      <c r="C28" s="1052"/>
      <c r="D28" s="1052"/>
      <c r="E28" s="1052"/>
      <c r="F28" s="1052"/>
      <c r="G28" s="1052"/>
      <c r="H28" s="1052"/>
      <c r="I28" s="1052"/>
      <c r="J28" s="1052"/>
      <c r="K28" s="1052"/>
      <c r="L28" s="1052"/>
      <c r="M28" s="1052"/>
      <c r="N28" s="1052"/>
      <c r="O28" s="1052"/>
      <c r="P28" s="1053"/>
      <c r="Q28" s="1054">
        <v>1898</v>
      </c>
      <c r="R28" s="1055"/>
      <c r="S28" s="1055"/>
      <c r="T28" s="1055"/>
      <c r="U28" s="1055"/>
      <c r="V28" s="1055">
        <v>1852</v>
      </c>
      <c r="W28" s="1055"/>
      <c r="X28" s="1055"/>
      <c r="Y28" s="1055"/>
      <c r="Z28" s="1055"/>
      <c r="AA28" s="1055">
        <f>Q28-V28</f>
        <v>46</v>
      </c>
      <c r="AB28" s="1055"/>
      <c r="AC28" s="1055"/>
      <c r="AD28" s="1055"/>
      <c r="AE28" s="1056"/>
      <c r="AF28" s="1057">
        <v>46</v>
      </c>
      <c r="AG28" s="1055"/>
      <c r="AH28" s="1055"/>
      <c r="AI28" s="1055"/>
      <c r="AJ28" s="1058"/>
      <c r="AK28" s="1046">
        <v>170</v>
      </c>
      <c r="AL28" s="1047"/>
      <c r="AM28" s="1047"/>
      <c r="AN28" s="1047"/>
      <c r="AO28" s="1047"/>
      <c r="AP28" s="1047" t="s">
        <v>555</v>
      </c>
      <c r="AQ28" s="1047"/>
      <c r="AR28" s="1047"/>
      <c r="AS28" s="1047"/>
      <c r="AT28" s="1047"/>
      <c r="AU28" s="1047" t="s">
        <v>555</v>
      </c>
      <c r="AV28" s="1047"/>
      <c r="AW28" s="1047"/>
      <c r="AX28" s="1047"/>
      <c r="AY28" s="1047"/>
      <c r="AZ28" s="1048"/>
      <c r="BA28" s="1048"/>
      <c r="BB28" s="1048"/>
      <c r="BC28" s="1048"/>
      <c r="BD28" s="1048"/>
      <c r="BE28" s="1049"/>
      <c r="BF28" s="1049"/>
      <c r="BG28" s="1049"/>
      <c r="BH28" s="1049"/>
      <c r="BI28" s="1050"/>
      <c r="BJ28" s="232"/>
      <c r="BK28" s="232"/>
      <c r="BL28" s="232"/>
      <c r="BM28" s="232"/>
      <c r="BN28" s="232"/>
      <c r="BO28" s="241"/>
      <c r="BP28" s="241"/>
      <c r="BQ28" s="238">
        <v>22</v>
      </c>
      <c r="BR28" s="239"/>
      <c r="BS28" s="996"/>
      <c r="BT28" s="997"/>
      <c r="BU28" s="997"/>
      <c r="BV28" s="997"/>
      <c r="BW28" s="997"/>
      <c r="BX28" s="997"/>
      <c r="BY28" s="997"/>
      <c r="BZ28" s="997"/>
      <c r="CA28" s="997"/>
      <c r="CB28" s="997"/>
      <c r="CC28" s="997"/>
      <c r="CD28" s="997"/>
      <c r="CE28" s="997"/>
      <c r="CF28" s="997"/>
      <c r="CG28" s="1018"/>
      <c r="CH28" s="993"/>
      <c r="CI28" s="994"/>
      <c r="CJ28" s="994"/>
      <c r="CK28" s="994"/>
      <c r="CL28" s="995"/>
      <c r="CM28" s="993"/>
      <c r="CN28" s="994"/>
      <c r="CO28" s="994"/>
      <c r="CP28" s="994"/>
      <c r="CQ28" s="995"/>
      <c r="CR28" s="993"/>
      <c r="CS28" s="994"/>
      <c r="CT28" s="994"/>
      <c r="CU28" s="994"/>
      <c r="CV28" s="995"/>
      <c r="CW28" s="993"/>
      <c r="CX28" s="994"/>
      <c r="CY28" s="994"/>
      <c r="CZ28" s="994"/>
      <c r="DA28" s="995"/>
      <c r="DB28" s="993"/>
      <c r="DC28" s="994"/>
      <c r="DD28" s="994"/>
      <c r="DE28" s="994"/>
      <c r="DF28" s="995"/>
      <c r="DG28" s="993"/>
      <c r="DH28" s="994"/>
      <c r="DI28" s="994"/>
      <c r="DJ28" s="994"/>
      <c r="DK28" s="995"/>
      <c r="DL28" s="993"/>
      <c r="DM28" s="994"/>
      <c r="DN28" s="994"/>
      <c r="DO28" s="994"/>
      <c r="DP28" s="995"/>
      <c r="DQ28" s="993"/>
      <c r="DR28" s="994"/>
      <c r="DS28" s="994"/>
      <c r="DT28" s="994"/>
      <c r="DU28" s="995"/>
      <c r="DV28" s="996"/>
      <c r="DW28" s="997"/>
      <c r="DX28" s="997"/>
      <c r="DY28" s="997"/>
      <c r="DZ28" s="998"/>
      <c r="EA28" s="230"/>
    </row>
    <row r="29" spans="1:131" ht="26.25" customHeight="1" x14ac:dyDescent="0.2">
      <c r="A29" s="242">
        <v>2</v>
      </c>
      <c r="B29" s="1034" t="s">
        <v>389</v>
      </c>
      <c r="C29" s="1035"/>
      <c r="D29" s="1035"/>
      <c r="E29" s="1035"/>
      <c r="F29" s="1035"/>
      <c r="G29" s="1035"/>
      <c r="H29" s="1035"/>
      <c r="I29" s="1035"/>
      <c r="J29" s="1035"/>
      <c r="K29" s="1035"/>
      <c r="L29" s="1035"/>
      <c r="M29" s="1035"/>
      <c r="N29" s="1035"/>
      <c r="O29" s="1035"/>
      <c r="P29" s="1036"/>
      <c r="Q29" s="1042">
        <v>1705</v>
      </c>
      <c r="R29" s="1043"/>
      <c r="S29" s="1043"/>
      <c r="T29" s="1043"/>
      <c r="U29" s="1043"/>
      <c r="V29" s="1043">
        <v>1611</v>
      </c>
      <c r="W29" s="1043"/>
      <c r="X29" s="1043"/>
      <c r="Y29" s="1043"/>
      <c r="Z29" s="1043"/>
      <c r="AA29" s="1043">
        <f t="shared" ref="AA29:AA32" si="0">Q29-V29</f>
        <v>94</v>
      </c>
      <c r="AB29" s="1043"/>
      <c r="AC29" s="1043"/>
      <c r="AD29" s="1043"/>
      <c r="AE29" s="1044"/>
      <c r="AF29" s="1039">
        <v>94</v>
      </c>
      <c r="AG29" s="1040"/>
      <c r="AH29" s="1040"/>
      <c r="AI29" s="1040"/>
      <c r="AJ29" s="1041"/>
      <c r="AK29" s="980">
        <v>272</v>
      </c>
      <c r="AL29" s="971"/>
      <c r="AM29" s="971"/>
      <c r="AN29" s="971"/>
      <c r="AO29" s="971"/>
      <c r="AP29" s="971" t="s">
        <v>555</v>
      </c>
      <c r="AQ29" s="971"/>
      <c r="AR29" s="971"/>
      <c r="AS29" s="971"/>
      <c r="AT29" s="971"/>
      <c r="AU29" s="971" t="s">
        <v>555</v>
      </c>
      <c r="AV29" s="971"/>
      <c r="AW29" s="971"/>
      <c r="AX29" s="971"/>
      <c r="AY29" s="971"/>
      <c r="AZ29" s="1045"/>
      <c r="BA29" s="1045"/>
      <c r="BB29" s="1045"/>
      <c r="BC29" s="1045"/>
      <c r="BD29" s="1045"/>
      <c r="BE29" s="972"/>
      <c r="BF29" s="972"/>
      <c r="BG29" s="972"/>
      <c r="BH29" s="972"/>
      <c r="BI29" s="973"/>
      <c r="BJ29" s="232"/>
      <c r="BK29" s="232"/>
      <c r="BL29" s="232"/>
      <c r="BM29" s="232"/>
      <c r="BN29" s="232"/>
      <c r="BO29" s="241"/>
      <c r="BP29" s="241"/>
      <c r="BQ29" s="238">
        <v>23</v>
      </c>
      <c r="BR29" s="239"/>
      <c r="BS29" s="996"/>
      <c r="BT29" s="997"/>
      <c r="BU29" s="997"/>
      <c r="BV29" s="997"/>
      <c r="BW29" s="997"/>
      <c r="BX29" s="997"/>
      <c r="BY29" s="997"/>
      <c r="BZ29" s="997"/>
      <c r="CA29" s="997"/>
      <c r="CB29" s="997"/>
      <c r="CC29" s="997"/>
      <c r="CD29" s="997"/>
      <c r="CE29" s="997"/>
      <c r="CF29" s="997"/>
      <c r="CG29" s="1018"/>
      <c r="CH29" s="993"/>
      <c r="CI29" s="994"/>
      <c r="CJ29" s="994"/>
      <c r="CK29" s="994"/>
      <c r="CL29" s="995"/>
      <c r="CM29" s="993"/>
      <c r="CN29" s="994"/>
      <c r="CO29" s="994"/>
      <c r="CP29" s="994"/>
      <c r="CQ29" s="995"/>
      <c r="CR29" s="993"/>
      <c r="CS29" s="994"/>
      <c r="CT29" s="994"/>
      <c r="CU29" s="994"/>
      <c r="CV29" s="995"/>
      <c r="CW29" s="993"/>
      <c r="CX29" s="994"/>
      <c r="CY29" s="994"/>
      <c r="CZ29" s="994"/>
      <c r="DA29" s="995"/>
      <c r="DB29" s="993"/>
      <c r="DC29" s="994"/>
      <c r="DD29" s="994"/>
      <c r="DE29" s="994"/>
      <c r="DF29" s="995"/>
      <c r="DG29" s="993"/>
      <c r="DH29" s="994"/>
      <c r="DI29" s="994"/>
      <c r="DJ29" s="994"/>
      <c r="DK29" s="995"/>
      <c r="DL29" s="993"/>
      <c r="DM29" s="994"/>
      <c r="DN29" s="994"/>
      <c r="DO29" s="994"/>
      <c r="DP29" s="995"/>
      <c r="DQ29" s="993"/>
      <c r="DR29" s="994"/>
      <c r="DS29" s="994"/>
      <c r="DT29" s="994"/>
      <c r="DU29" s="995"/>
      <c r="DV29" s="996"/>
      <c r="DW29" s="997"/>
      <c r="DX29" s="997"/>
      <c r="DY29" s="997"/>
      <c r="DZ29" s="998"/>
      <c r="EA29" s="230"/>
    </row>
    <row r="30" spans="1:131" ht="26.25" customHeight="1" x14ac:dyDescent="0.2">
      <c r="A30" s="242">
        <v>3</v>
      </c>
      <c r="B30" s="1034" t="s">
        <v>390</v>
      </c>
      <c r="C30" s="1035"/>
      <c r="D30" s="1035"/>
      <c r="E30" s="1035"/>
      <c r="F30" s="1035"/>
      <c r="G30" s="1035"/>
      <c r="H30" s="1035"/>
      <c r="I30" s="1035"/>
      <c r="J30" s="1035"/>
      <c r="K30" s="1035"/>
      <c r="L30" s="1035"/>
      <c r="M30" s="1035"/>
      <c r="N30" s="1035"/>
      <c r="O30" s="1035"/>
      <c r="P30" s="1036"/>
      <c r="Q30" s="1042">
        <v>284</v>
      </c>
      <c r="R30" s="1043"/>
      <c r="S30" s="1043"/>
      <c r="T30" s="1043"/>
      <c r="U30" s="1043"/>
      <c r="V30" s="1043">
        <v>280</v>
      </c>
      <c r="W30" s="1043"/>
      <c r="X30" s="1043"/>
      <c r="Y30" s="1043"/>
      <c r="Z30" s="1043"/>
      <c r="AA30" s="1043">
        <f t="shared" si="0"/>
        <v>4</v>
      </c>
      <c r="AB30" s="1043"/>
      <c r="AC30" s="1043"/>
      <c r="AD30" s="1043"/>
      <c r="AE30" s="1044"/>
      <c r="AF30" s="1039">
        <v>4</v>
      </c>
      <c r="AG30" s="1040"/>
      <c r="AH30" s="1040"/>
      <c r="AI30" s="1040"/>
      <c r="AJ30" s="1041"/>
      <c r="AK30" s="980">
        <v>52</v>
      </c>
      <c r="AL30" s="971"/>
      <c r="AM30" s="971"/>
      <c r="AN30" s="971"/>
      <c r="AO30" s="971"/>
      <c r="AP30" s="971" t="s">
        <v>555</v>
      </c>
      <c r="AQ30" s="971"/>
      <c r="AR30" s="971"/>
      <c r="AS30" s="971"/>
      <c r="AT30" s="971"/>
      <c r="AU30" s="971" t="s">
        <v>555</v>
      </c>
      <c r="AV30" s="971"/>
      <c r="AW30" s="971"/>
      <c r="AX30" s="971"/>
      <c r="AY30" s="971"/>
      <c r="AZ30" s="1045"/>
      <c r="BA30" s="1045"/>
      <c r="BB30" s="1045"/>
      <c r="BC30" s="1045"/>
      <c r="BD30" s="1045"/>
      <c r="BE30" s="972"/>
      <c r="BF30" s="972"/>
      <c r="BG30" s="972"/>
      <c r="BH30" s="972"/>
      <c r="BI30" s="973"/>
      <c r="BJ30" s="232"/>
      <c r="BK30" s="232"/>
      <c r="BL30" s="232"/>
      <c r="BM30" s="232"/>
      <c r="BN30" s="232"/>
      <c r="BO30" s="241"/>
      <c r="BP30" s="241"/>
      <c r="BQ30" s="238">
        <v>24</v>
      </c>
      <c r="BR30" s="239"/>
      <c r="BS30" s="996"/>
      <c r="BT30" s="997"/>
      <c r="BU30" s="997"/>
      <c r="BV30" s="997"/>
      <c r="BW30" s="997"/>
      <c r="BX30" s="997"/>
      <c r="BY30" s="997"/>
      <c r="BZ30" s="997"/>
      <c r="CA30" s="997"/>
      <c r="CB30" s="997"/>
      <c r="CC30" s="997"/>
      <c r="CD30" s="997"/>
      <c r="CE30" s="997"/>
      <c r="CF30" s="997"/>
      <c r="CG30" s="1018"/>
      <c r="CH30" s="993"/>
      <c r="CI30" s="994"/>
      <c r="CJ30" s="994"/>
      <c r="CK30" s="994"/>
      <c r="CL30" s="995"/>
      <c r="CM30" s="993"/>
      <c r="CN30" s="994"/>
      <c r="CO30" s="994"/>
      <c r="CP30" s="994"/>
      <c r="CQ30" s="995"/>
      <c r="CR30" s="993"/>
      <c r="CS30" s="994"/>
      <c r="CT30" s="994"/>
      <c r="CU30" s="994"/>
      <c r="CV30" s="995"/>
      <c r="CW30" s="993"/>
      <c r="CX30" s="994"/>
      <c r="CY30" s="994"/>
      <c r="CZ30" s="994"/>
      <c r="DA30" s="995"/>
      <c r="DB30" s="993"/>
      <c r="DC30" s="994"/>
      <c r="DD30" s="994"/>
      <c r="DE30" s="994"/>
      <c r="DF30" s="995"/>
      <c r="DG30" s="993"/>
      <c r="DH30" s="994"/>
      <c r="DI30" s="994"/>
      <c r="DJ30" s="994"/>
      <c r="DK30" s="995"/>
      <c r="DL30" s="993"/>
      <c r="DM30" s="994"/>
      <c r="DN30" s="994"/>
      <c r="DO30" s="994"/>
      <c r="DP30" s="995"/>
      <c r="DQ30" s="993"/>
      <c r="DR30" s="994"/>
      <c r="DS30" s="994"/>
      <c r="DT30" s="994"/>
      <c r="DU30" s="995"/>
      <c r="DV30" s="996"/>
      <c r="DW30" s="997"/>
      <c r="DX30" s="997"/>
      <c r="DY30" s="997"/>
      <c r="DZ30" s="998"/>
      <c r="EA30" s="230"/>
    </row>
    <row r="31" spans="1:131" ht="26.25" customHeight="1" x14ac:dyDescent="0.2">
      <c r="A31" s="242">
        <v>4</v>
      </c>
      <c r="B31" s="1034" t="s">
        <v>391</v>
      </c>
      <c r="C31" s="1035"/>
      <c r="D31" s="1035"/>
      <c r="E31" s="1035"/>
      <c r="F31" s="1035"/>
      <c r="G31" s="1035"/>
      <c r="H31" s="1035"/>
      <c r="I31" s="1035"/>
      <c r="J31" s="1035"/>
      <c r="K31" s="1035"/>
      <c r="L31" s="1035"/>
      <c r="M31" s="1035"/>
      <c r="N31" s="1035"/>
      <c r="O31" s="1035"/>
      <c r="P31" s="1036"/>
      <c r="Q31" s="1221">
        <v>489</v>
      </c>
      <c r="R31" s="1222"/>
      <c r="S31" s="1222"/>
      <c r="T31" s="1222"/>
      <c r="U31" s="1223"/>
      <c r="V31" s="1043">
        <v>422</v>
      </c>
      <c r="W31" s="1043"/>
      <c r="X31" s="1043"/>
      <c r="Y31" s="1043"/>
      <c r="Z31" s="1043"/>
      <c r="AA31" s="1043">
        <f>Q31-V31</f>
        <v>67</v>
      </c>
      <c r="AB31" s="1043"/>
      <c r="AC31" s="1043"/>
      <c r="AD31" s="1043"/>
      <c r="AE31" s="1044"/>
      <c r="AF31" s="1039">
        <v>1811</v>
      </c>
      <c r="AG31" s="1040"/>
      <c r="AH31" s="1040"/>
      <c r="AI31" s="1040"/>
      <c r="AJ31" s="1041"/>
      <c r="AK31" s="980" t="s">
        <v>555</v>
      </c>
      <c r="AL31" s="971"/>
      <c r="AM31" s="971"/>
      <c r="AN31" s="971"/>
      <c r="AO31" s="971"/>
      <c r="AP31" s="971">
        <v>236</v>
      </c>
      <c r="AQ31" s="971"/>
      <c r="AR31" s="971"/>
      <c r="AS31" s="971"/>
      <c r="AT31" s="971"/>
      <c r="AU31" s="971">
        <v>1</v>
      </c>
      <c r="AV31" s="971"/>
      <c r="AW31" s="971"/>
      <c r="AX31" s="971"/>
      <c r="AY31" s="971"/>
      <c r="AZ31" s="1045"/>
      <c r="BA31" s="1045"/>
      <c r="BB31" s="1045"/>
      <c r="BC31" s="1045"/>
      <c r="BD31" s="1045"/>
      <c r="BE31" s="972" t="s">
        <v>392</v>
      </c>
      <c r="BF31" s="972"/>
      <c r="BG31" s="972"/>
      <c r="BH31" s="972"/>
      <c r="BI31" s="973"/>
      <c r="BJ31" s="232"/>
      <c r="BK31" s="232"/>
      <c r="BL31" s="232"/>
      <c r="BM31" s="232"/>
      <c r="BN31" s="232"/>
      <c r="BO31" s="241"/>
      <c r="BP31" s="241"/>
      <c r="BQ31" s="238">
        <v>25</v>
      </c>
      <c r="BR31" s="239"/>
      <c r="BS31" s="996"/>
      <c r="BT31" s="997"/>
      <c r="BU31" s="997"/>
      <c r="BV31" s="997"/>
      <c r="BW31" s="997"/>
      <c r="BX31" s="997"/>
      <c r="BY31" s="997"/>
      <c r="BZ31" s="997"/>
      <c r="CA31" s="997"/>
      <c r="CB31" s="997"/>
      <c r="CC31" s="997"/>
      <c r="CD31" s="997"/>
      <c r="CE31" s="997"/>
      <c r="CF31" s="997"/>
      <c r="CG31" s="1018"/>
      <c r="CH31" s="993"/>
      <c r="CI31" s="994"/>
      <c r="CJ31" s="994"/>
      <c r="CK31" s="994"/>
      <c r="CL31" s="995"/>
      <c r="CM31" s="993"/>
      <c r="CN31" s="994"/>
      <c r="CO31" s="994"/>
      <c r="CP31" s="994"/>
      <c r="CQ31" s="995"/>
      <c r="CR31" s="993"/>
      <c r="CS31" s="994"/>
      <c r="CT31" s="994"/>
      <c r="CU31" s="994"/>
      <c r="CV31" s="995"/>
      <c r="CW31" s="993"/>
      <c r="CX31" s="994"/>
      <c r="CY31" s="994"/>
      <c r="CZ31" s="994"/>
      <c r="DA31" s="995"/>
      <c r="DB31" s="993"/>
      <c r="DC31" s="994"/>
      <c r="DD31" s="994"/>
      <c r="DE31" s="994"/>
      <c r="DF31" s="995"/>
      <c r="DG31" s="993"/>
      <c r="DH31" s="994"/>
      <c r="DI31" s="994"/>
      <c r="DJ31" s="994"/>
      <c r="DK31" s="995"/>
      <c r="DL31" s="993"/>
      <c r="DM31" s="994"/>
      <c r="DN31" s="994"/>
      <c r="DO31" s="994"/>
      <c r="DP31" s="995"/>
      <c r="DQ31" s="993"/>
      <c r="DR31" s="994"/>
      <c r="DS31" s="994"/>
      <c r="DT31" s="994"/>
      <c r="DU31" s="995"/>
      <c r="DV31" s="996"/>
      <c r="DW31" s="997"/>
      <c r="DX31" s="997"/>
      <c r="DY31" s="997"/>
      <c r="DZ31" s="998"/>
      <c r="EA31" s="230"/>
    </row>
    <row r="32" spans="1:131" ht="26.25" customHeight="1" x14ac:dyDescent="0.2">
      <c r="A32" s="242">
        <v>5</v>
      </c>
      <c r="B32" s="1034" t="s">
        <v>393</v>
      </c>
      <c r="C32" s="1035"/>
      <c r="D32" s="1035"/>
      <c r="E32" s="1035"/>
      <c r="F32" s="1035"/>
      <c r="G32" s="1035"/>
      <c r="H32" s="1035"/>
      <c r="I32" s="1035"/>
      <c r="J32" s="1035"/>
      <c r="K32" s="1035"/>
      <c r="L32" s="1035"/>
      <c r="M32" s="1035"/>
      <c r="N32" s="1035"/>
      <c r="O32" s="1035"/>
      <c r="P32" s="1036"/>
      <c r="Q32" s="1042">
        <v>587</v>
      </c>
      <c r="R32" s="1043"/>
      <c r="S32" s="1043"/>
      <c r="T32" s="1043"/>
      <c r="U32" s="1043"/>
      <c r="V32" s="1043">
        <v>513</v>
      </c>
      <c r="W32" s="1043"/>
      <c r="X32" s="1043"/>
      <c r="Y32" s="1043"/>
      <c r="Z32" s="1043"/>
      <c r="AA32" s="1043">
        <f t="shared" si="0"/>
        <v>74</v>
      </c>
      <c r="AB32" s="1043"/>
      <c r="AC32" s="1043"/>
      <c r="AD32" s="1043"/>
      <c r="AE32" s="1044"/>
      <c r="AF32" s="1039">
        <v>112</v>
      </c>
      <c r="AG32" s="1040"/>
      <c r="AH32" s="1040"/>
      <c r="AI32" s="1040"/>
      <c r="AJ32" s="1041"/>
      <c r="AK32" s="980" t="s">
        <v>555</v>
      </c>
      <c r="AL32" s="971"/>
      <c r="AM32" s="971"/>
      <c r="AN32" s="971"/>
      <c r="AO32" s="971"/>
      <c r="AP32" s="971">
        <v>1631</v>
      </c>
      <c r="AQ32" s="971"/>
      <c r="AR32" s="971"/>
      <c r="AS32" s="971"/>
      <c r="AT32" s="971"/>
      <c r="AU32" s="971">
        <v>913</v>
      </c>
      <c r="AV32" s="971"/>
      <c r="AW32" s="971"/>
      <c r="AX32" s="971"/>
      <c r="AY32" s="971"/>
      <c r="AZ32" s="1045"/>
      <c r="BA32" s="1045"/>
      <c r="BB32" s="1045"/>
      <c r="BC32" s="1045"/>
      <c r="BD32" s="1045"/>
      <c r="BE32" s="972" t="s">
        <v>392</v>
      </c>
      <c r="BF32" s="972"/>
      <c r="BG32" s="972"/>
      <c r="BH32" s="972"/>
      <c r="BI32" s="973"/>
      <c r="BJ32" s="232"/>
      <c r="BK32" s="232"/>
      <c r="BL32" s="232"/>
      <c r="BM32" s="232"/>
      <c r="BN32" s="232"/>
      <c r="BO32" s="241"/>
      <c r="BP32" s="241"/>
      <c r="BQ32" s="238">
        <v>26</v>
      </c>
      <c r="BR32" s="239"/>
      <c r="BS32" s="996"/>
      <c r="BT32" s="997"/>
      <c r="BU32" s="997"/>
      <c r="BV32" s="997"/>
      <c r="BW32" s="997"/>
      <c r="BX32" s="997"/>
      <c r="BY32" s="997"/>
      <c r="BZ32" s="997"/>
      <c r="CA32" s="997"/>
      <c r="CB32" s="997"/>
      <c r="CC32" s="997"/>
      <c r="CD32" s="997"/>
      <c r="CE32" s="997"/>
      <c r="CF32" s="997"/>
      <c r="CG32" s="1018"/>
      <c r="CH32" s="993"/>
      <c r="CI32" s="994"/>
      <c r="CJ32" s="994"/>
      <c r="CK32" s="994"/>
      <c r="CL32" s="995"/>
      <c r="CM32" s="993"/>
      <c r="CN32" s="994"/>
      <c r="CO32" s="994"/>
      <c r="CP32" s="994"/>
      <c r="CQ32" s="995"/>
      <c r="CR32" s="993"/>
      <c r="CS32" s="994"/>
      <c r="CT32" s="994"/>
      <c r="CU32" s="994"/>
      <c r="CV32" s="995"/>
      <c r="CW32" s="993"/>
      <c r="CX32" s="994"/>
      <c r="CY32" s="994"/>
      <c r="CZ32" s="994"/>
      <c r="DA32" s="995"/>
      <c r="DB32" s="993"/>
      <c r="DC32" s="994"/>
      <c r="DD32" s="994"/>
      <c r="DE32" s="994"/>
      <c r="DF32" s="995"/>
      <c r="DG32" s="993"/>
      <c r="DH32" s="994"/>
      <c r="DI32" s="994"/>
      <c r="DJ32" s="994"/>
      <c r="DK32" s="995"/>
      <c r="DL32" s="993"/>
      <c r="DM32" s="994"/>
      <c r="DN32" s="994"/>
      <c r="DO32" s="994"/>
      <c r="DP32" s="995"/>
      <c r="DQ32" s="993"/>
      <c r="DR32" s="994"/>
      <c r="DS32" s="994"/>
      <c r="DT32" s="994"/>
      <c r="DU32" s="995"/>
      <c r="DV32" s="996"/>
      <c r="DW32" s="997"/>
      <c r="DX32" s="997"/>
      <c r="DY32" s="997"/>
      <c r="DZ32" s="998"/>
      <c r="EA32" s="230"/>
    </row>
    <row r="33" spans="1:131" ht="26.25" customHeight="1" x14ac:dyDescent="0.2">
      <c r="A33" s="242">
        <v>6</v>
      </c>
      <c r="B33" s="1034"/>
      <c r="C33" s="1035"/>
      <c r="D33" s="1035"/>
      <c r="E33" s="1035"/>
      <c r="F33" s="1035"/>
      <c r="G33" s="1035"/>
      <c r="H33" s="1035"/>
      <c r="I33" s="1035"/>
      <c r="J33" s="1035"/>
      <c r="K33" s="1035"/>
      <c r="L33" s="1035"/>
      <c r="M33" s="1035"/>
      <c r="N33" s="1035"/>
      <c r="O33" s="1035"/>
      <c r="P33" s="1036"/>
      <c r="Q33" s="1042"/>
      <c r="R33" s="1043"/>
      <c r="S33" s="1043"/>
      <c r="T33" s="1043"/>
      <c r="U33" s="1043"/>
      <c r="V33" s="1043"/>
      <c r="W33" s="1043"/>
      <c r="X33" s="1043"/>
      <c r="Y33" s="1043"/>
      <c r="Z33" s="1043"/>
      <c r="AA33" s="1043"/>
      <c r="AB33" s="1043"/>
      <c r="AC33" s="1043"/>
      <c r="AD33" s="1043"/>
      <c r="AE33" s="1044"/>
      <c r="AF33" s="1039"/>
      <c r="AG33" s="1040"/>
      <c r="AH33" s="1040"/>
      <c r="AI33" s="1040"/>
      <c r="AJ33" s="1041"/>
      <c r="AK33" s="980"/>
      <c r="AL33" s="971"/>
      <c r="AM33" s="971"/>
      <c r="AN33" s="971"/>
      <c r="AO33" s="971"/>
      <c r="AP33" s="971"/>
      <c r="AQ33" s="971"/>
      <c r="AR33" s="971"/>
      <c r="AS33" s="971"/>
      <c r="AT33" s="971"/>
      <c r="AU33" s="971"/>
      <c r="AV33" s="971"/>
      <c r="AW33" s="971"/>
      <c r="AX33" s="971"/>
      <c r="AY33" s="971"/>
      <c r="AZ33" s="1045"/>
      <c r="BA33" s="1045"/>
      <c r="BB33" s="1045"/>
      <c r="BC33" s="1045"/>
      <c r="BD33" s="1045"/>
      <c r="BE33" s="972"/>
      <c r="BF33" s="972"/>
      <c r="BG33" s="972"/>
      <c r="BH33" s="972"/>
      <c r="BI33" s="973"/>
      <c r="BJ33" s="232"/>
      <c r="BK33" s="232"/>
      <c r="BL33" s="232"/>
      <c r="BM33" s="232"/>
      <c r="BN33" s="232"/>
      <c r="BO33" s="241"/>
      <c r="BP33" s="241"/>
      <c r="BQ33" s="238">
        <v>27</v>
      </c>
      <c r="BR33" s="239"/>
      <c r="BS33" s="996"/>
      <c r="BT33" s="997"/>
      <c r="BU33" s="997"/>
      <c r="BV33" s="997"/>
      <c r="BW33" s="997"/>
      <c r="BX33" s="997"/>
      <c r="BY33" s="997"/>
      <c r="BZ33" s="997"/>
      <c r="CA33" s="997"/>
      <c r="CB33" s="997"/>
      <c r="CC33" s="997"/>
      <c r="CD33" s="997"/>
      <c r="CE33" s="997"/>
      <c r="CF33" s="997"/>
      <c r="CG33" s="1018"/>
      <c r="CH33" s="993"/>
      <c r="CI33" s="994"/>
      <c r="CJ33" s="994"/>
      <c r="CK33" s="994"/>
      <c r="CL33" s="995"/>
      <c r="CM33" s="993"/>
      <c r="CN33" s="994"/>
      <c r="CO33" s="994"/>
      <c r="CP33" s="994"/>
      <c r="CQ33" s="995"/>
      <c r="CR33" s="993"/>
      <c r="CS33" s="994"/>
      <c r="CT33" s="994"/>
      <c r="CU33" s="994"/>
      <c r="CV33" s="995"/>
      <c r="CW33" s="993"/>
      <c r="CX33" s="994"/>
      <c r="CY33" s="994"/>
      <c r="CZ33" s="994"/>
      <c r="DA33" s="995"/>
      <c r="DB33" s="993"/>
      <c r="DC33" s="994"/>
      <c r="DD33" s="994"/>
      <c r="DE33" s="994"/>
      <c r="DF33" s="995"/>
      <c r="DG33" s="993"/>
      <c r="DH33" s="994"/>
      <c r="DI33" s="994"/>
      <c r="DJ33" s="994"/>
      <c r="DK33" s="995"/>
      <c r="DL33" s="993"/>
      <c r="DM33" s="994"/>
      <c r="DN33" s="994"/>
      <c r="DO33" s="994"/>
      <c r="DP33" s="995"/>
      <c r="DQ33" s="993"/>
      <c r="DR33" s="994"/>
      <c r="DS33" s="994"/>
      <c r="DT33" s="994"/>
      <c r="DU33" s="995"/>
      <c r="DV33" s="996"/>
      <c r="DW33" s="997"/>
      <c r="DX33" s="997"/>
      <c r="DY33" s="997"/>
      <c r="DZ33" s="998"/>
      <c r="EA33" s="230"/>
    </row>
    <row r="34" spans="1:131" ht="26.25" customHeight="1" x14ac:dyDescent="0.2">
      <c r="A34" s="242">
        <v>7</v>
      </c>
      <c r="B34" s="1034"/>
      <c r="C34" s="1035"/>
      <c r="D34" s="1035"/>
      <c r="E34" s="1035"/>
      <c r="F34" s="1035"/>
      <c r="G34" s="1035"/>
      <c r="H34" s="1035"/>
      <c r="I34" s="1035"/>
      <c r="J34" s="1035"/>
      <c r="K34" s="1035"/>
      <c r="L34" s="1035"/>
      <c r="M34" s="1035"/>
      <c r="N34" s="1035"/>
      <c r="O34" s="1035"/>
      <c r="P34" s="1036"/>
      <c r="Q34" s="1042"/>
      <c r="R34" s="1043"/>
      <c r="S34" s="1043"/>
      <c r="T34" s="1043"/>
      <c r="U34" s="1043"/>
      <c r="V34" s="1043"/>
      <c r="W34" s="1043"/>
      <c r="X34" s="1043"/>
      <c r="Y34" s="1043"/>
      <c r="Z34" s="1043"/>
      <c r="AA34" s="1043"/>
      <c r="AB34" s="1043"/>
      <c r="AC34" s="1043"/>
      <c r="AD34" s="1043"/>
      <c r="AE34" s="1044"/>
      <c r="AF34" s="1039"/>
      <c r="AG34" s="1040"/>
      <c r="AH34" s="1040"/>
      <c r="AI34" s="1040"/>
      <c r="AJ34" s="1041"/>
      <c r="AK34" s="980"/>
      <c r="AL34" s="971"/>
      <c r="AM34" s="971"/>
      <c r="AN34" s="971"/>
      <c r="AO34" s="971"/>
      <c r="AP34" s="971"/>
      <c r="AQ34" s="971"/>
      <c r="AR34" s="971"/>
      <c r="AS34" s="971"/>
      <c r="AT34" s="971"/>
      <c r="AU34" s="971"/>
      <c r="AV34" s="971"/>
      <c r="AW34" s="971"/>
      <c r="AX34" s="971"/>
      <c r="AY34" s="971"/>
      <c r="AZ34" s="1045"/>
      <c r="BA34" s="1045"/>
      <c r="BB34" s="1045"/>
      <c r="BC34" s="1045"/>
      <c r="BD34" s="1045"/>
      <c r="BE34" s="972"/>
      <c r="BF34" s="972"/>
      <c r="BG34" s="972"/>
      <c r="BH34" s="972"/>
      <c r="BI34" s="973"/>
      <c r="BJ34" s="232"/>
      <c r="BK34" s="232"/>
      <c r="BL34" s="232"/>
      <c r="BM34" s="232"/>
      <c r="BN34" s="232"/>
      <c r="BO34" s="241"/>
      <c r="BP34" s="241"/>
      <c r="BQ34" s="238">
        <v>28</v>
      </c>
      <c r="BR34" s="239"/>
      <c r="BS34" s="996"/>
      <c r="BT34" s="997"/>
      <c r="BU34" s="997"/>
      <c r="BV34" s="997"/>
      <c r="BW34" s="997"/>
      <c r="BX34" s="997"/>
      <c r="BY34" s="997"/>
      <c r="BZ34" s="997"/>
      <c r="CA34" s="997"/>
      <c r="CB34" s="997"/>
      <c r="CC34" s="997"/>
      <c r="CD34" s="997"/>
      <c r="CE34" s="997"/>
      <c r="CF34" s="997"/>
      <c r="CG34" s="1018"/>
      <c r="CH34" s="993"/>
      <c r="CI34" s="994"/>
      <c r="CJ34" s="994"/>
      <c r="CK34" s="994"/>
      <c r="CL34" s="995"/>
      <c r="CM34" s="993"/>
      <c r="CN34" s="994"/>
      <c r="CO34" s="994"/>
      <c r="CP34" s="994"/>
      <c r="CQ34" s="995"/>
      <c r="CR34" s="993"/>
      <c r="CS34" s="994"/>
      <c r="CT34" s="994"/>
      <c r="CU34" s="994"/>
      <c r="CV34" s="995"/>
      <c r="CW34" s="993"/>
      <c r="CX34" s="994"/>
      <c r="CY34" s="994"/>
      <c r="CZ34" s="994"/>
      <c r="DA34" s="995"/>
      <c r="DB34" s="993"/>
      <c r="DC34" s="994"/>
      <c r="DD34" s="994"/>
      <c r="DE34" s="994"/>
      <c r="DF34" s="995"/>
      <c r="DG34" s="993"/>
      <c r="DH34" s="994"/>
      <c r="DI34" s="994"/>
      <c r="DJ34" s="994"/>
      <c r="DK34" s="995"/>
      <c r="DL34" s="993"/>
      <c r="DM34" s="994"/>
      <c r="DN34" s="994"/>
      <c r="DO34" s="994"/>
      <c r="DP34" s="995"/>
      <c r="DQ34" s="993"/>
      <c r="DR34" s="994"/>
      <c r="DS34" s="994"/>
      <c r="DT34" s="994"/>
      <c r="DU34" s="995"/>
      <c r="DV34" s="996"/>
      <c r="DW34" s="997"/>
      <c r="DX34" s="997"/>
      <c r="DY34" s="997"/>
      <c r="DZ34" s="998"/>
      <c r="EA34" s="230"/>
    </row>
    <row r="35" spans="1:131" ht="26.25" customHeight="1" x14ac:dyDescent="0.2">
      <c r="A35" s="242">
        <v>8</v>
      </c>
      <c r="B35" s="1034"/>
      <c r="C35" s="1035"/>
      <c r="D35" s="1035"/>
      <c r="E35" s="1035"/>
      <c r="F35" s="1035"/>
      <c r="G35" s="1035"/>
      <c r="H35" s="1035"/>
      <c r="I35" s="1035"/>
      <c r="J35" s="1035"/>
      <c r="K35" s="1035"/>
      <c r="L35" s="1035"/>
      <c r="M35" s="1035"/>
      <c r="N35" s="1035"/>
      <c r="O35" s="1035"/>
      <c r="P35" s="1036"/>
      <c r="Q35" s="1042"/>
      <c r="R35" s="1043"/>
      <c r="S35" s="1043"/>
      <c r="T35" s="1043"/>
      <c r="U35" s="1043"/>
      <c r="V35" s="1043"/>
      <c r="W35" s="1043"/>
      <c r="X35" s="1043"/>
      <c r="Y35" s="1043"/>
      <c r="Z35" s="1043"/>
      <c r="AA35" s="1043"/>
      <c r="AB35" s="1043"/>
      <c r="AC35" s="1043"/>
      <c r="AD35" s="1043"/>
      <c r="AE35" s="1044"/>
      <c r="AF35" s="1039"/>
      <c r="AG35" s="1040"/>
      <c r="AH35" s="1040"/>
      <c r="AI35" s="1040"/>
      <c r="AJ35" s="1041"/>
      <c r="AK35" s="980"/>
      <c r="AL35" s="971"/>
      <c r="AM35" s="971"/>
      <c r="AN35" s="971"/>
      <c r="AO35" s="971"/>
      <c r="AP35" s="971"/>
      <c r="AQ35" s="971"/>
      <c r="AR35" s="971"/>
      <c r="AS35" s="971"/>
      <c r="AT35" s="971"/>
      <c r="AU35" s="971"/>
      <c r="AV35" s="971"/>
      <c r="AW35" s="971"/>
      <c r="AX35" s="971"/>
      <c r="AY35" s="971"/>
      <c r="AZ35" s="1045"/>
      <c r="BA35" s="1045"/>
      <c r="BB35" s="1045"/>
      <c r="BC35" s="1045"/>
      <c r="BD35" s="1045"/>
      <c r="BE35" s="972"/>
      <c r="BF35" s="972"/>
      <c r="BG35" s="972"/>
      <c r="BH35" s="972"/>
      <c r="BI35" s="973"/>
      <c r="BJ35" s="232"/>
      <c r="BK35" s="232"/>
      <c r="BL35" s="232"/>
      <c r="BM35" s="232"/>
      <c r="BN35" s="232"/>
      <c r="BO35" s="241"/>
      <c r="BP35" s="241"/>
      <c r="BQ35" s="238">
        <v>29</v>
      </c>
      <c r="BR35" s="239"/>
      <c r="BS35" s="996"/>
      <c r="BT35" s="997"/>
      <c r="BU35" s="997"/>
      <c r="BV35" s="997"/>
      <c r="BW35" s="997"/>
      <c r="BX35" s="997"/>
      <c r="BY35" s="997"/>
      <c r="BZ35" s="997"/>
      <c r="CA35" s="997"/>
      <c r="CB35" s="997"/>
      <c r="CC35" s="997"/>
      <c r="CD35" s="997"/>
      <c r="CE35" s="997"/>
      <c r="CF35" s="997"/>
      <c r="CG35" s="1018"/>
      <c r="CH35" s="993"/>
      <c r="CI35" s="994"/>
      <c r="CJ35" s="994"/>
      <c r="CK35" s="994"/>
      <c r="CL35" s="995"/>
      <c r="CM35" s="993"/>
      <c r="CN35" s="994"/>
      <c r="CO35" s="994"/>
      <c r="CP35" s="994"/>
      <c r="CQ35" s="995"/>
      <c r="CR35" s="993"/>
      <c r="CS35" s="994"/>
      <c r="CT35" s="994"/>
      <c r="CU35" s="994"/>
      <c r="CV35" s="995"/>
      <c r="CW35" s="993"/>
      <c r="CX35" s="994"/>
      <c r="CY35" s="994"/>
      <c r="CZ35" s="994"/>
      <c r="DA35" s="995"/>
      <c r="DB35" s="993"/>
      <c r="DC35" s="994"/>
      <c r="DD35" s="994"/>
      <c r="DE35" s="994"/>
      <c r="DF35" s="995"/>
      <c r="DG35" s="993"/>
      <c r="DH35" s="994"/>
      <c r="DI35" s="994"/>
      <c r="DJ35" s="994"/>
      <c r="DK35" s="995"/>
      <c r="DL35" s="993"/>
      <c r="DM35" s="994"/>
      <c r="DN35" s="994"/>
      <c r="DO35" s="994"/>
      <c r="DP35" s="995"/>
      <c r="DQ35" s="993"/>
      <c r="DR35" s="994"/>
      <c r="DS35" s="994"/>
      <c r="DT35" s="994"/>
      <c r="DU35" s="995"/>
      <c r="DV35" s="996"/>
      <c r="DW35" s="997"/>
      <c r="DX35" s="997"/>
      <c r="DY35" s="997"/>
      <c r="DZ35" s="998"/>
      <c r="EA35" s="230"/>
    </row>
    <row r="36" spans="1:131" ht="26.25" customHeight="1" x14ac:dyDescent="0.2">
      <c r="A36" s="242">
        <v>9</v>
      </c>
      <c r="B36" s="1034"/>
      <c r="C36" s="1035"/>
      <c r="D36" s="1035"/>
      <c r="E36" s="1035"/>
      <c r="F36" s="1035"/>
      <c r="G36" s="1035"/>
      <c r="H36" s="1035"/>
      <c r="I36" s="1035"/>
      <c r="J36" s="1035"/>
      <c r="K36" s="1035"/>
      <c r="L36" s="1035"/>
      <c r="M36" s="1035"/>
      <c r="N36" s="1035"/>
      <c r="O36" s="1035"/>
      <c r="P36" s="1036"/>
      <c r="Q36" s="1042"/>
      <c r="R36" s="1043"/>
      <c r="S36" s="1043"/>
      <c r="T36" s="1043"/>
      <c r="U36" s="1043"/>
      <c r="V36" s="1043"/>
      <c r="W36" s="1043"/>
      <c r="X36" s="1043"/>
      <c r="Y36" s="1043"/>
      <c r="Z36" s="1043"/>
      <c r="AA36" s="1043"/>
      <c r="AB36" s="1043"/>
      <c r="AC36" s="1043"/>
      <c r="AD36" s="1043"/>
      <c r="AE36" s="1044"/>
      <c r="AF36" s="1039"/>
      <c r="AG36" s="1040"/>
      <c r="AH36" s="1040"/>
      <c r="AI36" s="1040"/>
      <c r="AJ36" s="1041"/>
      <c r="AK36" s="980"/>
      <c r="AL36" s="971"/>
      <c r="AM36" s="971"/>
      <c r="AN36" s="971"/>
      <c r="AO36" s="971"/>
      <c r="AP36" s="971"/>
      <c r="AQ36" s="971"/>
      <c r="AR36" s="971"/>
      <c r="AS36" s="971"/>
      <c r="AT36" s="971"/>
      <c r="AU36" s="971"/>
      <c r="AV36" s="971"/>
      <c r="AW36" s="971"/>
      <c r="AX36" s="971"/>
      <c r="AY36" s="971"/>
      <c r="AZ36" s="1045"/>
      <c r="BA36" s="1045"/>
      <c r="BB36" s="1045"/>
      <c r="BC36" s="1045"/>
      <c r="BD36" s="1045"/>
      <c r="BE36" s="972"/>
      <c r="BF36" s="972"/>
      <c r="BG36" s="972"/>
      <c r="BH36" s="972"/>
      <c r="BI36" s="973"/>
      <c r="BJ36" s="232"/>
      <c r="BK36" s="232"/>
      <c r="BL36" s="232"/>
      <c r="BM36" s="232"/>
      <c r="BN36" s="232"/>
      <c r="BO36" s="241"/>
      <c r="BP36" s="241"/>
      <c r="BQ36" s="238">
        <v>30</v>
      </c>
      <c r="BR36" s="239"/>
      <c r="BS36" s="996"/>
      <c r="BT36" s="997"/>
      <c r="BU36" s="997"/>
      <c r="BV36" s="997"/>
      <c r="BW36" s="997"/>
      <c r="BX36" s="997"/>
      <c r="BY36" s="997"/>
      <c r="BZ36" s="997"/>
      <c r="CA36" s="997"/>
      <c r="CB36" s="997"/>
      <c r="CC36" s="997"/>
      <c r="CD36" s="997"/>
      <c r="CE36" s="997"/>
      <c r="CF36" s="997"/>
      <c r="CG36" s="1018"/>
      <c r="CH36" s="993"/>
      <c r="CI36" s="994"/>
      <c r="CJ36" s="994"/>
      <c r="CK36" s="994"/>
      <c r="CL36" s="995"/>
      <c r="CM36" s="993"/>
      <c r="CN36" s="994"/>
      <c r="CO36" s="994"/>
      <c r="CP36" s="994"/>
      <c r="CQ36" s="995"/>
      <c r="CR36" s="993"/>
      <c r="CS36" s="994"/>
      <c r="CT36" s="994"/>
      <c r="CU36" s="994"/>
      <c r="CV36" s="995"/>
      <c r="CW36" s="993"/>
      <c r="CX36" s="994"/>
      <c r="CY36" s="994"/>
      <c r="CZ36" s="994"/>
      <c r="DA36" s="995"/>
      <c r="DB36" s="993"/>
      <c r="DC36" s="994"/>
      <c r="DD36" s="994"/>
      <c r="DE36" s="994"/>
      <c r="DF36" s="995"/>
      <c r="DG36" s="993"/>
      <c r="DH36" s="994"/>
      <c r="DI36" s="994"/>
      <c r="DJ36" s="994"/>
      <c r="DK36" s="995"/>
      <c r="DL36" s="993"/>
      <c r="DM36" s="994"/>
      <c r="DN36" s="994"/>
      <c r="DO36" s="994"/>
      <c r="DP36" s="995"/>
      <c r="DQ36" s="993"/>
      <c r="DR36" s="994"/>
      <c r="DS36" s="994"/>
      <c r="DT36" s="994"/>
      <c r="DU36" s="995"/>
      <c r="DV36" s="996"/>
      <c r="DW36" s="997"/>
      <c r="DX36" s="997"/>
      <c r="DY36" s="997"/>
      <c r="DZ36" s="998"/>
      <c r="EA36" s="230"/>
    </row>
    <row r="37" spans="1:131" ht="26.25" customHeight="1" x14ac:dyDescent="0.2">
      <c r="A37" s="242">
        <v>10</v>
      </c>
      <c r="B37" s="1034"/>
      <c r="C37" s="1035"/>
      <c r="D37" s="1035"/>
      <c r="E37" s="1035"/>
      <c r="F37" s="1035"/>
      <c r="G37" s="1035"/>
      <c r="H37" s="1035"/>
      <c r="I37" s="1035"/>
      <c r="J37" s="1035"/>
      <c r="K37" s="1035"/>
      <c r="L37" s="1035"/>
      <c r="M37" s="1035"/>
      <c r="N37" s="1035"/>
      <c r="O37" s="1035"/>
      <c r="P37" s="1036"/>
      <c r="Q37" s="1042"/>
      <c r="R37" s="1043"/>
      <c r="S37" s="1043"/>
      <c r="T37" s="1043"/>
      <c r="U37" s="1043"/>
      <c r="V37" s="1043"/>
      <c r="W37" s="1043"/>
      <c r="X37" s="1043"/>
      <c r="Y37" s="1043"/>
      <c r="Z37" s="1043"/>
      <c r="AA37" s="1043"/>
      <c r="AB37" s="1043"/>
      <c r="AC37" s="1043"/>
      <c r="AD37" s="1043"/>
      <c r="AE37" s="1044"/>
      <c r="AF37" s="1039"/>
      <c r="AG37" s="1040"/>
      <c r="AH37" s="1040"/>
      <c r="AI37" s="1040"/>
      <c r="AJ37" s="1041"/>
      <c r="AK37" s="980"/>
      <c r="AL37" s="971"/>
      <c r="AM37" s="971"/>
      <c r="AN37" s="971"/>
      <c r="AO37" s="971"/>
      <c r="AP37" s="971"/>
      <c r="AQ37" s="971"/>
      <c r="AR37" s="971"/>
      <c r="AS37" s="971"/>
      <c r="AT37" s="971"/>
      <c r="AU37" s="971"/>
      <c r="AV37" s="971"/>
      <c r="AW37" s="971"/>
      <c r="AX37" s="971"/>
      <c r="AY37" s="971"/>
      <c r="AZ37" s="1045"/>
      <c r="BA37" s="1045"/>
      <c r="BB37" s="1045"/>
      <c r="BC37" s="1045"/>
      <c r="BD37" s="1045"/>
      <c r="BE37" s="972"/>
      <c r="BF37" s="972"/>
      <c r="BG37" s="972"/>
      <c r="BH37" s="972"/>
      <c r="BI37" s="973"/>
      <c r="BJ37" s="232"/>
      <c r="BK37" s="232"/>
      <c r="BL37" s="232"/>
      <c r="BM37" s="232"/>
      <c r="BN37" s="232"/>
      <c r="BO37" s="241"/>
      <c r="BP37" s="241"/>
      <c r="BQ37" s="238">
        <v>31</v>
      </c>
      <c r="BR37" s="239"/>
      <c r="BS37" s="996"/>
      <c r="BT37" s="997"/>
      <c r="BU37" s="997"/>
      <c r="BV37" s="997"/>
      <c r="BW37" s="997"/>
      <c r="BX37" s="997"/>
      <c r="BY37" s="997"/>
      <c r="BZ37" s="997"/>
      <c r="CA37" s="997"/>
      <c r="CB37" s="997"/>
      <c r="CC37" s="997"/>
      <c r="CD37" s="997"/>
      <c r="CE37" s="997"/>
      <c r="CF37" s="997"/>
      <c r="CG37" s="1018"/>
      <c r="CH37" s="993"/>
      <c r="CI37" s="994"/>
      <c r="CJ37" s="994"/>
      <c r="CK37" s="994"/>
      <c r="CL37" s="995"/>
      <c r="CM37" s="993"/>
      <c r="CN37" s="994"/>
      <c r="CO37" s="994"/>
      <c r="CP37" s="994"/>
      <c r="CQ37" s="995"/>
      <c r="CR37" s="993"/>
      <c r="CS37" s="994"/>
      <c r="CT37" s="994"/>
      <c r="CU37" s="994"/>
      <c r="CV37" s="995"/>
      <c r="CW37" s="993"/>
      <c r="CX37" s="994"/>
      <c r="CY37" s="994"/>
      <c r="CZ37" s="994"/>
      <c r="DA37" s="995"/>
      <c r="DB37" s="993"/>
      <c r="DC37" s="994"/>
      <c r="DD37" s="994"/>
      <c r="DE37" s="994"/>
      <c r="DF37" s="995"/>
      <c r="DG37" s="993"/>
      <c r="DH37" s="994"/>
      <c r="DI37" s="994"/>
      <c r="DJ37" s="994"/>
      <c r="DK37" s="995"/>
      <c r="DL37" s="993"/>
      <c r="DM37" s="994"/>
      <c r="DN37" s="994"/>
      <c r="DO37" s="994"/>
      <c r="DP37" s="995"/>
      <c r="DQ37" s="993"/>
      <c r="DR37" s="994"/>
      <c r="DS37" s="994"/>
      <c r="DT37" s="994"/>
      <c r="DU37" s="995"/>
      <c r="DV37" s="996"/>
      <c r="DW37" s="997"/>
      <c r="DX37" s="997"/>
      <c r="DY37" s="997"/>
      <c r="DZ37" s="998"/>
      <c r="EA37" s="230"/>
    </row>
    <row r="38" spans="1:131" ht="26.25" customHeight="1" x14ac:dyDescent="0.2">
      <c r="A38" s="242">
        <v>11</v>
      </c>
      <c r="B38" s="1034"/>
      <c r="C38" s="1035"/>
      <c r="D38" s="1035"/>
      <c r="E38" s="1035"/>
      <c r="F38" s="1035"/>
      <c r="G38" s="1035"/>
      <c r="H38" s="1035"/>
      <c r="I38" s="1035"/>
      <c r="J38" s="1035"/>
      <c r="K38" s="1035"/>
      <c r="L38" s="1035"/>
      <c r="M38" s="1035"/>
      <c r="N38" s="1035"/>
      <c r="O38" s="1035"/>
      <c r="P38" s="1036"/>
      <c r="Q38" s="1042"/>
      <c r="R38" s="1043"/>
      <c r="S38" s="1043"/>
      <c r="T38" s="1043"/>
      <c r="U38" s="1043"/>
      <c r="V38" s="1043"/>
      <c r="W38" s="1043"/>
      <c r="X38" s="1043"/>
      <c r="Y38" s="1043"/>
      <c r="Z38" s="1043"/>
      <c r="AA38" s="1043"/>
      <c r="AB38" s="1043"/>
      <c r="AC38" s="1043"/>
      <c r="AD38" s="1043"/>
      <c r="AE38" s="1044"/>
      <c r="AF38" s="1039"/>
      <c r="AG38" s="1040"/>
      <c r="AH38" s="1040"/>
      <c r="AI38" s="1040"/>
      <c r="AJ38" s="1041"/>
      <c r="AK38" s="980"/>
      <c r="AL38" s="971"/>
      <c r="AM38" s="971"/>
      <c r="AN38" s="971"/>
      <c r="AO38" s="971"/>
      <c r="AP38" s="971"/>
      <c r="AQ38" s="971"/>
      <c r="AR38" s="971"/>
      <c r="AS38" s="971"/>
      <c r="AT38" s="971"/>
      <c r="AU38" s="971"/>
      <c r="AV38" s="971"/>
      <c r="AW38" s="971"/>
      <c r="AX38" s="971"/>
      <c r="AY38" s="971"/>
      <c r="AZ38" s="1045"/>
      <c r="BA38" s="1045"/>
      <c r="BB38" s="1045"/>
      <c r="BC38" s="1045"/>
      <c r="BD38" s="1045"/>
      <c r="BE38" s="972"/>
      <c r="BF38" s="972"/>
      <c r="BG38" s="972"/>
      <c r="BH38" s="972"/>
      <c r="BI38" s="973"/>
      <c r="BJ38" s="232"/>
      <c r="BK38" s="232"/>
      <c r="BL38" s="232"/>
      <c r="BM38" s="232"/>
      <c r="BN38" s="232"/>
      <c r="BO38" s="241"/>
      <c r="BP38" s="241"/>
      <c r="BQ38" s="238">
        <v>32</v>
      </c>
      <c r="BR38" s="239"/>
      <c r="BS38" s="996"/>
      <c r="BT38" s="997"/>
      <c r="BU38" s="997"/>
      <c r="BV38" s="997"/>
      <c r="BW38" s="997"/>
      <c r="BX38" s="997"/>
      <c r="BY38" s="997"/>
      <c r="BZ38" s="997"/>
      <c r="CA38" s="997"/>
      <c r="CB38" s="997"/>
      <c r="CC38" s="997"/>
      <c r="CD38" s="997"/>
      <c r="CE38" s="997"/>
      <c r="CF38" s="997"/>
      <c r="CG38" s="1018"/>
      <c r="CH38" s="993"/>
      <c r="CI38" s="994"/>
      <c r="CJ38" s="994"/>
      <c r="CK38" s="994"/>
      <c r="CL38" s="995"/>
      <c r="CM38" s="993"/>
      <c r="CN38" s="994"/>
      <c r="CO38" s="994"/>
      <c r="CP38" s="994"/>
      <c r="CQ38" s="995"/>
      <c r="CR38" s="993"/>
      <c r="CS38" s="994"/>
      <c r="CT38" s="994"/>
      <c r="CU38" s="994"/>
      <c r="CV38" s="995"/>
      <c r="CW38" s="993"/>
      <c r="CX38" s="994"/>
      <c r="CY38" s="994"/>
      <c r="CZ38" s="994"/>
      <c r="DA38" s="995"/>
      <c r="DB38" s="993"/>
      <c r="DC38" s="994"/>
      <c r="DD38" s="994"/>
      <c r="DE38" s="994"/>
      <c r="DF38" s="995"/>
      <c r="DG38" s="993"/>
      <c r="DH38" s="994"/>
      <c r="DI38" s="994"/>
      <c r="DJ38" s="994"/>
      <c r="DK38" s="995"/>
      <c r="DL38" s="993"/>
      <c r="DM38" s="994"/>
      <c r="DN38" s="994"/>
      <c r="DO38" s="994"/>
      <c r="DP38" s="995"/>
      <c r="DQ38" s="993"/>
      <c r="DR38" s="994"/>
      <c r="DS38" s="994"/>
      <c r="DT38" s="994"/>
      <c r="DU38" s="995"/>
      <c r="DV38" s="996"/>
      <c r="DW38" s="997"/>
      <c r="DX38" s="997"/>
      <c r="DY38" s="997"/>
      <c r="DZ38" s="998"/>
      <c r="EA38" s="230"/>
    </row>
    <row r="39" spans="1:131" ht="26.25" customHeight="1" x14ac:dyDescent="0.2">
      <c r="A39" s="242">
        <v>12</v>
      </c>
      <c r="B39" s="1034"/>
      <c r="C39" s="1035"/>
      <c r="D39" s="1035"/>
      <c r="E39" s="1035"/>
      <c r="F39" s="1035"/>
      <c r="G39" s="1035"/>
      <c r="H39" s="1035"/>
      <c r="I39" s="1035"/>
      <c r="J39" s="1035"/>
      <c r="K39" s="1035"/>
      <c r="L39" s="1035"/>
      <c r="M39" s="1035"/>
      <c r="N39" s="1035"/>
      <c r="O39" s="1035"/>
      <c r="P39" s="1036"/>
      <c r="Q39" s="1042"/>
      <c r="R39" s="1043"/>
      <c r="S39" s="1043"/>
      <c r="T39" s="1043"/>
      <c r="U39" s="1043"/>
      <c r="V39" s="1043"/>
      <c r="W39" s="1043"/>
      <c r="X39" s="1043"/>
      <c r="Y39" s="1043"/>
      <c r="Z39" s="1043"/>
      <c r="AA39" s="1043"/>
      <c r="AB39" s="1043"/>
      <c r="AC39" s="1043"/>
      <c r="AD39" s="1043"/>
      <c r="AE39" s="1044"/>
      <c r="AF39" s="1039"/>
      <c r="AG39" s="1040"/>
      <c r="AH39" s="1040"/>
      <c r="AI39" s="1040"/>
      <c r="AJ39" s="1041"/>
      <c r="AK39" s="980"/>
      <c r="AL39" s="971"/>
      <c r="AM39" s="971"/>
      <c r="AN39" s="971"/>
      <c r="AO39" s="971"/>
      <c r="AP39" s="971"/>
      <c r="AQ39" s="971"/>
      <c r="AR39" s="971"/>
      <c r="AS39" s="971"/>
      <c r="AT39" s="971"/>
      <c r="AU39" s="971"/>
      <c r="AV39" s="971"/>
      <c r="AW39" s="971"/>
      <c r="AX39" s="971"/>
      <c r="AY39" s="971"/>
      <c r="AZ39" s="1045"/>
      <c r="BA39" s="1045"/>
      <c r="BB39" s="1045"/>
      <c r="BC39" s="1045"/>
      <c r="BD39" s="1045"/>
      <c r="BE39" s="972"/>
      <c r="BF39" s="972"/>
      <c r="BG39" s="972"/>
      <c r="BH39" s="972"/>
      <c r="BI39" s="973"/>
      <c r="BJ39" s="232"/>
      <c r="BK39" s="232"/>
      <c r="BL39" s="232"/>
      <c r="BM39" s="232"/>
      <c r="BN39" s="232"/>
      <c r="BO39" s="241"/>
      <c r="BP39" s="241"/>
      <c r="BQ39" s="238">
        <v>33</v>
      </c>
      <c r="BR39" s="239"/>
      <c r="BS39" s="996"/>
      <c r="BT39" s="997"/>
      <c r="BU39" s="997"/>
      <c r="BV39" s="997"/>
      <c r="BW39" s="997"/>
      <c r="BX39" s="997"/>
      <c r="BY39" s="997"/>
      <c r="BZ39" s="997"/>
      <c r="CA39" s="997"/>
      <c r="CB39" s="997"/>
      <c r="CC39" s="997"/>
      <c r="CD39" s="997"/>
      <c r="CE39" s="997"/>
      <c r="CF39" s="997"/>
      <c r="CG39" s="1018"/>
      <c r="CH39" s="993"/>
      <c r="CI39" s="994"/>
      <c r="CJ39" s="994"/>
      <c r="CK39" s="994"/>
      <c r="CL39" s="995"/>
      <c r="CM39" s="993"/>
      <c r="CN39" s="994"/>
      <c r="CO39" s="994"/>
      <c r="CP39" s="994"/>
      <c r="CQ39" s="995"/>
      <c r="CR39" s="993"/>
      <c r="CS39" s="994"/>
      <c r="CT39" s="994"/>
      <c r="CU39" s="994"/>
      <c r="CV39" s="995"/>
      <c r="CW39" s="993"/>
      <c r="CX39" s="994"/>
      <c r="CY39" s="994"/>
      <c r="CZ39" s="994"/>
      <c r="DA39" s="995"/>
      <c r="DB39" s="993"/>
      <c r="DC39" s="994"/>
      <c r="DD39" s="994"/>
      <c r="DE39" s="994"/>
      <c r="DF39" s="995"/>
      <c r="DG39" s="993"/>
      <c r="DH39" s="994"/>
      <c r="DI39" s="994"/>
      <c r="DJ39" s="994"/>
      <c r="DK39" s="995"/>
      <c r="DL39" s="993"/>
      <c r="DM39" s="994"/>
      <c r="DN39" s="994"/>
      <c r="DO39" s="994"/>
      <c r="DP39" s="995"/>
      <c r="DQ39" s="993"/>
      <c r="DR39" s="994"/>
      <c r="DS39" s="994"/>
      <c r="DT39" s="994"/>
      <c r="DU39" s="995"/>
      <c r="DV39" s="996"/>
      <c r="DW39" s="997"/>
      <c r="DX39" s="997"/>
      <c r="DY39" s="997"/>
      <c r="DZ39" s="998"/>
      <c r="EA39" s="230"/>
    </row>
    <row r="40" spans="1:131" ht="26.25" customHeight="1" x14ac:dyDescent="0.2">
      <c r="A40" s="238">
        <v>13</v>
      </c>
      <c r="B40" s="1034"/>
      <c r="C40" s="1035"/>
      <c r="D40" s="1035"/>
      <c r="E40" s="1035"/>
      <c r="F40" s="1035"/>
      <c r="G40" s="1035"/>
      <c r="H40" s="1035"/>
      <c r="I40" s="1035"/>
      <c r="J40" s="1035"/>
      <c r="K40" s="1035"/>
      <c r="L40" s="1035"/>
      <c r="M40" s="1035"/>
      <c r="N40" s="1035"/>
      <c r="O40" s="1035"/>
      <c r="P40" s="1036"/>
      <c r="Q40" s="1042"/>
      <c r="R40" s="1043"/>
      <c r="S40" s="1043"/>
      <c r="T40" s="1043"/>
      <c r="U40" s="1043"/>
      <c r="V40" s="1043"/>
      <c r="W40" s="1043"/>
      <c r="X40" s="1043"/>
      <c r="Y40" s="1043"/>
      <c r="Z40" s="1043"/>
      <c r="AA40" s="1043"/>
      <c r="AB40" s="1043"/>
      <c r="AC40" s="1043"/>
      <c r="AD40" s="1043"/>
      <c r="AE40" s="1044"/>
      <c r="AF40" s="1039"/>
      <c r="AG40" s="1040"/>
      <c r="AH40" s="1040"/>
      <c r="AI40" s="1040"/>
      <c r="AJ40" s="1041"/>
      <c r="AK40" s="980"/>
      <c r="AL40" s="971"/>
      <c r="AM40" s="971"/>
      <c r="AN40" s="971"/>
      <c r="AO40" s="971"/>
      <c r="AP40" s="971"/>
      <c r="AQ40" s="971"/>
      <c r="AR40" s="971"/>
      <c r="AS40" s="971"/>
      <c r="AT40" s="971"/>
      <c r="AU40" s="971"/>
      <c r="AV40" s="971"/>
      <c r="AW40" s="971"/>
      <c r="AX40" s="971"/>
      <c r="AY40" s="971"/>
      <c r="AZ40" s="1045"/>
      <c r="BA40" s="1045"/>
      <c r="BB40" s="1045"/>
      <c r="BC40" s="1045"/>
      <c r="BD40" s="1045"/>
      <c r="BE40" s="972"/>
      <c r="BF40" s="972"/>
      <c r="BG40" s="972"/>
      <c r="BH40" s="972"/>
      <c r="BI40" s="973"/>
      <c r="BJ40" s="232"/>
      <c r="BK40" s="232"/>
      <c r="BL40" s="232"/>
      <c r="BM40" s="232"/>
      <c r="BN40" s="232"/>
      <c r="BO40" s="241"/>
      <c r="BP40" s="241"/>
      <c r="BQ40" s="238">
        <v>34</v>
      </c>
      <c r="BR40" s="239"/>
      <c r="BS40" s="996"/>
      <c r="BT40" s="997"/>
      <c r="BU40" s="997"/>
      <c r="BV40" s="997"/>
      <c r="BW40" s="997"/>
      <c r="BX40" s="997"/>
      <c r="BY40" s="997"/>
      <c r="BZ40" s="997"/>
      <c r="CA40" s="997"/>
      <c r="CB40" s="997"/>
      <c r="CC40" s="997"/>
      <c r="CD40" s="997"/>
      <c r="CE40" s="997"/>
      <c r="CF40" s="997"/>
      <c r="CG40" s="1018"/>
      <c r="CH40" s="993"/>
      <c r="CI40" s="994"/>
      <c r="CJ40" s="994"/>
      <c r="CK40" s="994"/>
      <c r="CL40" s="995"/>
      <c r="CM40" s="993"/>
      <c r="CN40" s="994"/>
      <c r="CO40" s="994"/>
      <c r="CP40" s="994"/>
      <c r="CQ40" s="995"/>
      <c r="CR40" s="993"/>
      <c r="CS40" s="994"/>
      <c r="CT40" s="994"/>
      <c r="CU40" s="994"/>
      <c r="CV40" s="995"/>
      <c r="CW40" s="993"/>
      <c r="CX40" s="994"/>
      <c r="CY40" s="994"/>
      <c r="CZ40" s="994"/>
      <c r="DA40" s="995"/>
      <c r="DB40" s="993"/>
      <c r="DC40" s="994"/>
      <c r="DD40" s="994"/>
      <c r="DE40" s="994"/>
      <c r="DF40" s="995"/>
      <c r="DG40" s="993"/>
      <c r="DH40" s="994"/>
      <c r="DI40" s="994"/>
      <c r="DJ40" s="994"/>
      <c r="DK40" s="995"/>
      <c r="DL40" s="993"/>
      <c r="DM40" s="994"/>
      <c r="DN40" s="994"/>
      <c r="DO40" s="994"/>
      <c r="DP40" s="995"/>
      <c r="DQ40" s="993"/>
      <c r="DR40" s="994"/>
      <c r="DS40" s="994"/>
      <c r="DT40" s="994"/>
      <c r="DU40" s="995"/>
      <c r="DV40" s="996"/>
      <c r="DW40" s="997"/>
      <c r="DX40" s="997"/>
      <c r="DY40" s="997"/>
      <c r="DZ40" s="998"/>
      <c r="EA40" s="230"/>
    </row>
    <row r="41" spans="1:131" ht="26.25" customHeight="1" x14ac:dyDescent="0.2">
      <c r="A41" s="238">
        <v>14</v>
      </c>
      <c r="B41" s="1034"/>
      <c r="C41" s="1035"/>
      <c r="D41" s="1035"/>
      <c r="E41" s="1035"/>
      <c r="F41" s="1035"/>
      <c r="G41" s="1035"/>
      <c r="H41" s="1035"/>
      <c r="I41" s="1035"/>
      <c r="J41" s="1035"/>
      <c r="K41" s="1035"/>
      <c r="L41" s="1035"/>
      <c r="M41" s="1035"/>
      <c r="N41" s="1035"/>
      <c r="O41" s="1035"/>
      <c r="P41" s="1036"/>
      <c r="Q41" s="1042"/>
      <c r="R41" s="1043"/>
      <c r="S41" s="1043"/>
      <c r="T41" s="1043"/>
      <c r="U41" s="1043"/>
      <c r="V41" s="1043"/>
      <c r="W41" s="1043"/>
      <c r="X41" s="1043"/>
      <c r="Y41" s="1043"/>
      <c r="Z41" s="1043"/>
      <c r="AA41" s="1043"/>
      <c r="AB41" s="1043"/>
      <c r="AC41" s="1043"/>
      <c r="AD41" s="1043"/>
      <c r="AE41" s="1044"/>
      <c r="AF41" s="1039"/>
      <c r="AG41" s="1040"/>
      <c r="AH41" s="1040"/>
      <c r="AI41" s="1040"/>
      <c r="AJ41" s="1041"/>
      <c r="AK41" s="980"/>
      <c r="AL41" s="971"/>
      <c r="AM41" s="971"/>
      <c r="AN41" s="971"/>
      <c r="AO41" s="971"/>
      <c r="AP41" s="971"/>
      <c r="AQ41" s="971"/>
      <c r="AR41" s="971"/>
      <c r="AS41" s="971"/>
      <c r="AT41" s="971"/>
      <c r="AU41" s="971"/>
      <c r="AV41" s="971"/>
      <c r="AW41" s="971"/>
      <c r="AX41" s="971"/>
      <c r="AY41" s="971"/>
      <c r="AZ41" s="1045"/>
      <c r="BA41" s="1045"/>
      <c r="BB41" s="1045"/>
      <c r="BC41" s="1045"/>
      <c r="BD41" s="1045"/>
      <c r="BE41" s="972"/>
      <c r="BF41" s="972"/>
      <c r="BG41" s="972"/>
      <c r="BH41" s="972"/>
      <c r="BI41" s="973"/>
      <c r="BJ41" s="232"/>
      <c r="BK41" s="232"/>
      <c r="BL41" s="232"/>
      <c r="BM41" s="232"/>
      <c r="BN41" s="232"/>
      <c r="BO41" s="241"/>
      <c r="BP41" s="241"/>
      <c r="BQ41" s="238">
        <v>35</v>
      </c>
      <c r="BR41" s="239"/>
      <c r="BS41" s="996"/>
      <c r="BT41" s="997"/>
      <c r="BU41" s="997"/>
      <c r="BV41" s="997"/>
      <c r="BW41" s="997"/>
      <c r="BX41" s="997"/>
      <c r="BY41" s="997"/>
      <c r="BZ41" s="997"/>
      <c r="CA41" s="997"/>
      <c r="CB41" s="997"/>
      <c r="CC41" s="997"/>
      <c r="CD41" s="997"/>
      <c r="CE41" s="997"/>
      <c r="CF41" s="997"/>
      <c r="CG41" s="1018"/>
      <c r="CH41" s="993"/>
      <c r="CI41" s="994"/>
      <c r="CJ41" s="994"/>
      <c r="CK41" s="994"/>
      <c r="CL41" s="995"/>
      <c r="CM41" s="993"/>
      <c r="CN41" s="994"/>
      <c r="CO41" s="994"/>
      <c r="CP41" s="994"/>
      <c r="CQ41" s="995"/>
      <c r="CR41" s="993"/>
      <c r="CS41" s="994"/>
      <c r="CT41" s="994"/>
      <c r="CU41" s="994"/>
      <c r="CV41" s="995"/>
      <c r="CW41" s="993"/>
      <c r="CX41" s="994"/>
      <c r="CY41" s="994"/>
      <c r="CZ41" s="994"/>
      <c r="DA41" s="995"/>
      <c r="DB41" s="993"/>
      <c r="DC41" s="994"/>
      <c r="DD41" s="994"/>
      <c r="DE41" s="994"/>
      <c r="DF41" s="995"/>
      <c r="DG41" s="993"/>
      <c r="DH41" s="994"/>
      <c r="DI41" s="994"/>
      <c r="DJ41" s="994"/>
      <c r="DK41" s="995"/>
      <c r="DL41" s="993"/>
      <c r="DM41" s="994"/>
      <c r="DN41" s="994"/>
      <c r="DO41" s="994"/>
      <c r="DP41" s="995"/>
      <c r="DQ41" s="993"/>
      <c r="DR41" s="994"/>
      <c r="DS41" s="994"/>
      <c r="DT41" s="994"/>
      <c r="DU41" s="995"/>
      <c r="DV41" s="996"/>
      <c r="DW41" s="997"/>
      <c r="DX41" s="997"/>
      <c r="DY41" s="997"/>
      <c r="DZ41" s="998"/>
      <c r="EA41" s="230"/>
    </row>
    <row r="42" spans="1:131" ht="26.25" customHeight="1" x14ac:dyDescent="0.2">
      <c r="A42" s="238">
        <v>15</v>
      </c>
      <c r="B42" s="1034"/>
      <c r="C42" s="1035"/>
      <c r="D42" s="1035"/>
      <c r="E42" s="1035"/>
      <c r="F42" s="1035"/>
      <c r="G42" s="1035"/>
      <c r="H42" s="1035"/>
      <c r="I42" s="1035"/>
      <c r="J42" s="1035"/>
      <c r="K42" s="1035"/>
      <c r="L42" s="1035"/>
      <c r="M42" s="1035"/>
      <c r="N42" s="1035"/>
      <c r="O42" s="1035"/>
      <c r="P42" s="1036"/>
      <c r="Q42" s="1042"/>
      <c r="R42" s="1043"/>
      <c r="S42" s="1043"/>
      <c r="T42" s="1043"/>
      <c r="U42" s="1043"/>
      <c r="V42" s="1043"/>
      <c r="W42" s="1043"/>
      <c r="X42" s="1043"/>
      <c r="Y42" s="1043"/>
      <c r="Z42" s="1043"/>
      <c r="AA42" s="1043"/>
      <c r="AB42" s="1043"/>
      <c r="AC42" s="1043"/>
      <c r="AD42" s="1043"/>
      <c r="AE42" s="1044"/>
      <c r="AF42" s="1039"/>
      <c r="AG42" s="1040"/>
      <c r="AH42" s="1040"/>
      <c r="AI42" s="1040"/>
      <c r="AJ42" s="1041"/>
      <c r="AK42" s="980"/>
      <c r="AL42" s="971"/>
      <c r="AM42" s="971"/>
      <c r="AN42" s="971"/>
      <c r="AO42" s="971"/>
      <c r="AP42" s="971"/>
      <c r="AQ42" s="971"/>
      <c r="AR42" s="971"/>
      <c r="AS42" s="971"/>
      <c r="AT42" s="971"/>
      <c r="AU42" s="971"/>
      <c r="AV42" s="971"/>
      <c r="AW42" s="971"/>
      <c r="AX42" s="971"/>
      <c r="AY42" s="971"/>
      <c r="AZ42" s="1045"/>
      <c r="BA42" s="1045"/>
      <c r="BB42" s="1045"/>
      <c r="BC42" s="1045"/>
      <c r="BD42" s="1045"/>
      <c r="BE42" s="972"/>
      <c r="BF42" s="972"/>
      <c r="BG42" s="972"/>
      <c r="BH42" s="972"/>
      <c r="BI42" s="973"/>
      <c r="BJ42" s="232"/>
      <c r="BK42" s="232"/>
      <c r="BL42" s="232"/>
      <c r="BM42" s="232"/>
      <c r="BN42" s="232"/>
      <c r="BO42" s="241"/>
      <c r="BP42" s="241"/>
      <c r="BQ42" s="238">
        <v>36</v>
      </c>
      <c r="BR42" s="239"/>
      <c r="BS42" s="996"/>
      <c r="BT42" s="997"/>
      <c r="BU42" s="997"/>
      <c r="BV42" s="997"/>
      <c r="BW42" s="997"/>
      <c r="BX42" s="997"/>
      <c r="BY42" s="997"/>
      <c r="BZ42" s="997"/>
      <c r="CA42" s="997"/>
      <c r="CB42" s="997"/>
      <c r="CC42" s="997"/>
      <c r="CD42" s="997"/>
      <c r="CE42" s="997"/>
      <c r="CF42" s="997"/>
      <c r="CG42" s="1018"/>
      <c r="CH42" s="993"/>
      <c r="CI42" s="994"/>
      <c r="CJ42" s="994"/>
      <c r="CK42" s="994"/>
      <c r="CL42" s="995"/>
      <c r="CM42" s="993"/>
      <c r="CN42" s="994"/>
      <c r="CO42" s="994"/>
      <c r="CP42" s="994"/>
      <c r="CQ42" s="995"/>
      <c r="CR42" s="993"/>
      <c r="CS42" s="994"/>
      <c r="CT42" s="994"/>
      <c r="CU42" s="994"/>
      <c r="CV42" s="995"/>
      <c r="CW42" s="993"/>
      <c r="CX42" s="994"/>
      <c r="CY42" s="994"/>
      <c r="CZ42" s="994"/>
      <c r="DA42" s="995"/>
      <c r="DB42" s="993"/>
      <c r="DC42" s="994"/>
      <c r="DD42" s="994"/>
      <c r="DE42" s="994"/>
      <c r="DF42" s="995"/>
      <c r="DG42" s="993"/>
      <c r="DH42" s="994"/>
      <c r="DI42" s="994"/>
      <c r="DJ42" s="994"/>
      <c r="DK42" s="995"/>
      <c r="DL42" s="993"/>
      <c r="DM42" s="994"/>
      <c r="DN42" s="994"/>
      <c r="DO42" s="994"/>
      <c r="DP42" s="995"/>
      <c r="DQ42" s="993"/>
      <c r="DR42" s="994"/>
      <c r="DS42" s="994"/>
      <c r="DT42" s="994"/>
      <c r="DU42" s="995"/>
      <c r="DV42" s="996"/>
      <c r="DW42" s="997"/>
      <c r="DX42" s="997"/>
      <c r="DY42" s="997"/>
      <c r="DZ42" s="998"/>
      <c r="EA42" s="230"/>
    </row>
    <row r="43" spans="1:131" ht="26.25" customHeight="1" x14ac:dyDescent="0.2">
      <c r="A43" s="238">
        <v>16</v>
      </c>
      <c r="B43" s="1034"/>
      <c r="C43" s="1035"/>
      <c r="D43" s="1035"/>
      <c r="E43" s="1035"/>
      <c r="F43" s="1035"/>
      <c r="G43" s="1035"/>
      <c r="H43" s="1035"/>
      <c r="I43" s="1035"/>
      <c r="J43" s="1035"/>
      <c r="K43" s="1035"/>
      <c r="L43" s="1035"/>
      <c r="M43" s="1035"/>
      <c r="N43" s="1035"/>
      <c r="O43" s="1035"/>
      <c r="P43" s="1036"/>
      <c r="Q43" s="1042"/>
      <c r="R43" s="1043"/>
      <c r="S43" s="1043"/>
      <c r="T43" s="1043"/>
      <c r="U43" s="1043"/>
      <c r="V43" s="1043"/>
      <c r="W43" s="1043"/>
      <c r="X43" s="1043"/>
      <c r="Y43" s="1043"/>
      <c r="Z43" s="1043"/>
      <c r="AA43" s="1043"/>
      <c r="AB43" s="1043"/>
      <c r="AC43" s="1043"/>
      <c r="AD43" s="1043"/>
      <c r="AE43" s="1044"/>
      <c r="AF43" s="1039"/>
      <c r="AG43" s="1040"/>
      <c r="AH43" s="1040"/>
      <c r="AI43" s="1040"/>
      <c r="AJ43" s="1041"/>
      <c r="AK43" s="980"/>
      <c r="AL43" s="971"/>
      <c r="AM43" s="971"/>
      <c r="AN43" s="971"/>
      <c r="AO43" s="971"/>
      <c r="AP43" s="971"/>
      <c r="AQ43" s="971"/>
      <c r="AR43" s="971"/>
      <c r="AS43" s="971"/>
      <c r="AT43" s="971"/>
      <c r="AU43" s="971"/>
      <c r="AV43" s="971"/>
      <c r="AW43" s="971"/>
      <c r="AX43" s="971"/>
      <c r="AY43" s="971"/>
      <c r="AZ43" s="1045"/>
      <c r="BA43" s="1045"/>
      <c r="BB43" s="1045"/>
      <c r="BC43" s="1045"/>
      <c r="BD43" s="1045"/>
      <c r="BE43" s="972"/>
      <c r="BF43" s="972"/>
      <c r="BG43" s="972"/>
      <c r="BH43" s="972"/>
      <c r="BI43" s="973"/>
      <c r="BJ43" s="232"/>
      <c r="BK43" s="232"/>
      <c r="BL43" s="232"/>
      <c r="BM43" s="232"/>
      <c r="BN43" s="232"/>
      <c r="BO43" s="241"/>
      <c r="BP43" s="241"/>
      <c r="BQ43" s="238">
        <v>37</v>
      </c>
      <c r="BR43" s="239"/>
      <c r="BS43" s="996"/>
      <c r="BT43" s="997"/>
      <c r="BU43" s="997"/>
      <c r="BV43" s="997"/>
      <c r="BW43" s="997"/>
      <c r="BX43" s="997"/>
      <c r="BY43" s="997"/>
      <c r="BZ43" s="997"/>
      <c r="CA43" s="997"/>
      <c r="CB43" s="997"/>
      <c r="CC43" s="997"/>
      <c r="CD43" s="997"/>
      <c r="CE43" s="997"/>
      <c r="CF43" s="997"/>
      <c r="CG43" s="1018"/>
      <c r="CH43" s="993"/>
      <c r="CI43" s="994"/>
      <c r="CJ43" s="994"/>
      <c r="CK43" s="994"/>
      <c r="CL43" s="995"/>
      <c r="CM43" s="993"/>
      <c r="CN43" s="994"/>
      <c r="CO43" s="994"/>
      <c r="CP43" s="994"/>
      <c r="CQ43" s="995"/>
      <c r="CR43" s="993"/>
      <c r="CS43" s="994"/>
      <c r="CT43" s="994"/>
      <c r="CU43" s="994"/>
      <c r="CV43" s="995"/>
      <c r="CW43" s="993"/>
      <c r="CX43" s="994"/>
      <c r="CY43" s="994"/>
      <c r="CZ43" s="994"/>
      <c r="DA43" s="995"/>
      <c r="DB43" s="993"/>
      <c r="DC43" s="994"/>
      <c r="DD43" s="994"/>
      <c r="DE43" s="994"/>
      <c r="DF43" s="995"/>
      <c r="DG43" s="993"/>
      <c r="DH43" s="994"/>
      <c r="DI43" s="994"/>
      <c r="DJ43" s="994"/>
      <c r="DK43" s="995"/>
      <c r="DL43" s="993"/>
      <c r="DM43" s="994"/>
      <c r="DN43" s="994"/>
      <c r="DO43" s="994"/>
      <c r="DP43" s="995"/>
      <c r="DQ43" s="993"/>
      <c r="DR43" s="994"/>
      <c r="DS43" s="994"/>
      <c r="DT43" s="994"/>
      <c r="DU43" s="995"/>
      <c r="DV43" s="996"/>
      <c r="DW43" s="997"/>
      <c r="DX43" s="997"/>
      <c r="DY43" s="997"/>
      <c r="DZ43" s="998"/>
      <c r="EA43" s="230"/>
    </row>
    <row r="44" spans="1:131" ht="26.25" customHeight="1" x14ac:dyDescent="0.2">
      <c r="A44" s="238">
        <v>17</v>
      </c>
      <c r="B44" s="1034"/>
      <c r="C44" s="1035"/>
      <c r="D44" s="1035"/>
      <c r="E44" s="1035"/>
      <c r="F44" s="1035"/>
      <c r="G44" s="1035"/>
      <c r="H44" s="1035"/>
      <c r="I44" s="1035"/>
      <c r="J44" s="1035"/>
      <c r="K44" s="1035"/>
      <c r="L44" s="1035"/>
      <c r="M44" s="1035"/>
      <c r="N44" s="1035"/>
      <c r="O44" s="1035"/>
      <c r="P44" s="1036"/>
      <c r="Q44" s="1042"/>
      <c r="R44" s="1043"/>
      <c r="S44" s="1043"/>
      <c r="T44" s="1043"/>
      <c r="U44" s="1043"/>
      <c r="V44" s="1043"/>
      <c r="W44" s="1043"/>
      <c r="X44" s="1043"/>
      <c r="Y44" s="1043"/>
      <c r="Z44" s="1043"/>
      <c r="AA44" s="1043"/>
      <c r="AB44" s="1043"/>
      <c r="AC44" s="1043"/>
      <c r="AD44" s="1043"/>
      <c r="AE44" s="1044"/>
      <c r="AF44" s="1039"/>
      <c r="AG44" s="1040"/>
      <c r="AH44" s="1040"/>
      <c r="AI44" s="1040"/>
      <c r="AJ44" s="1041"/>
      <c r="AK44" s="980"/>
      <c r="AL44" s="971"/>
      <c r="AM44" s="971"/>
      <c r="AN44" s="971"/>
      <c r="AO44" s="971"/>
      <c r="AP44" s="971"/>
      <c r="AQ44" s="971"/>
      <c r="AR44" s="971"/>
      <c r="AS44" s="971"/>
      <c r="AT44" s="971"/>
      <c r="AU44" s="971"/>
      <c r="AV44" s="971"/>
      <c r="AW44" s="971"/>
      <c r="AX44" s="971"/>
      <c r="AY44" s="971"/>
      <c r="AZ44" s="1045"/>
      <c r="BA44" s="1045"/>
      <c r="BB44" s="1045"/>
      <c r="BC44" s="1045"/>
      <c r="BD44" s="1045"/>
      <c r="BE44" s="972"/>
      <c r="BF44" s="972"/>
      <c r="BG44" s="972"/>
      <c r="BH44" s="972"/>
      <c r="BI44" s="973"/>
      <c r="BJ44" s="232"/>
      <c r="BK44" s="232"/>
      <c r="BL44" s="232"/>
      <c r="BM44" s="232"/>
      <c r="BN44" s="232"/>
      <c r="BO44" s="241"/>
      <c r="BP44" s="241"/>
      <c r="BQ44" s="238">
        <v>38</v>
      </c>
      <c r="BR44" s="239"/>
      <c r="BS44" s="996"/>
      <c r="BT44" s="997"/>
      <c r="BU44" s="997"/>
      <c r="BV44" s="997"/>
      <c r="BW44" s="997"/>
      <c r="BX44" s="997"/>
      <c r="BY44" s="997"/>
      <c r="BZ44" s="997"/>
      <c r="CA44" s="997"/>
      <c r="CB44" s="997"/>
      <c r="CC44" s="997"/>
      <c r="CD44" s="997"/>
      <c r="CE44" s="997"/>
      <c r="CF44" s="997"/>
      <c r="CG44" s="1018"/>
      <c r="CH44" s="993"/>
      <c r="CI44" s="994"/>
      <c r="CJ44" s="994"/>
      <c r="CK44" s="994"/>
      <c r="CL44" s="995"/>
      <c r="CM44" s="993"/>
      <c r="CN44" s="994"/>
      <c r="CO44" s="994"/>
      <c r="CP44" s="994"/>
      <c r="CQ44" s="995"/>
      <c r="CR44" s="993"/>
      <c r="CS44" s="994"/>
      <c r="CT44" s="994"/>
      <c r="CU44" s="994"/>
      <c r="CV44" s="995"/>
      <c r="CW44" s="993"/>
      <c r="CX44" s="994"/>
      <c r="CY44" s="994"/>
      <c r="CZ44" s="994"/>
      <c r="DA44" s="995"/>
      <c r="DB44" s="993"/>
      <c r="DC44" s="994"/>
      <c r="DD44" s="994"/>
      <c r="DE44" s="994"/>
      <c r="DF44" s="995"/>
      <c r="DG44" s="993"/>
      <c r="DH44" s="994"/>
      <c r="DI44" s="994"/>
      <c r="DJ44" s="994"/>
      <c r="DK44" s="995"/>
      <c r="DL44" s="993"/>
      <c r="DM44" s="994"/>
      <c r="DN44" s="994"/>
      <c r="DO44" s="994"/>
      <c r="DP44" s="995"/>
      <c r="DQ44" s="993"/>
      <c r="DR44" s="994"/>
      <c r="DS44" s="994"/>
      <c r="DT44" s="994"/>
      <c r="DU44" s="995"/>
      <c r="DV44" s="996"/>
      <c r="DW44" s="997"/>
      <c r="DX44" s="997"/>
      <c r="DY44" s="997"/>
      <c r="DZ44" s="998"/>
      <c r="EA44" s="230"/>
    </row>
    <row r="45" spans="1:131" ht="26.25" customHeight="1" x14ac:dyDescent="0.2">
      <c r="A45" s="238">
        <v>18</v>
      </c>
      <c r="B45" s="1034"/>
      <c r="C45" s="1035"/>
      <c r="D45" s="1035"/>
      <c r="E45" s="1035"/>
      <c r="F45" s="1035"/>
      <c r="G45" s="1035"/>
      <c r="H45" s="1035"/>
      <c r="I45" s="1035"/>
      <c r="J45" s="1035"/>
      <c r="K45" s="1035"/>
      <c r="L45" s="1035"/>
      <c r="M45" s="1035"/>
      <c r="N45" s="1035"/>
      <c r="O45" s="1035"/>
      <c r="P45" s="1036"/>
      <c r="Q45" s="1042"/>
      <c r="R45" s="1043"/>
      <c r="S45" s="1043"/>
      <c r="T45" s="1043"/>
      <c r="U45" s="1043"/>
      <c r="V45" s="1043"/>
      <c r="W45" s="1043"/>
      <c r="X45" s="1043"/>
      <c r="Y45" s="1043"/>
      <c r="Z45" s="1043"/>
      <c r="AA45" s="1043"/>
      <c r="AB45" s="1043"/>
      <c r="AC45" s="1043"/>
      <c r="AD45" s="1043"/>
      <c r="AE45" s="1044"/>
      <c r="AF45" s="1039"/>
      <c r="AG45" s="1040"/>
      <c r="AH45" s="1040"/>
      <c r="AI45" s="1040"/>
      <c r="AJ45" s="1041"/>
      <c r="AK45" s="980"/>
      <c r="AL45" s="971"/>
      <c r="AM45" s="971"/>
      <c r="AN45" s="971"/>
      <c r="AO45" s="971"/>
      <c r="AP45" s="971"/>
      <c r="AQ45" s="971"/>
      <c r="AR45" s="971"/>
      <c r="AS45" s="971"/>
      <c r="AT45" s="971"/>
      <c r="AU45" s="971"/>
      <c r="AV45" s="971"/>
      <c r="AW45" s="971"/>
      <c r="AX45" s="971"/>
      <c r="AY45" s="971"/>
      <c r="AZ45" s="1045"/>
      <c r="BA45" s="1045"/>
      <c r="BB45" s="1045"/>
      <c r="BC45" s="1045"/>
      <c r="BD45" s="1045"/>
      <c r="BE45" s="972"/>
      <c r="BF45" s="972"/>
      <c r="BG45" s="972"/>
      <c r="BH45" s="972"/>
      <c r="BI45" s="973"/>
      <c r="BJ45" s="232"/>
      <c r="BK45" s="232"/>
      <c r="BL45" s="232"/>
      <c r="BM45" s="232"/>
      <c r="BN45" s="232"/>
      <c r="BO45" s="241"/>
      <c r="BP45" s="241"/>
      <c r="BQ45" s="238">
        <v>39</v>
      </c>
      <c r="BR45" s="239"/>
      <c r="BS45" s="996"/>
      <c r="BT45" s="997"/>
      <c r="BU45" s="997"/>
      <c r="BV45" s="997"/>
      <c r="BW45" s="997"/>
      <c r="BX45" s="997"/>
      <c r="BY45" s="997"/>
      <c r="BZ45" s="997"/>
      <c r="CA45" s="997"/>
      <c r="CB45" s="997"/>
      <c r="CC45" s="997"/>
      <c r="CD45" s="997"/>
      <c r="CE45" s="997"/>
      <c r="CF45" s="997"/>
      <c r="CG45" s="1018"/>
      <c r="CH45" s="993"/>
      <c r="CI45" s="994"/>
      <c r="CJ45" s="994"/>
      <c r="CK45" s="994"/>
      <c r="CL45" s="995"/>
      <c r="CM45" s="993"/>
      <c r="CN45" s="994"/>
      <c r="CO45" s="994"/>
      <c r="CP45" s="994"/>
      <c r="CQ45" s="995"/>
      <c r="CR45" s="993"/>
      <c r="CS45" s="994"/>
      <c r="CT45" s="994"/>
      <c r="CU45" s="994"/>
      <c r="CV45" s="995"/>
      <c r="CW45" s="993"/>
      <c r="CX45" s="994"/>
      <c r="CY45" s="994"/>
      <c r="CZ45" s="994"/>
      <c r="DA45" s="995"/>
      <c r="DB45" s="993"/>
      <c r="DC45" s="994"/>
      <c r="DD45" s="994"/>
      <c r="DE45" s="994"/>
      <c r="DF45" s="995"/>
      <c r="DG45" s="993"/>
      <c r="DH45" s="994"/>
      <c r="DI45" s="994"/>
      <c r="DJ45" s="994"/>
      <c r="DK45" s="995"/>
      <c r="DL45" s="993"/>
      <c r="DM45" s="994"/>
      <c r="DN45" s="994"/>
      <c r="DO45" s="994"/>
      <c r="DP45" s="995"/>
      <c r="DQ45" s="993"/>
      <c r="DR45" s="994"/>
      <c r="DS45" s="994"/>
      <c r="DT45" s="994"/>
      <c r="DU45" s="995"/>
      <c r="DV45" s="996"/>
      <c r="DW45" s="997"/>
      <c r="DX45" s="997"/>
      <c r="DY45" s="997"/>
      <c r="DZ45" s="998"/>
      <c r="EA45" s="230"/>
    </row>
    <row r="46" spans="1:131" ht="26.25" customHeight="1" x14ac:dyDescent="0.2">
      <c r="A46" s="238">
        <v>19</v>
      </c>
      <c r="B46" s="1034"/>
      <c r="C46" s="1035"/>
      <c r="D46" s="1035"/>
      <c r="E46" s="1035"/>
      <c r="F46" s="1035"/>
      <c r="G46" s="1035"/>
      <c r="H46" s="1035"/>
      <c r="I46" s="1035"/>
      <c r="J46" s="1035"/>
      <c r="K46" s="1035"/>
      <c r="L46" s="1035"/>
      <c r="M46" s="1035"/>
      <c r="N46" s="1035"/>
      <c r="O46" s="1035"/>
      <c r="P46" s="1036"/>
      <c r="Q46" s="1042"/>
      <c r="R46" s="1043"/>
      <c r="S46" s="1043"/>
      <c r="T46" s="1043"/>
      <c r="U46" s="1043"/>
      <c r="V46" s="1043"/>
      <c r="W46" s="1043"/>
      <c r="X46" s="1043"/>
      <c r="Y46" s="1043"/>
      <c r="Z46" s="1043"/>
      <c r="AA46" s="1043"/>
      <c r="AB46" s="1043"/>
      <c r="AC46" s="1043"/>
      <c r="AD46" s="1043"/>
      <c r="AE46" s="1044"/>
      <c r="AF46" s="1039"/>
      <c r="AG46" s="1040"/>
      <c r="AH46" s="1040"/>
      <c r="AI46" s="1040"/>
      <c r="AJ46" s="1041"/>
      <c r="AK46" s="980"/>
      <c r="AL46" s="971"/>
      <c r="AM46" s="971"/>
      <c r="AN46" s="971"/>
      <c r="AO46" s="971"/>
      <c r="AP46" s="971"/>
      <c r="AQ46" s="971"/>
      <c r="AR46" s="971"/>
      <c r="AS46" s="971"/>
      <c r="AT46" s="971"/>
      <c r="AU46" s="971"/>
      <c r="AV46" s="971"/>
      <c r="AW46" s="971"/>
      <c r="AX46" s="971"/>
      <c r="AY46" s="971"/>
      <c r="AZ46" s="1045"/>
      <c r="BA46" s="1045"/>
      <c r="BB46" s="1045"/>
      <c r="BC46" s="1045"/>
      <c r="BD46" s="1045"/>
      <c r="BE46" s="972"/>
      <c r="BF46" s="972"/>
      <c r="BG46" s="972"/>
      <c r="BH46" s="972"/>
      <c r="BI46" s="973"/>
      <c r="BJ46" s="232"/>
      <c r="BK46" s="232"/>
      <c r="BL46" s="232"/>
      <c r="BM46" s="232"/>
      <c r="BN46" s="232"/>
      <c r="BO46" s="241"/>
      <c r="BP46" s="241"/>
      <c r="BQ46" s="238">
        <v>40</v>
      </c>
      <c r="BR46" s="239"/>
      <c r="BS46" s="996"/>
      <c r="BT46" s="997"/>
      <c r="BU46" s="997"/>
      <c r="BV46" s="997"/>
      <c r="BW46" s="997"/>
      <c r="BX46" s="997"/>
      <c r="BY46" s="997"/>
      <c r="BZ46" s="997"/>
      <c r="CA46" s="997"/>
      <c r="CB46" s="997"/>
      <c r="CC46" s="997"/>
      <c r="CD46" s="997"/>
      <c r="CE46" s="997"/>
      <c r="CF46" s="997"/>
      <c r="CG46" s="1018"/>
      <c r="CH46" s="993"/>
      <c r="CI46" s="994"/>
      <c r="CJ46" s="994"/>
      <c r="CK46" s="994"/>
      <c r="CL46" s="995"/>
      <c r="CM46" s="993"/>
      <c r="CN46" s="994"/>
      <c r="CO46" s="994"/>
      <c r="CP46" s="994"/>
      <c r="CQ46" s="995"/>
      <c r="CR46" s="993"/>
      <c r="CS46" s="994"/>
      <c r="CT46" s="994"/>
      <c r="CU46" s="994"/>
      <c r="CV46" s="995"/>
      <c r="CW46" s="993"/>
      <c r="CX46" s="994"/>
      <c r="CY46" s="994"/>
      <c r="CZ46" s="994"/>
      <c r="DA46" s="995"/>
      <c r="DB46" s="993"/>
      <c r="DC46" s="994"/>
      <c r="DD46" s="994"/>
      <c r="DE46" s="994"/>
      <c r="DF46" s="995"/>
      <c r="DG46" s="993"/>
      <c r="DH46" s="994"/>
      <c r="DI46" s="994"/>
      <c r="DJ46" s="994"/>
      <c r="DK46" s="995"/>
      <c r="DL46" s="993"/>
      <c r="DM46" s="994"/>
      <c r="DN46" s="994"/>
      <c r="DO46" s="994"/>
      <c r="DP46" s="995"/>
      <c r="DQ46" s="993"/>
      <c r="DR46" s="994"/>
      <c r="DS46" s="994"/>
      <c r="DT46" s="994"/>
      <c r="DU46" s="995"/>
      <c r="DV46" s="996"/>
      <c r="DW46" s="997"/>
      <c r="DX46" s="997"/>
      <c r="DY46" s="997"/>
      <c r="DZ46" s="998"/>
      <c r="EA46" s="230"/>
    </row>
    <row r="47" spans="1:131" ht="26.25" customHeight="1" x14ac:dyDescent="0.2">
      <c r="A47" s="238">
        <v>20</v>
      </c>
      <c r="B47" s="1034"/>
      <c r="C47" s="1035"/>
      <c r="D47" s="1035"/>
      <c r="E47" s="1035"/>
      <c r="F47" s="1035"/>
      <c r="G47" s="1035"/>
      <c r="H47" s="1035"/>
      <c r="I47" s="1035"/>
      <c r="J47" s="1035"/>
      <c r="K47" s="1035"/>
      <c r="L47" s="1035"/>
      <c r="M47" s="1035"/>
      <c r="N47" s="1035"/>
      <c r="O47" s="1035"/>
      <c r="P47" s="1036"/>
      <c r="Q47" s="1042"/>
      <c r="R47" s="1043"/>
      <c r="S47" s="1043"/>
      <c r="T47" s="1043"/>
      <c r="U47" s="1043"/>
      <c r="V47" s="1043"/>
      <c r="W47" s="1043"/>
      <c r="X47" s="1043"/>
      <c r="Y47" s="1043"/>
      <c r="Z47" s="1043"/>
      <c r="AA47" s="1043"/>
      <c r="AB47" s="1043"/>
      <c r="AC47" s="1043"/>
      <c r="AD47" s="1043"/>
      <c r="AE47" s="1044"/>
      <c r="AF47" s="1039"/>
      <c r="AG47" s="1040"/>
      <c r="AH47" s="1040"/>
      <c r="AI47" s="1040"/>
      <c r="AJ47" s="1041"/>
      <c r="AK47" s="980"/>
      <c r="AL47" s="971"/>
      <c r="AM47" s="971"/>
      <c r="AN47" s="971"/>
      <c r="AO47" s="971"/>
      <c r="AP47" s="971"/>
      <c r="AQ47" s="971"/>
      <c r="AR47" s="971"/>
      <c r="AS47" s="971"/>
      <c r="AT47" s="971"/>
      <c r="AU47" s="971"/>
      <c r="AV47" s="971"/>
      <c r="AW47" s="971"/>
      <c r="AX47" s="971"/>
      <c r="AY47" s="971"/>
      <c r="AZ47" s="1045"/>
      <c r="BA47" s="1045"/>
      <c r="BB47" s="1045"/>
      <c r="BC47" s="1045"/>
      <c r="BD47" s="1045"/>
      <c r="BE47" s="972"/>
      <c r="BF47" s="972"/>
      <c r="BG47" s="972"/>
      <c r="BH47" s="972"/>
      <c r="BI47" s="973"/>
      <c r="BJ47" s="232"/>
      <c r="BK47" s="232"/>
      <c r="BL47" s="232"/>
      <c r="BM47" s="232"/>
      <c r="BN47" s="232"/>
      <c r="BO47" s="241"/>
      <c r="BP47" s="241"/>
      <c r="BQ47" s="238">
        <v>41</v>
      </c>
      <c r="BR47" s="239"/>
      <c r="BS47" s="996"/>
      <c r="BT47" s="997"/>
      <c r="BU47" s="997"/>
      <c r="BV47" s="997"/>
      <c r="BW47" s="997"/>
      <c r="BX47" s="997"/>
      <c r="BY47" s="997"/>
      <c r="BZ47" s="997"/>
      <c r="CA47" s="997"/>
      <c r="CB47" s="997"/>
      <c r="CC47" s="997"/>
      <c r="CD47" s="997"/>
      <c r="CE47" s="997"/>
      <c r="CF47" s="997"/>
      <c r="CG47" s="1018"/>
      <c r="CH47" s="993"/>
      <c r="CI47" s="994"/>
      <c r="CJ47" s="994"/>
      <c r="CK47" s="994"/>
      <c r="CL47" s="995"/>
      <c r="CM47" s="993"/>
      <c r="CN47" s="994"/>
      <c r="CO47" s="994"/>
      <c r="CP47" s="994"/>
      <c r="CQ47" s="995"/>
      <c r="CR47" s="993"/>
      <c r="CS47" s="994"/>
      <c r="CT47" s="994"/>
      <c r="CU47" s="994"/>
      <c r="CV47" s="995"/>
      <c r="CW47" s="993"/>
      <c r="CX47" s="994"/>
      <c r="CY47" s="994"/>
      <c r="CZ47" s="994"/>
      <c r="DA47" s="995"/>
      <c r="DB47" s="993"/>
      <c r="DC47" s="994"/>
      <c r="DD47" s="994"/>
      <c r="DE47" s="994"/>
      <c r="DF47" s="995"/>
      <c r="DG47" s="993"/>
      <c r="DH47" s="994"/>
      <c r="DI47" s="994"/>
      <c r="DJ47" s="994"/>
      <c r="DK47" s="995"/>
      <c r="DL47" s="993"/>
      <c r="DM47" s="994"/>
      <c r="DN47" s="994"/>
      <c r="DO47" s="994"/>
      <c r="DP47" s="995"/>
      <c r="DQ47" s="993"/>
      <c r="DR47" s="994"/>
      <c r="DS47" s="994"/>
      <c r="DT47" s="994"/>
      <c r="DU47" s="995"/>
      <c r="DV47" s="996"/>
      <c r="DW47" s="997"/>
      <c r="DX47" s="997"/>
      <c r="DY47" s="997"/>
      <c r="DZ47" s="998"/>
      <c r="EA47" s="230"/>
    </row>
    <row r="48" spans="1:131" ht="26.25" customHeight="1" x14ac:dyDescent="0.2">
      <c r="A48" s="238">
        <v>21</v>
      </c>
      <c r="B48" s="1034"/>
      <c r="C48" s="1035"/>
      <c r="D48" s="1035"/>
      <c r="E48" s="1035"/>
      <c r="F48" s="1035"/>
      <c r="G48" s="1035"/>
      <c r="H48" s="1035"/>
      <c r="I48" s="1035"/>
      <c r="J48" s="1035"/>
      <c r="K48" s="1035"/>
      <c r="L48" s="1035"/>
      <c r="M48" s="1035"/>
      <c r="N48" s="1035"/>
      <c r="O48" s="1035"/>
      <c r="P48" s="1036"/>
      <c r="Q48" s="1042"/>
      <c r="R48" s="1043"/>
      <c r="S48" s="1043"/>
      <c r="T48" s="1043"/>
      <c r="U48" s="1043"/>
      <c r="V48" s="1043"/>
      <c r="W48" s="1043"/>
      <c r="X48" s="1043"/>
      <c r="Y48" s="1043"/>
      <c r="Z48" s="1043"/>
      <c r="AA48" s="1043"/>
      <c r="AB48" s="1043"/>
      <c r="AC48" s="1043"/>
      <c r="AD48" s="1043"/>
      <c r="AE48" s="1044"/>
      <c r="AF48" s="1039"/>
      <c r="AG48" s="1040"/>
      <c r="AH48" s="1040"/>
      <c r="AI48" s="1040"/>
      <c r="AJ48" s="1041"/>
      <c r="AK48" s="980"/>
      <c r="AL48" s="971"/>
      <c r="AM48" s="971"/>
      <c r="AN48" s="971"/>
      <c r="AO48" s="971"/>
      <c r="AP48" s="971"/>
      <c r="AQ48" s="971"/>
      <c r="AR48" s="971"/>
      <c r="AS48" s="971"/>
      <c r="AT48" s="971"/>
      <c r="AU48" s="971"/>
      <c r="AV48" s="971"/>
      <c r="AW48" s="971"/>
      <c r="AX48" s="971"/>
      <c r="AY48" s="971"/>
      <c r="AZ48" s="1045"/>
      <c r="BA48" s="1045"/>
      <c r="BB48" s="1045"/>
      <c r="BC48" s="1045"/>
      <c r="BD48" s="1045"/>
      <c r="BE48" s="972"/>
      <c r="BF48" s="972"/>
      <c r="BG48" s="972"/>
      <c r="BH48" s="972"/>
      <c r="BI48" s="973"/>
      <c r="BJ48" s="232"/>
      <c r="BK48" s="232"/>
      <c r="BL48" s="232"/>
      <c r="BM48" s="232"/>
      <c r="BN48" s="232"/>
      <c r="BO48" s="241"/>
      <c r="BP48" s="241"/>
      <c r="BQ48" s="238">
        <v>42</v>
      </c>
      <c r="BR48" s="239"/>
      <c r="BS48" s="996"/>
      <c r="BT48" s="997"/>
      <c r="BU48" s="997"/>
      <c r="BV48" s="997"/>
      <c r="BW48" s="997"/>
      <c r="BX48" s="997"/>
      <c r="BY48" s="997"/>
      <c r="BZ48" s="997"/>
      <c r="CA48" s="997"/>
      <c r="CB48" s="997"/>
      <c r="CC48" s="997"/>
      <c r="CD48" s="997"/>
      <c r="CE48" s="997"/>
      <c r="CF48" s="997"/>
      <c r="CG48" s="1018"/>
      <c r="CH48" s="993"/>
      <c r="CI48" s="994"/>
      <c r="CJ48" s="994"/>
      <c r="CK48" s="994"/>
      <c r="CL48" s="995"/>
      <c r="CM48" s="993"/>
      <c r="CN48" s="994"/>
      <c r="CO48" s="994"/>
      <c r="CP48" s="994"/>
      <c r="CQ48" s="995"/>
      <c r="CR48" s="993"/>
      <c r="CS48" s="994"/>
      <c r="CT48" s="994"/>
      <c r="CU48" s="994"/>
      <c r="CV48" s="995"/>
      <c r="CW48" s="993"/>
      <c r="CX48" s="994"/>
      <c r="CY48" s="994"/>
      <c r="CZ48" s="994"/>
      <c r="DA48" s="995"/>
      <c r="DB48" s="993"/>
      <c r="DC48" s="994"/>
      <c r="DD48" s="994"/>
      <c r="DE48" s="994"/>
      <c r="DF48" s="995"/>
      <c r="DG48" s="993"/>
      <c r="DH48" s="994"/>
      <c r="DI48" s="994"/>
      <c r="DJ48" s="994"/>
      <c r="DK48" s="995"/>
      <c r="DL48" s="993"/>
      <c r="DM48" s="994"/>
      <c r="DN48" s="994"/>
      <c r="DO48" s="994"/>
      <c r="DP48" s="995"/>
      <c r="DQ48" s="993"/>
      <c r="DR48" s="994"/>
      <c r="DS48" s="994"/>
      <c r="DT48" s="994"/>
      <c r="DU48" s="995"/>
      <c r="DV48" s="996"/>
      <c r="DW48" s="997"/>
      <c r="DX48" s="997"/>
      <c r="DY48" s="997"/>
      <c r="DZ48" s="998"/>
      <c r="EA48" s="230"/>
    </row>
    <row r="49" spans="1:131" ht="26.25" customHeight="1" x14ac:dyDescent="0.2">
      <c r="A49" s="238">
        <v>22</v>
      </c>
      <c r="B49" s="1034"/>
      <c r="C49" s="1035"/>
      <c r="D49" s="1035"/>
      <c r="E49" s="1035"/>
      <c r="F49" s="1035"/>
      <c r="G49" s="1035"/>
      <c r="H49" s="1035"/>
      <c r="I49" s="1035"/>
      <c r="J49" s="1035"/>
      <c r="K49" s="1035"/>
      <c r="L49" s="1035"/>
      <c r="M49" s="1035"/>
      <c r="N49" s="1035"/>
      <c r="O49" s="1035"/>
      <c r="P49" s="1036"/>
      <c r="Q49" s="1042"/>
      <c r="R49" s="1043"/>
      <c r="S49" s="1043"/>
      <c r="T49" s="1043"/>
      <c r="U49" s="1043"/>
      <c r="V49" s="1043"/>
      <c r="W49" s="1043"/>
      <c r="X49" s="1043"/>
      <c r="Y49" s="1043"/>
      <c r="Z49" s="1043"/>
      <c r="AA49" s="1043"/>
      <c r="AB49" s="1043"/>
      <c r="AC49" s="1043"/>
      <c r="AD49" s="1043"/>
      <c r="AE49" s="1044"/>
      <c r="AF49" s="1039"/>
      <c r="AG49" s="1040"/>
      <c r="AH49" s="1040"/>
      <c r="AI49" s="1040"/>
      <c r="AJ49" s="1041"/>
      <c r="AK49" s="980"/>
      <c r="AL49" s="971"/>
      <c r="AM49" s="971"/>
      <c r="AN49" s="971"/>
      <c r="AO49" s="971"/>
      <c r="AP49" s="971"/>
      <c r="AQ49" s="971"/>
      <c r="AR49" s="971"/>
      <c r="AS49" s="971"/>
      <c r="AT49" s="971"/>
      <c r="AU49" s="971"/>
      <c r="AV49" s="971"/>
      <c r="AW49" s="971"/>
      <c r="AX49" s="971"/>
      <c r="AY49" s="971"/>
      <c r="AZ49" s="1045"/>
      <c r="BA49" s="1045"/>
      <c r="BB49" s="1045"/>
      <c r="BC49" s="1045"/>
      <c r="BD49" s="1045"/>
      <c r="BE49" s="972"/>
      <c r="BF49" s="972"/>
      <c r="BG49" s="972"/>
      <c r="BH49" s="972"/>
      <c r="BI49" s="973"/>
      <c r="BJ49" s="232"/>
      <c r="BK49" s="232"/>
      <c r="BL49" s="232"/>
      <c r="BM49" s="232"/>
      <c r="BN49" s="232"/>
      <c r="BO49" s="241"/>
      <c r="BP49" s="241"/>
      <c r="BQ49" s="238">
        <v>43</v>
      </c>
      <c r="BR49" s="239"/>
      <c r="BS49" s="996"/>
      <c r="BT49" s="997"/>
      <c r="BU49" s="997"/>
      <c r="BV49" s="997"/>
      <c r="BW49" s="997"/>
      <c r="BX49" s="997"/>
      <c r="BY49" s="997"/>
      <c r="BZ49" s="997"/>
      <c r="CA49" s="997"/>
      <c r="CB49" s="997"/>
      <c r="CC49" s="997"/>
      <c r="CD49" s="997"/>
      <c r="CE49" s="997"/>
      <c r="CF49" s="997"/>
      <c r="CG49" s="1018"/>
      <c r="CH49" s="993"/>
      <c r="CI49" s="994"/>
      <c r="CJ49" s="994"/>
      <c r="CK49" s="994"/>
      <c r="CL49" s="995"/>
      <c r="CM49" s="993"/>
      <c r="CN49" s="994"/>
      <c r="CO49" s="994"/>
      <c r="CP49" s="994"/>
      <c r="CQ49" s="995"/>
      <c r="CR49" s="993"/>
      <c r="CS49" s="994"/>
      <c r="CT49" s="994"/>
      <c r="CU49" s="994"/>
      <c r="CV49" s="995"/>
      <c r="CW49" s="993"/>
      <c r="CX49" s="994"/>
      <c r="CY49" s="994"/>
      <c r="CZ49" s="994"/>
      <c r="DA49" s="995"/>
      <c r="DB49" s="993"/>
      <c r="DC49" s="994"/>
      <c r="DD49" s="994"/>
      <c r="DE49" s="994"/>
      <c r="DF49" s="995"/>
      <c r="DG49" s="993"/>
      <c r="DH49" s="994"/>
      <c r="DI49" s="994"/>
      <c r="DJ49" s="994"/>
      <c r="DK49" s="995"/>
      <c r="DL49" s="993"/>
      <c r="DM49" s="994"/>
      <c r="DN49" s="994"/>
      <c r="DO49" s="994"/>
      <c r="DP49" s="995"/>
      <c r="DQ49" s="993"/>
      <c r="DR49" s="994"/>
      <c r="DS49" s="994"/>
      <c r="DT49" s="994"/>
      <c r="DU49" s="995"/>
      <c r="DV49" s="996"/>
      <c r="DW49" s="997"/>
      <c r="DX49" s="997"/>
      <c r="DY49" s="997"/>
      <c r="DZ49" s="998"/>
      <c r="EA49" s="230"/>
    </row>
    <row r="50" spans="1:131" ht="26.25" customHeight="1" x14ac:dyDescent="0.2">
      <c r="A50" s="238">
        <v>23</v>
      </c>
      <c r="B50" s="1034"/>
      <c r="C50" s="1035"/>
      <c r="D50" s="1035"/>
      <c r="E50" s="1035"/>
      <c r="F50" s="1035"/>
      <c r="G50" s="1035"/>
      <c r="H50" s="1035"/>
      <c r="I50" s="1035"/>
      <c r="J50" s="1035"/>
      <c r="K50" s="1035"/>
      <c r="L50" s="1035"/>
      <c r="M50" s="1035"/>
      <c r="N50" s="1035"/>
      <c r="O50" s="1035"/>
      <c r="P50" s="1036"/>
      <c r="Q50" s="1037"/>
      <c r="R50" s="1029"/>
      <c r="S50" s="1029"/>
      <c r="T50" s="1029"/>
      <c r="U50" s="1029"/>
      <c r="V50" s="1029"/>
      <c r="W50" s="1029"/>
      <c r="X50" s="1029"/>
      <c r="Y50" s="1029"/>
      <c r="Z50" s="1029"/>
      <c r="AA50" s="1029"/>
      <c r="AB50" s="1029"/>
      <c r="AC50" s="1029"/>
      <c r="AD50" s="1029"/>
      <c r="AE50" s="1038"/>
      <c r="AF50" s="1039"/>
      <c r="AG50" s="1040"/>
      <c r="AH50" s="1040"/>
      <c r="AI50" s="1040"/>
      <c r="AJ50" s="1041"/>
      <c r="AK50" s="1028"/>
      <c r="AL50" s="1029"/>
      <c r="AM50" s="1029"/>
      <c r="AN50" s="1029"/>
      <c r="AO50" s="1029"/>
      <c r="AP50" s="1029"/>
      <c r="AQ50" s="1029"/>
      <c r="AR50" s="1029"/>
      <c r="AS50" s="1029"/>
      <c r="AT50" s="1029"/>
      <c r="AU50" s="1029"/>
      <c r="AV50" s="1029"/>
      <c r="AW50" s="1029"/>
      <c r="AX50" s="1029"/>
      <c r="AY50" s="1029"/>
      <c r="AZ50" s="1030"/>
      <c r="BA50" s="1030"/>
      <c r="BB50" s="1030"/>
      <c r="BC50" s="1030"/>
      <c r="BD50" s="1030"/>
      <c r="BE50" s="972"/>
      <c r="BF50" s="972"/>
      <c r="BG50" s="972"/>
      <c r="BH50" s="972"/>
      <c r="BI50" s="973"/>
      <c r="BJ50" s="232"/>
      <c r="BK50" s="232"/>
      <c r="BL50" s="232"/>
      <c r="BM50" s="232"/>
      <c r="BN50" s="232"/>
      <c r="BO50" s="241"/>
      <c r="BP50" s="241"/>
      <c r="BQ50" s="238">
        <v>44</v>
      </c>
      <c r="BR50" s="239"/>
      <c r="BS50" s="996"/>
      <c r="BT50" s="997"/>
      <c r="BU50" s="997"/>
      <c r="BV50" s="997"/>
      <c r="BW50" s="997"/>
      <c r="BX50" s="997"/>
      <c r="BY50" s="997"/>
      <c r="BZ50" s="997"/>
      <c r="CA50" s="997"/>
      <c r="CB50" s="997"/>
      <c r="CC50" s="997"/>
      <c r="CD50" s="997"/>
      <c r="CE50" s="997"/>
      <c r="CF50" s="997"/>
      <c r="CG50" s="1018"/>
      <c r="CH50" s="993"/>
      <c r="CI50" s="994"/>
      <c r="CJ50" s="994"/>
      <c r="CK50" s="994"/>
      <c r="CL50" s="995"/>
      <c r="CM50" s="993"/>
      <c r="CN50" s="994"/>
      <c r="CO50" s="994"/>
      <c r="CP50" s="994"/>
      <c r="CQ50" s="995"/>
      <c r="CR50" s="993"/>
      <c r="CS50" s="994"/>
      <c r="CT50" s="994"/>
      <c r="CU50" s="994"/>
      <c r="CV50" s="995"/>
      <c r="CW50" s="993"/>
      <c r="CX50" s="994"/>
      <c r="CY50" s="994"/>
      <c r="CZ50" s="994"/>
      <c r="DA50" s="995"/>
      <c r="DB50" s="993"/>
      <c r="DC50" s="994"/>
      <c r="DD50" s="994"/>
      <c r="DE50" s="994"/>
      <c r="DF50" s="995"/>
      <c r="DG50" s="993"/>
      <c r="DH50" s="994"/>
      <c r="DI50" s="994"/>
      <c r="DJ50" s="994"/>
      <c r="DK50" s="995"/>
      <c r="DL50" s="993"/>
      <c r="DM50" s="994"/>
      <c r="DN50" s="994"/>
      <c r="DO50" s="994"/>
      <c r="DP50" s="995"/>
      <c r="DQ50" s="993"/>
      <c r="DR50" s="994"/>
      <c r="DS50" s="994"/>
      <c r="DT50" s="994"/>
      <c r="DU50" s="995"/>
      <c r="DV50" s="996"/>
      <c r="DW50" s="997"/>
      <c r="DX50" s="997"/>
      <c r="DY50" s="997"/>
      <c r="DZ50" s="998"/>
      <c r="EA50" s="230"/>
    </row>
    <row r="51" spans="1:131" ht="26.25" customHeight="1" x14ac:dyDescent="0.2">
      <c r="A51" s="238">
        <v>24</v>
      </c>
      <c r="B51" s="1034"/>
      <c r="C51" s="1035"/>
      <c r="D51" s="1035"/>
      <c r="E51" s="1035"/>
      <c r="F51" s="1035"/>
      <c r="G51" s="1035"/>
      <c r="H51" s="1035"/>
      <c r="I51" s="1035"/>
      <c r="J51" s="1035"/>
      <c r="K51" s="1035"/>
      <c r="L51" s="1035"/>
      <c r="M51" s="1035"/>
      <c r="N51" s="1035"/>
      <c r="O51" s="1035"/>
      <c r="P51" s="1036"/>
      <c r="Q51" s="1037"/>
      <c r="R51" s="1029"/>
      <c r="S51" s="1029"/>
      <c r="T51" s="1029"/>
      <c r="U51" s="1029"/>
      <c r="V51" s="1029"/>
      <c r="W51" s="1029"/>
      <c r="X51" s="1029"/>
      <c r="Y51" s="1029"/>
      <c r="Z51" s="1029"/>
      <c r="AA51" s="1029"/>
      <c r="AB51" s="1029"/>
      <c r="AC51" s="1029"/>
      <c r="AD51" s="1029"/>
      <c r="AE51" s="1038"/>
      <c r="AF51" s="1039"/>
      <c r="AG51" s="1040"/>
      <c r="AH51" s="1040"/>
      <c r="AI51" s="1040"/>
      <c r="AJ51" s="1041"/>
      <c r="AK51" s="1028"/>
      <c r="AL51" s="1029"/>
      <c r="AM51" s="1029"/>
      <c r="AN51" s="1029"/>
      <c r="AO51" s="1029"/>
      <c r="AP51" s="1029"/>
      <c r="AQ51" s="1029"/>
      <c r="AR51" s="1029"/>
      <c r="AS51" s="1029"/>
      <c r="AT51" s="1029"/>
      <c r="AU51" s="1029"/>
      <c r="AV51" s="1029"/>
      <c r="AW51" s="1029"/>
      <c r="AX51" s="1029"/>
      <c r="AY51" s="1029"/>
      <c r="AZ51" s="1030"/>
      <c r="BA51" s="1030"/>
      <c r="BB51" s="1030"/>
      <c r="BC51" s="1030"/>
      <c r="BD51" s="1030"/>
      <c r="BE51" s="972"/>
      <c r="BF51" s="972"/>
      <c r="BG51" s="972"/>
      <c r="BH51" s="972"/>
      <c r="BI51" s="973"/>
      <c r="BJ51" s="232"/>
      <c r="BK51" s="232"/>
      <c r="BL51" s="232"/>
      <c r="BM51" s="232"/>
      <c r="BN51" s="232"/>
      <c r="BO51" s="241"/>
      <c r="BP51" s="241"/>
      <c r="BQ51" s="238">
        <v>45</v>
      </c>
      <c r="BR51" s="239"/>
      <c r="BS51" s="996"/>
      <c r="BT51" s="997"/>
      <c r="BU51" s="997"/>
      <c r="BV51" s="997"/>
      <c r="BW51" s="997"/>
      <c r="BX51" s="997"/>
      <c r="BY51" s="997"/>
      <c r="BZ51" s="997"/>
      <c r="CA51" s="997"/>
      <c r="CB51" s="997"/>
      <c r="CC51" s="997"/>
      <c r="CD51" s="997"/>
      <c r="CE51" s="997"/>
      <c r="CF51" s="997"/>
      <c r="CG51" s="1018"/>
      <c r="CH51" s="993"/>
      <c r="CI51" s="994"/>
      <c r="CJ51" s="994"/>
      <c r="CK51" s="994"/>
      <c r="CL51" s="995"/>
      <c r="CM51" s="993"/>
      <c r="CN51" s="994"/>
      <c r="CO51" s="994"/>
      <c r="CP51" s="994"/>
      <c r="CQ51" s="995"/>
      <c r="CR51" s="993"/>
      <c r="CS51" s="994"/>
      <c r="CT51" s="994"/>
      <c r="CU51" s="994"/>
      <c r="CV51" s="995"/>
      <c r="CW51" s="993"/>
      <c r="CX51" s="994"/>
      <c r="CY51" s="994"/>
      <c r="CZ51" s="994"/>
      <c r="DA51" s="995"/>
      <c r="DB51" s="993"/>
      <c r="DC51" s="994"/>
      <c r="DD51" s="994"/>
      <c r="DE51" s="994"/>
      <c r="DF51" s="995"/>
      <c r="DG51" s="993"/>
      <c r="DH51" s="994"/>
      <c r="DI51" s="994"/>
      <c r="DJ51" s="994"/>
      <c r="DK51" s="995"/>
      <c r="DL51" s="993"/>
      <c r="DM51" s="994"/>
      <c r="DN51" s="994"/>
      <c r="DO51" s="994"/>
      <c r="DP51" s="995"/>
      <c r="DQ51" s="993"/>
      <c r="DR51" s="994"/>
      <c r="DS51" s="994"/>
      <c r="DT51" s="994"/>
      <c r="DU51" s="995"/>
      <c r="DV51" s="996"/>
      <c r="DW51" s="997"/>
      <c r="DX51" s="997"/>
      <c r="DY51" s="997"/>
      <c r="DZ51" s="998"/>
      <c r="EA51" s="230"/>
    </row>
    <row r="52" spans="1:131" ht="26.25" customHeight="1" x14ac:dyDescent="0.2">
      <c r="A52" s="238">
        <v>25</v>
      </c>
      <c r="B52" s="1034"/>
      <c r="C52" s="1035"/>
      <c r="D52" s="1035"/>
      <c r="E52" s="1035"/>
      <c r="F52" s="1035"/>
      <c r="G52" s="1035"/>
      <c r="H52" s="1035"/>
      <c r="I52" s="1035"/>
      <c r="J52" s="1035"/>
      <c r="K52" s="1035"/>
      <c r="L52" s="1035"/>
      <c r="M52" s="1035"/>
      <c r="N52" s="1035"/>
      <c r="O52" s="1035"/>
      <c r="P52" s="1036"/>
      <c r="Q52" s="1037"/>
      <c r="R52" s="1029"/>
      <c r="S52" s="1029"/>
      <c r="T52" s="1029"/>
      <c r="U52" s="1029"/>
      <c r="V52" s="1029"/>
      <c r="W52" s="1029"/>
      <c r="X52" s="1029"/>
      <c r="Y52" s="1029"/>
      <c r="Z52" s="1029"/>
      <c r="AA52" s="1029"/>
      <c r="AB52" s="1029"/>
      <c r="AC52" s="1029"/>
      <c r="AD52" s="1029"/>
      <c r="AE52" s="1038"/>
      <c r="AF52" s="1039"/>
      <c r="AG52" s="1040"/>
      <c r="AH52" s="1040"/>
      <c r="AI52" s="1040"/>
      <c r="AJ52" s="1041"/>
      <c r="AK52" s="1028"/>
      <c r="AL52" s="1029"/>
      <c r="AM52" s="1029"/>
      <c r="AN52" s="1029"/>
      <c r="AO52" s="1029"/>
      <c r="AP52" s="1029"/>
      <c r="AQ52" s="1029"/>
      <c r="AR52" s="1029"/>
      <c r="AS52" s="1029"/>
      <c r="AT52" s="1029"/>
      <c r="AU52" s="1029"/>
      <c r="AV52" s="1029"/>
      <c r="AW52" s="1029"/>
      <c r="AX52" s="1029"/>
      <c r="AY52" s="1029"/>
      <c r="AZ52" s="1030"/>
      <c r="BA52" s="1030"/>
      <c r="BB52" s="1030"/>
      <c r="BC52" s="1030"/>
      <c r="BD52" s="1030"/>
      <c r="BE52" s="972"/>
      <c r="BF52" s="972"/>
      <c r="BG52" s="972"/>
      <c r="BH52" s="972"/>
      <c r="BI52" s="973"/>
      <c r="BJ52" s="232"/>
      <c r="BK52" s="232"/>
      <c r="BL52" s="232"/>
      <c r="BM52" s="232"/>
      <c r="BN52" s="232"/>
      <c r="BO52" s="241"/>
      <c r="BP52" s="241"/>
      <c r="BQ52" s="238">
        <v>46</v>
      </c>
      <c r="BR52" s="239"/>
      <c r="BS52" s="996"/>
      <c r="BT52" s="997"/>
      <c r="BU52" s="997"/>
      <c r="BV52" s="997"/>
      <c r="BW52" s="997"/>
      <c r="BX52" s="997"/>
      <c r="BY52" s="997"/>
      <c r="BZ52" s="997"/>
      <c r="CA52" s="997"/>
      <c r="CB52" s="997"/>
      <c r="CC52" s="997"/>
      <c r="CD52" s="997"/>
      <c r="CE52" s="997"/>
      <c r="CF52" s="997"/>
      <c r="CG52" s="1018"/>
      <c r="CH52" s="993"/>
      <c r="CI52" s="994"/>
      <c r="CJ52" s="994"/>
      <c r="CK52" s="994"/>
      <c r="CL52" s="995"/>
      <c r="CM52" s="993"/>
      <c r="CN52" s="994"/>
      <c r="CO52" s="994"/>
      <c r="CP52" s="994"/>
      <c r="CQ52" s="995"/>
      <c r="CR52" s="993"/>
      <c r="CS52" s="994"/>
      <c r="CT52" s="994"/>
      <c r="CU52" s="994"/>
      <c r="CV52" s="995"/>
      <c r="CW52" s="993"/>
      <c r="CX52" s="994"/>
      <c r="CY52" s="994"/>
      <c r="CZ52" s="994"/>
      <c r="DA52" s="995"/>
      <c r="DB52" s="993"/>
      <c r="DC52" s="994"/>
      <c r="DD52" s="994"/>
      <c r="DE52" s="994"/>
      <c r="DF52" s="995"/>
      <c r="DG52" s="993"/>
      <c r="DH52" s="994"/>
      <c r="DI52" s="994"/>
      <c r="DJ52" s="994"/>
      <c r="DK52" s="995"/>
      <c r="DL52" s="993"/>
      <c r="DM52" s="994"/>
      <c r="DN52" s="994"/>
      <c r="DO52" s="994"/>
      <c r="DP52" s="995"/>
      <c r="DQ52" s="993"/>
      <c r="DR52" s="994"/>
      <c r="DS52" s="994"/>
      <c r="DT52" s="994"/>
      <c r="DU52" s="995"/>
      <c r="DV52" s="996"/>
      <c r="DW52" s="997"/>
      <c r="DX52" s="997"/>
      <c r="DY52" s="997"/>
      <c r="DZ52" s="998"/>
      <c r="EA52" s="230"/>
    </row>
    <row r="53" spans="1:131" ht="26.25" customHeight="1" x14ac:dyDescent="0.2">
      <c r="A53" s="238">
        <v>26</v>
      </c>
      <c r="B53" s="1034"/>
      <c r="C53" s="1035"/>
      <c r="D53" s="1035"/>
      <c r="E53" s="1035"/>
      <c r="F53" s="1035"/>
      <c r="G53" s="1035"/>
      <c r="H53" s="1035"/>
      <c r="I53" s="1035"/>
      <c r="J53" s="1035"/>
      <c r="K53" s="1035"/>
      <c r="L53" s="1035"/>
      <c r="M53" s="1035"/>
      <c r="N53" s="1035"/>
      <c r="O53" s="1035"/>
      <c r="P53" s="1036"/>
      <c r="Q53" s="1037"/>
      <c r="R53" s="1029"/>
      <c r="S53" s="1029"/>
      <c r="T53" s="1029"/>
      <c r="U53" s="1029"/>
      <c r="V53" s="1029"/>
      <c r="W53" s="1029"/>
      <c r="X53" s="1029"/>
      <c r="Y53" s="1029"/>
      <c r="Z53" s="1029"/>
      <c r="AA53" s="1029"/>
      <c r="AB53" s="1029"/>
      <c r="AC53" s="1029"/>
      <c r="AD53" s="1029"/>
      <c r="AE53" s="1038"/>
      <c r="AF53" s="1039"/>
      <c r="AG53" s="1040"/>
      <c r="AH53" s="1040"/>
      <c r="AI53" s="1040"/>
      <c r="AJ53" s="1041"/>
      <c r="AK53" s="1028"/>
      <c r="AL53" s="1029"/>
      <c r="AM53" s="1029"/>
      <c r="AN53" s="1029"/>
      <c r="AO53" s="1029"/>
      <c r="AP53" s="1029"/>
      <c r="AQ53" s="1029"/>
      <c r="AR53" s="1029"/>
      <c r="AS53" s="1029"/>
      <c r="AT53" s="1029"/>
      <c r="AU53" s="1029"/>
      <c r="AV53" s="1029"/>
      <c r="AW53" s="1029"/>
      <c r="AX53" s="1029"/>
      <c r="AY53" s="1029"/>
      <c r="AZ53" s="1030"/>
      <c r="BA53" s="1030"/>
      <c r="BB53" s="1030"/>
      <c r="BC53" s="1030"/>
      <c r="BD53" s="1030"/>
      <c r="BE53" s="972"/>
      <c r="BF53" s="972"/>
      <c r="BG53" s="972"/>
      <c r="BH53" s="972"/>
      <c r="BI53" s="973"/>
      <c r="BJ53" s="232"/>
      <c r="BK53" s="232"/>
      <c r="BL53" s="232"/>
      <c r="BM53" s="232"/>
      <c r="BN53" s="232"/>
      <c r="BO53" s="241"/>
      <c r="BP53" s="241"/>
      <c r="BQ53" s="238">
        <v>47</v>
      </c>
      <c r="BR53" s="239"/>
      <c r="BS53" s="996"/>
      <c r="BT53" s="997"/>
      <c r="BU53" s="997"/>
      <c r="BV53" s="997"/>
      <c r="BW53" s="997"/>
      <c r="BX53" s="997"/>
      <c r="BY53" s="997"/>
      <c r="BZ53" s="997"/>
      <c r="CA53" s="997"/>
      <c r="CB53" s="997"/>
      <c r="CC53" s="997"/>
      <c r="CD53" s="997"/>
      <c r="CE53" s="997"/>
      <c r="CF53" s="997"/>
      <c r="CG53" s="1018"/>
      <c r="CH53" s="993"/>
      <c r="CI53" s="994"/>
      <c r="CJ53" s="994"/>
      <c r="CK53" s="994"/>
      <c r="CL53" s="995"/>
      <c r="CM53" s="993"/>
      <c r="CN53" s="994"/>
      <c r="CO53" s="994"/>
      <c r="CP53" s="994"/>
      <c r="CQ53" s="995"/>
      <c r="CR53" s="993"/>
      <c r="CS53" s="994"/>
      <c r="CT53" s="994"/>
      <c r="CU53" s="994"/>
      <c r="CV53" s="995"/>
      <c r="CW53" s="993"/>
      <c r="CX53" s="994"/>
      <c r="CY53" s="994"/>
      <c r="CZ53" s="994"/>
      <c r="DA53" s="995"/>
      <c r="DB53" s="993"/>
      <c r="DC53" s="994"/>
      <c r="DD53" s="994"/>
      <c r="DE53" s="994"/>
      <c r="DF53" s="995"/>
      <c r="DG53" s="993"/>
      <c r="DH53" s="994"/>
      <c r="DI53" s="994"/>
      <c r="DJ53" s="994"/>
      <c r="DK53" s="995"/>
      <c r="DL53" s="993"/>
      <c r="DM53" s="994"/>
      <c r="DN53" s="994"/>
      <c r="DO53" s="994"/>
      <c r="DP53" s="995"/>
      <c r="DQ53" s="993"/>
      <c r="DR53" s="994"/>
      <c r="DS53" s="994"/>
      <c r="DT53" s="994"/>
      <c r="DU53" s="995"/>
      <c r="DV53" s="996"/>
      <c r="DW53" s="997"/>
      <c r="DX53" s="997"/>
      <c r="DY53" s="997"/>
      <c r="DZ53" s="998"/>
      <c r="EA53" s="230"/>
    </row>
    <row r="54" spans="1:131" ht="26.25" customHeight="1" x14ac:dyDescent="0.2">
      <c r="A54" s="238">
        <v>27</v>
      </c>
      <c r="B54" s="1034"/>
      <c r="C54" s="1035"/>
      <c r="D54" s="1035"/>
      <c r="E54" s="1035"/>
      <c r="F54" s="1035"/>
      <c r="G54" s="1035"/>
      <c r="H54" s="1035"/>
      <c r="I54" s="1035"/>
      <c r="J54" s="1035"/>
      <c r="K54" s="1035"/>
      <c r="L54" s="1035"/>
      <c r="M54" s="1035"/>
      <c r="N54" s="1035"/>
      <c r="O54" s="1035"/>
      <c r="P54" s="1036"/>
      <c r="Q54" s="1037"/>
      <c r="R54" s="1029"/>
      <c r="S54" s="1029"/>
      <c r="T54" s="1029"/>
      <c r="U54" s="1029"/>
      <c r="V54" s="1029"/>
      <c r="W54" s="1029"/>
      <c r="X54" s="1029"/>
      <c r="Y54" s="1029"/>
      <c r="Z54" s="1029"/>
      <c r="AA54" s="1029"/>
      <c r="AB54" s="1029"/>
      <c r="AC54" s="1029"/>
      <c r="AD54" s="1029"/>
      <c r="AE54" s="1038"/>
      <c r="AF54" s="1039"/>
      <c r="AG54" s="1040"/>
      <c r="AH54" s="1040"/>
      <c r="AI54" s="1040"/>
      <c r="AJ54" s="1041"/>
      <c r="AK54" s="1028"/>
      <c r="AL54" s="1029"/>
      <c r="AM54" s="1029"/>
      <c r="AN54" s="1029"/>
      <c r="AO54" s="1029"/>
      <c r="AP54" s="1029"/>
      <c r="AQ54" s="1029"/>
      <c r="AR54" s="1029"/>
      <c r="AS54" s="1029"/>
      <c r="AT54" s="1029"/>
      <c r="AU54" s="1029"/>
      <c r="AV54" s="1029"/>
      <c r="AW54" s="1029"/>
      <c r="AX54" s="1029"/>
      <c r="AY54" s="1029"/>
      <c r="AZ54" s="1030"/>
      <c r="BA54" s="1030"/>
      <c r="BB54" s="1030"/>
      <c r="BC54" s="1030"/>
      <c r="BD54" s="1030"/>
      <c r="BE54" s="972"/>
      <c r="BF54" s="972"/>
      <c r="BG54" s="972"/>
      <c r="BH54" s="972"/>
      <c r="BI54" s="973"/>
      <c r="BJ54" s="232"/>
      <c r="BK54" s="232"/>
      <c r="BL54" s="232"/>
      <c r="BM54" s="232"/>
      <c r="BN54" s="232"/>
      <c r="BO54" s="241"/>
      <c r="BP54" s="241"/>
      <c r="BQ54" s="238">
        <v>48</v>
      </c>
      <c r="BR54" s="239"/>
      <c r="BS54" s="996"/>
      <c r="BT54" s="997"/>
      <c r="BU54" s="997"/>
      <c r="BV54" s="997"/>
      <c r="BW54" s="997"/>
      <c r="BX54" s="997"/>
      <c r="BY54" s="997"/>
      <c r="BZ54" s="997"/>
      <c r="CA54" s="997"/>
      <c r="CB54" s="997"/>
      <c r="CC54" s="997"/>
      <c r="CD54" s="997"/>
      <c r="CE54" s="997"/>
      <c r="CF54" s="997"/>
      <c r="CG54" s="1018"/>
      <c r="CH54" s="993"/>
      <c r="CI54" s="994"/>
      <c r="CJ54" s="994"/>
      <c r="CK54" s="994"/>
      <c r="CL54" s="995"/>
      <c r="CM54" s="993"/>
      <c r="CN54" s="994"/>
      <c r="CO54" s="994"/>
      <c r="CP54" s="994"/>
      <c r="CQ54" s="995"/>
      <c r="CR54" s="993"/>
      <c r="CS54" s="994"/>
      <c r="CT54" s="994"/>
      <c r="CU54" s="994"/>
      <c r="CV54" s="995"/>
      <c r="CW54" s="993"/>
      <c r="CX54" s="994"/>
      <c r="CY54" s="994"/>
      <c r="CZ54" s="994"/>
      <c r="DA54" s="995"/>
      <c r="DB54" s="993"/>
      <c r="DC54" s="994"/>
      <c r="DD54" s="994"/>
      <c r="DE54" s="994"/>
      <c r="DF54" s="995"/>
      <c r="DG54" s="993"/>
      <c r="DH54" s="994"/>
      <c r="DI54" s="994"/>
      <c r="DJ54" s="994"/>
      <c r="DK54" s="995"/>
      <c r="DL54" s="993"/>
      <c r="DM54" s="994"/>
      <c r="DN54" s="994"/>
      <c r="DO54" s="994"/>
      <c r="DP54" s="995"/>
      <c r="DQ54" s="993"/>
      <c r="DR54" s="994"/>
      <c r="DS54" s="994"/>
      <c r="DT54" s="994"/>
      <c r="DU54" s="995"/>
      <c r="DV54" s="996"/>
      <c r="DW54" s="997"/>
      <c r="DX54" s="997"/>
      <c r="DY54" s="997"/>
      <c r="DZ54" s="998"/>
      <c r="EA54" s="230"/>
    </row>
    <row r="55" spans="1:131" ht="26.25" customHeight="1" x14ac:dyDescent="0.2">
      <c r="A55" s="238">
        <v>28</v>
      </c>
      <c r="B55" s="1034"/>
      <c r="C55" s="1035"/>
      <c r="D55" s="1035"/>
      <c r="E55" s="1035"/>
      <c r="F55" s="1035"/>
      <c r="G55" s="1035"/>
      <c r="H55" s="1035"/>
      <c r="I55" s="1035"/>
      <c r="J55" s="1035"/>
      <c r="K55" s="1035"/>
      <c r="L55" s="1035"/>
      <c r="M55" s="1035"/>
      <c r="N55" s="1035"/>
      <c r="O55" s="1035"/>
      <c r="P55" s="1036"/>
      <c r="Q55" s="1037"/>
      <c r="R55" s="1029"/>
      <c r="S55" s="1029"/>
      <c r="T55" s="1029"/>
      <c r="U55" s="1029"/>
      <c r="V55" s="1029"/>
      <c r="W55" s="1029"/>
      <c r="X55" s="1029"/>
      <c r="Y55" s="1029"/>
      <c r="Z55" s="1029"/>
      <c r="AA55" s="1029"/>
      <c r="AB55" s="1029"/>
      <c r="AC55" s="1029"/>
      <c r="AD55" s="1029"/>
      <c r="AE55" s="1038"/>
      <c r="AF55" s="1039"/>
      <c r="AG55" s="1040"/>
      <c r="AH55" s="1040"/>
      <c r="AI55" s="1040"/>
      <c r="AJ55" s="1041"/>
      <c r="AK55" s="1028"/>
      <c r="AL55" s="1029"/>
      <c r="AM55" s="1029"/>
      <c r="AN55" s="1029"/>
      <c r="AO55" s="1029"/>
      <c r="AP55" s="1029"/>
      <c r="AQ55" s="1029"/>
      <c r="AR55" s="1029"/>
      <c r="AS55" s="1029"/>
      <c r="AT55" s="1029"/>
      <c r="AU55" s="1029"/>
      <c r="AV55" s="1029"/>
      <c r="AW55" s="1029"/>
      <c r="AX55" s="1029"/>
      <c r="AY55" s="1029"/>
      <c r="AZ55" s="1030"/>
      <c r="BA55" s="1030"/>
      <c r="BB55" s="1030"/>
      <c r="BC55" s="1030"/>
      <c r="BD55" s="1030"/>
      <c r="BE55" s="972"/>
      <c r="BF55" s="972"/>
      <c r="BG55" s="972"/>
      <c r="BH55" s="972"/>
      <c r="BI55" s="973"/>
      <c r="BJ55" s="232"/>
      <c r="BK55" s="232"/>
      <c r="BL55" s="232"/>
      <c r="BM55" s="232"/>
      <c r="BN55" s="232"/>
      <c r="BO55" s="241"/>
      <c r="BP55" s="241"/>
      <c r="BQ55" s="238">
        <v>49</v>
      </c>
      <c r="BR55" s="239"/>
      <c r="BS55" s="996"/>
      <c r="BT55" s="997"/>
      <c r="BU55" s="997"/>
      <c r="BV55" s="997"/>
      <c r="BW55" s="997"/>
      <c r="BX55" s="997"/>
      <c r="BY55" s="997"/>
      <c r="BZ55" s="997"/>
      <c r="CA55" s="997"/>
      <c r="CB55" s="997"/>
      <c r="CC55" s="997"/>
      <c r="CD55" s="997"/>
      <c r="CE55" s="997"/>
      <c r="CF55" s="997"/>
      <c r="CG55" s="1018"/>
      <c r="CH55" s="993"/>
      <c r="CI55" s="994"/>
      <c r="CJ55" s="994"/>
      <c r="CK55" s="994"/>
      <c r="CL55" s="995"/>
      <c r="CM55" s="993"/>
      <c r="CN55" s="994"/>
      <c r="CO55" s="994"/>
      <c r="CP55" s="994"/>
      <c r="CQ55" s="995"/>
      <c r="CR55" s="993"/>
      <c r="CS55" s="994"/>
      <c r="CT55" s="994"/>
      <c r="CU55" s="994"/>
      <c r="CV55" s="995"/>
      <c r="CW55" s="993"/>
      <c r="CX55" s="994"/>
      <c r="CY55" s="994"/>
      <c r="CZ55" s="994"/>
      <c r="DA55" s="995"/>
      <c r="DB55" s="993"/>
      <c r="DC55" s="994"/>
      <c r="DD55" s="994"/>
      <c r="DE55" s="994"/>
      <c r="DF55" s="995"/>
      <c r="DG55" s="993"/>
      <c r="DH55" s="994"/>
      <c r="DI55" s="994"/>
      <c r="DJ55" s="994"/>
      <c r="DK55" s="995"/>
      <c r="DL55" s="993"/>
      <c r="DM55" s="994"/>
      <c r="DN55" s="994"/>
      <c r="DO55" s="994"/>
      <c r="DP55" s="995"/>
      <c r="DQ55" s="993"/>
      <c r="DR55" s="994"/>
      <c r="DS55" s="994"/>
      <c r="DT55" s="994"/>
      <c r="DU55" s="995"/>
      <c r="DV55" s="996"/>
      <c r="DW55" s="997"/>
      <c r="DX55" s="997"/>
      <c r="DY55" s="997"/>
      <c r="DZ55" s="998"/>
      <c r="EA55" s="230"/>
    </row>
    <row r="56" spans="1:131" ht="26.25" customHeight="1" x14ac:dyDescent="0.2">
      <c r="A56" s="238">
        <v>29</v>
      </c>
      <c r="B56" s="1034"/>
      <c r="C56" s="1035"/>
      <c r="D56" s="1035"/>
      <c r="E56" s="1035"/>
      <c r="F56" s="1035"/>
      <c r="G56" s="1035"/>
      <c r="H56" s="1035"/>
      <c r="I56" s="1035"/>
      <c r="J56" s="1035"/>
      <c r="K56" s="1035"/>
      <c r="L56" s="1035"/>
      <c r="M56" s="1035"/>
      <c r="N56" s="1035"/>
      <c r="O56" s="1035"/>
      <c r="P56" s="1036"/>
      <c r="Q56" s="1037"/>
      <c r="R56" s="1029"/>
      <c r="S56" s="1029"/>
      <c r="T56" s="1029"/>
      <c r="U56" s="1029"/>
      <c r="V56" s="1029"/>
      <c r="W56" s="1029"/>
      <c r="X56" s="1029"/>
      <c r="Y56" s="1029"/>
      <c r="Z56" s="1029"/>
      <c r="AA56" s="1029"/>
      <c r="AB56" s="1029"/>
      <c r="AC56" s="1029"/>
      <c r="AD56" s="1029"/>
      <c r="AE56" s="1038"/>
      <c r="AF56" s="1039"/>
      <c r="AG56" s="1040"/>
      <c r="AH56" s="1040"/>
      <c r="AI56" s="1040"/>
      <c r="AJ56" s="1041"/>
      <c r="AK56" s="1028"/>
      <c r="AL56" s="1029"/>
      <c r="AM56" s="1029"/>
      <c r="AN56" s="1029"/>
      <c r="AO56" s="1029"/>
      <c r="AP56" s="1029"/>
      <c r="AQ56" s="1029"/>
      <c r="AR56" s="1029"/>
      <c r="AS56" s="1029"/>
      <c r="AT56" s="1029"/>
      <c r="AU56" s="1029"/>
      <c r="AV56" s="1029"/>
      <c r="AW56" s="1029"/>
      <c r="AX56" s="1029"/>
      <c r="AY56" s="1029"/>
      <c r="AZ56" s="1030"/>
      <c r="BA56" s="1030"/>
      <c r="BB56" s="1030"/>
      <c r="BC56" s="1030"/>
      <c r="BD56" s="1030"/>
      <c r="BE56" s="972"/>
      <c r="BF56" s="972"/>
      <c r="BG56" s="972"/>
      <c r="BH56" s="972"/>
      <c r="BI56" s="973"/>
      <c r="BJ56" s="232"/>
      <c r="BK56" s="232"/>
      <c r="BL56" s="232"/>
      <c r="BM56" s="232"/>
      <c r="BN56" s="232"/>
      <c r="BO56" s="241"/>
      <c r="BP56" s="241"/>
      <c r="BQ56" s="238">
        <v>50</v>
      </c>
      <c r="BR56" s="239"/>
      <c r="BS56" s="996"/>
      <c r="BT56" s="997"/>
      <c r="BU56" s="997"/>
      <c r="BV56" s="997"/>
      <c r="BW56" s="997"/>
      <c r="BX56" s="997"/>
      <c r="BY56" s="997"/>
      <c r="BZ56" s="997"/>
      <c r="CA56" s="997"/>
      <c r="CB56" s="997"/>
      <c r="CC56" s="997"/>
      <c r="CD56" s="997"/>
      <c r="CE56" s="997"/>
      <c r="CF56" s="997"/>
      <c r="CG56" s="1018"/>
      <c r="CH56" s="993"/>
      <c r="CI56" s="994"/>
      <c r="CJ56" s="994"/>
      <c r="CK56" s="994"/>
      <c r="CL56" s="995"/>
      <c r="CM56" s="993"/>
      <c r="CN56" s="994"/>
      <c r="CO56" s="994"/>
      <c r="CP56" s="994"/>
      <c r="CQ56" s="995"/>
      <c r="CR56" s="993"/>
      <c r="CS56" s="994"/>
      <c r="CT56" s="994"/>
      <c r="CU56" s="994"/>
      <c r="CV56" s="995"/>
      <c r="CW56" s="993"/>
      <c r="CX56" s="994"/>
      <c r="CY56" s="994"/>
      <c r="CZ56" s="994"/>
      <c r="DA56" s="995"/>
      <c r="DB56" s="993"/>
      <c r="DC56" s="994"/>
      <c r="DD56" s="994"/>
      <c r="DE56" s="994"/>
      <c r="DF56" s="995"/>
      <c r="DG56" s="993"/>
      <c r="DH56" s="994"/>
      <c r="DI56" s="994"/>
      <c r="DJ56" s="994"/>
      <c r="DK56" s="995"/>
      <c r="DL56" s="993"/>
      <c r="DM56" s="994"/>
      <c r="DN56" s="994"/>
      <c r="DO56" s="994"/>
      <c r="DP56" s="995"/>
      <c r="DQ56" s="993"/>
      <c r="DR56" s="994"/>
      <c r="DS56" s="994"/>
      <c r="DT56" s="994"/>
      <c r="DU56" s="995"/>
      <c r="DV56" s="996"/>
      <c r="DW56" s="997"/>
      <c r="DX56" s="997"/>
      <c r="DY56" s="997"/>
      <c r="DZ56" s="998"/>
      <c r="EA56" s="230"/>
    </row>
    <row r="57" spans="1:131" ht="26.25" customHeight="1" x14ac:dyDescent="0.2">
      <c r="A57" s="238">
        <v>30</v>
      </c>
      <c r="B57" s="1034"/>
      <c r="C57" s="1035"/>
      <c r="D57" s="1035"/>
      <c r="E57" s="1035"/>
      <c r="F57" s="1035"/>
      <c r="G57" s="1035"/>
      <c r="H57" s="1035"/>
      <c r="I57" s="1035"/>
      <c r="J57" s="1035"/>
      <c r="K57" s="1035"/>
      <c r="L57" s="1035"/>
      <c r="M57" s="1035"/>
      <c r="N57" s="1035"/>
      <c r="O57" s="1035"/>
      <c r="P57" s="1036"/>
      <c r="Q57" s="1037"/>
      <c r="R57" s="1029"/>
      <c r="S57" s="1029"/>
      <c r="T57" s="1029"/>
      <c r="U57" s="1029"/>
      <c r="V57" s="1029"/>
      <c r="W57" s="1029"/>
      <c r="X57" s="1029"/>
      <c r="Y57" s="1029"/>
      <c r="Z57" s="1029"/>
      <c r="AA57" s="1029"/>
      <c r="AB57" s="1029"/>
      <c r="AC57" s="1029"/>
      <c r="AD57" s="1029"/>
      <c r="AE57" s="1038"/>
      <c r="AF57" s="1039"/>
      <c r="AG57" s="1040"/>
      <c r="AH57" s="1040"/>
      <c r="AI57" s="1040"/>
      <c r="AJ57" s="1041"/>
      <c r="AK57" s="1028"/>
      <c r="AL57" s="1029"/>
      <c r="AM57" s="1029"/>
      <c r="AN57" s="1029"/>
      <c r="AO57" s="1029"/>
      <c r="AP57" s="1029"/>
      <c r="AQ57" s="1029"/>
      <c r="AR57" s="1029"/>
      <c r="AS57" s="1029"/>
      <c r="AT57" s="1029"/>
      <c r="AU57" s="1029"/>
      <c r="AV57" s="1029"/>
      <c r="AW57" s="1029"/>
      <c r="AX57" s="1029"/>
      <c r="AY57" s="1029"/>
      <c r="AZ57" s="1030"/>
      <c r="BA57" s="1030"/>
      <c r="BB57" s="1030"/>
      <c r="BC57" s="1030"/>
      <c r="BD57" s="1030"/>
      <c r="BE57" s="972"/>
      <c r="BF57" s="972"/>
      <c r="BG57" s="972"/>
      <c r="BH57" s="972"/>
      <c r="BI57" s="973"/>
      <c r="BJ57" s="232"/>
      <c r="BK57" s="232"/>
      <c r="BL57" s="232"/>
      <c r="BM57" s="232"/>
      <c r="BN57" s="232"/>
      <c r="BO57" s="241"/>
      <c r="BP57" s="241"/>
      <c r="BQ57" s="238">
        <v>51</v>
      </c>
      <c r="BR57" s="239"/>
      <c r="BS57" s="996"/>
      <c r="BT57" s="997"/>
      <c r="BU57" s="997"/>
      <c r="BV57" s="997"/>
      <c r="BW57" s="997"/>
      <c r="BX57" s="997"/>
      <c r="BY57" s="997"/>
      <c r="BZ57" s="997"/>
      <c r="CA57" s="997"/>
      <c r="CB57" s="997"/>
      <c r="CC57" s="997"/>
      <c r="CD57" s="997"/>
      <c r="CE57" s="997"/>
      <c r="CF57" s="997"/>
      <c r="CG57" s="1018"/>
      <c r="CH57" s="993"/>
      <c r="CI57" s="994"/>
      <c r="CJ57" s="994"/>
      <c r="CK57" s="994"/>
      <c r="CL57" s="995"/>
      <c r="CM57" s="993"/>
      <c r="CN57" s="994"/>
      <c r="CO57" s="994"/>
      <c r="CP57" s="994"/>
      <c r="CQ57" s="995"/>
      <c r="CR57" s="993"/>
      <c r="CS57" s="994"/>
      <c r="CT57" s="994"/>
      <c r="CU57" s="994"/>
      <c r="CV57" s="995"/>
      <c r="CW57" s="993"/>
      <c r="CX57" s="994"/>
      <c r="CY57" s="994"/>
      <c r="CZ57" s="994"/>
      <c r="DA57" s="995"/>
      <c r="DB57" s="993"/>
      <c r="DC57" s="994"/>
      <c r="DD57" s="994"/>
      <c r="DE57" s="994"/>
      <c r="DF57" s="995"/>
      <c r="DG57" s="993"/>
      <c r="DH57" s="994"/>
      <c r="DI57" s="994"/>
      <c r="DJ57" s="994"/>
      <c r="DK57" s="995"/>
      <c r="DL57" s="993"/>
      <c r="DM57" s="994"/>
      <c r="DN57" s="994"/>
      <c r="DO57" s="994"/>
      <c r="DP57" s="995"/>
      <c r="DQ57" s="993"/>
      <c r="DR57" s="994"/>
      <c r="DS57" s="994"/>
      <c r="DT57" s="994"/>
      <c r="DU57" s="995"/>
      <c r="DV57" s="996"/>
      <c r="DW57" s="997"/>
      <c r="DX57" s="997"/>
      <c r="DY57" s="997"/>
      <c r="DZ57" s="998"/>
      <c r="EA57" s="230"/>
    </row>
    <row r="58" spans="1:131" ht="26.25" customHeight="1" x14ac:dyDescent="0.2">
      <c r="A58" s="238">
        <v>31</v>
      </c>
      <c r="B58" s="1034"/>
      <c r="C58" s="1035"/>
      <c r="D58" s="1035"/>
      <c r="E58" s="1035"/>
      <c r="F58" s="1035"/>
      <c r="G58" s="1035"/>
      <c r="H58" s="1035"/>
      <c r="I58" s="1035"/>
      <c r="J58" s="1035"/>
      <c r="K58" s="1035"/>
      <c r="L58" s="1035"/>
      <c r="M58" s="1035"/>
      <c r="N58" s="1035"/>
      <c r="O58" s="1035"/>
      <c r="P58" s="1036"/>
      <c r="Q58" s="1037"/>
      <c r="R58" s="1029"/>
      <c r="S58" s="1029"/>
      <c r="T58" s="1029"/>
      <c r="U58" s="1029"/>
      <c r="V58" s="1029"/>
      <c r="W58" s="1029"/>
      <c r="X58" s="1029"/>
      <c r="Y58" s="1029"/>
      <c r="Z58" s="1029"/>
      <c r="AA58" s="1029"/>
      <c r="AB58" s="1029"/>
      <c r="AC58" s="1029"/>
      <c r="AD58" s="1029"/>
      <c r="AE58" s="1038"/>
      <c r="AF58" s="1039"/>
      <c r="AG58" s="1040"/>
      <c r="AH58" s="1040"/>
      <c r="AI58" s="1040"/>
      <c r="AJ58" s="1041"/>
      <c r="AK58" s="1028"/>
      <c r="AL58" s="1029"/>
      <c r="AM58" s="1029"/>
      <c r="AN58" s="1029"/>
      <c r="AO58" s="1029"/>
      <c r="AP58" s="1029"/>
      <c r="AQ58" s="1029"/>
      <c r="AR58" s="1029"/>
      <c r="AS58" s="1029"/>
      <c r="AT58" s="1029"/>
      <c r="AU58" s="1029"/>
      <c r="AV58" s="1029"/>
      <c r="AW58" s="1029"/>
      <c r="AX58" s="1029"/>
      <c r="AY58" s="1029"/>
      <c r="AZ58" s="1030"/>
      <c r="BA58" s="1030"/>
      <c r="BB58" s="1030"/>
      <c r="BC58" s="1030"/>
      <c r="BD58" s="1030"/>
      <c r="BE58" s="972"/>
      <c r="BF58" s="972"/>
      <c r="BG58" s="972"/>
      <c r="BH58" s="972"/>
      <c r="BI58" s="973"/>
      <c r="BJ58" s="232"/>
      <c r="BK58" s="232"/>
      <c r="BL58" s="232"/>
      <c r="BM58" s="232"/>
      <c r="BN58" s="232"/>
      <c r="BO58" s="241"/>
      <c r="BP58" s="241"/>
      <c r="BQ58" s="238">
        <v>52</v>
      </c>
      <c r="BR58" s="239"/>
      <c r="BS58" s="996"/>
      <c r="BT58" s="997"/>
      <c r="BU58" s="997"/>
      <c r="BV58" s="997"/>
      <c r="BW58" s="997"/>
      <c r="BX58" s="997"/>
      <c r="BY58" s="997"/>
      <c r="BZ58" s="997"/>
      <c r="CA58" s="997"/>
      <c r="CB58" s="997"/>
      <c r="CC58" s="997"/>
      <c r="CD58" s="997"/>
      <c r="CE58" s="997"/>
      <c r="CF58" s="997"/>
      <c r="CG58" s="1018"/>
      <c r="CH58" s="993"/>
      <c r="CI58" s="994"/>
      <c r="CJ58" s="994"/>
      <c r="CK58" s="994"/>
      <c r="CL58" s="995"/>
      <c r="CM58" s="993"/>
      <c r="CN58" s="994"/>
      <c r="CO58" s="994"/>
      <c r="CP58" s="994"/>
      <c r="CQ58" s="995"/>
      <c r="CR58" s="993"/>
      <c r="CS58" s="994"/>
      <c r="CT58" s="994"/>
      <c r="CU58" s="994"/>
      <c r="CV58" s="995"/>
      <c r="CW58" s="993"/>
      <c r="CX58" s="994"/>
      <c r="CY58" s="994"/>
      <c r="CZ58" s="994"/>
      <c r="DA58" s="995"/>
      <c r="DB58" s="993"/>
      <c r="DC58" s="994"/>
      <c r="DD58" s="994"/>
      <c r="DE58" s="994"/>
      <c r="DF58" s="995"/>
      <c r="DG58" s="993"/>
      <c r="DH58" s="994"/>
      <c r="DI58" s="994"/>
      <c r="DJ58" s="994"/>
      <c r="DK58" s="995"/>
      <c r="DL58" s="993"/>
      <c r="DM58" s="994"/>
      <c r="DN58" s="994"/>
      <c r="DO58" s="994"/>
      <c r="DP58" s="995"/>
      <c r="DQ58" s="993"/>
      <c r="DR58" s="994"/>
      <c r="DS58" s="994"/>
      <c r="DT58" s="994"/>
      <c r="DU58" s="995"/>
      <c r="DV58" s="996"/>
      <c r="DW58" s="997"/>
      <c r="DX58" s="997"/>
      <c r="DY58" s="997"/>
      <c r="DZ58" s="998"/>
      <c r="EA58" s="230"/>
    </row>
    <row r="59" spans="1:131" ht="26.25" customHeight="1" x14ac:dyDescent="0.2">
      <c r="A59" s="238">
        <v>32</v>
      </c>
      <c r="B59" s="1034"/>
      <c r="C59" s="1035"/>
      <c r="D59" s="1035"/>
      <c r="E59" s="1035"/>
      <c r="F59" s="1035"/>
      <c r="G59" s="1035"/>
      <c r="H59" s="1035"/>
      <c r="I59" s="1035"/>
      <c r="J59" s="1035"/>
      <c r="K59" s="1035"/>
      <c r="L59" s="1035"/>
      <c r="M59" s="1035"/>
      <c r="N59" s="1035"/>
      <c r="O59" s="1035"/>
      <c r="P59" s="1036"/>
      <c r="Q59" s="1037"/>
      <c r="R59" s="1029"/>
      <c r="S59" s="1029"/>
      <c r="T59" s="1029"/>
      <c r="U59" s="1029"/>
      <c r="V59" s="1029"/>
      <c r="W59" s="1029"/>
      <c r="X59" s="1029"/>
      <c r="Y59" s="1029"/>
      <c r="Z59" s="1029"/>
      <c r="AA59" s="1029"/>
      <c r="AB59" s="1029"/>
      <c r="AC59" s="1029"/>
      <c r="AD59" s="1029"/>
      <c r="AE59" s="1038"/>
      <c r="AF59" s="1039"/>
      <c r="AG59" s="1040"/>
      <c r="AH59" s="1040"/>
      <c r="AI59" s="1040"/>
      <c r="AJ59" s="1041"/>
      <c r="AK59" s="1028"/>
      <c r="AL59" s="1029"/>
      <c r="AM59" s="1029"/>
      <c r="AN59" s="1029"/>
      <c r="AO59" s="1029"/>
      <c r="AP59" s="1029"/>
      <c r="AQ59" s="1029"/>
      <c r="AR59" s="1029"/>
      <c r="AS59" s="1029"/>
      <c r="AT59" s="1029"/>
      <c r="AU59" s="1029"/>
      <c r="AV59" s="1029"/>
      <c r="AW59" s="1029"/>
      <c r="AX59" s="1029"/>
      <c r="AY59" s="1029"/>
      <c r="AZ59" s="1030"/>
      <c r="BA59" s="1030"/>
      <c r="BB59" s="1030"/>
      <c r="BC59" s="1030"/>
      <c r="BD59" s="1030"/>
      <c r="BE59" s="972"/>
      <c r="BF59" s="972"/>
      <c r="BG59" s="972"/>
      <c r="BH59" s="972"/>
      <c r="BI59" s="973"/>
      <c r="BJ59" s="232"/>
      <c r="BK59" s="232"/>
      <c r="BL59" s="232"/>
      <c r="BM59" s="232"/>
      <c r="BN59" s="232"/>
      <c r="BO59" s="241"/>
      <c r="BP59" s="241"/>
      <c r="BQ59" s="238">
        <v>53</v>
      </c>
      <c r="BR59" s="239"/>
      <c r="BS59" s="996"/>
      <c r="BT59" s="997"/>
      <c r="BU59" s="997"/>
      <c r="BV59" s="997"/>
      <c r="BW59" s="997"/>
      <c r="BX59" s="997"/>
      <c r="BY59" s="997"/>
      <c r="BZ59" s="997"/>
      <c r="CA59" s="997"/>
      <c r="CB59" s="997"/>
      <c r="CC59" s="997"/>
      <c r="CD59" s="997"/>
      <c r="CE59" s="997"/>
      <c r="CF59" s="997"/>
      <c r="CG59" s="1018"/>
      <c r="CH59" s="993"/>
      <c r="CI59" s="994"/>
      <c r="CJ59" s="994"/>
      <c r="CK59" s="994"/>
      <c r="CL59" s="995"/>
      <c r="CM59" s="993"/>
      <c r="CN59" s="994"/>
      <c r="CO59" s="994"/>
      <c r="CP59" s="994"/>
      <c r="CQ59" s="995"/>
      <c r="CR59" s="993"/>
      <c r="CS59" s="994"/>
      <c r="CT59" s="994"/>
      <c r="CU59" s="994"/>
      <c r="CV59" s="995"/>
      <c r="CW59" s="993"/>
      <c r="CX59" s="994"/>
      <c r="CY59" s="994"/>
      <c r="CZ59" s="994"/>
      <c r="DA59" s="995"/>
      <c r="DB59" s="993"/>
      <c r="DC59" s="994"/>
      <c r="DD59" s="994"/>
      <c r="DE59" s="994"/>
      <c r="DF59" s="995"/>
      <c r="DG59" s="993"/>
      <c r="DH59" s="994"/>
      <c r="DI59" s="994"/>
      <c r="DJ59" s="994"/>
      <c r="DK59" s="995"/>
      <c r="DL59" s="993"/>
      <c r="DM59" s="994"/>
      <c r="DN59" s="994"/>
      <c r="DO59" s="994"/>
      <c r="DP59" s="995"/>
      <c r="DQ59" s="993"/>
      <c r="DR59" s="994"/>
      <c r="DS59" s="994"/>
      <c r="DT59" s="994"/>
      <c r="DU59" s="995"/>
      <c r="DV59" s="996"/>
      <c r="DW59" s="997"/>
      <c r="DX59" s="997"/>
      <c r="DY59" s="997"/>
      <c r="DZ59" s="998"/>
      <c r="EA59" s="230"/>
    </row>
    <row r="60" spans="1:131" ht="26.25" customHeight="1" x14ac:dyDescent="0.2">
      <c r="A60" s="238">
        <v>33</v>
      </c>
      <c r="B60" s="1034"/>
      <c r="C60" s="1035"/>
      <c r="D60" s="1035"/>
      <c r="E60" s="1035"/>
      <c r="F60" s="1035"/>
      <c r="G60" s="1035"/>
      <c r="H60" s="1035"/>
      <c r="I60" s="1035"/>
      <c r="J60" s="1035"/>
      <c r="K60" s="1035"/>
      <c r="L60" s="1035"/>
      <c r="M60" s="1035"/>
      <c r="N60" s="1035"/>
      <c r="O60" s="1035"/>
      <c r="P60" s="1036"/>
      <c r="Q60" s="1037"/>
      <c r="R60" s="1029"/>
      <c r="S60" s="1029"/>
      <c r="T60" s="1029"/>
      <c r="U60" s="1029"/>
      <c r="V60" s="1029"/>
      <c r="W60" s="1029"/>
      <c r="X60" s="1029"/>
      <c r="Y60" s="1029"/>
      <c r="Z60" s="1029"/>
      <c r="AA60" s="1029"/>
      <c r="AB60" s="1029"/>
      <c r="AC60" s="1029"/>
      <c r="AD60" s="1029"/>
      <c r="AE60" s="1038"/>
      <c r="AF60" s="1039"/>
      <c r="AG60" s="1040"/>
      <c r="AH60" s="1040"/>
      <c r="AI60" s="1040"/>
      <c r="AJ60" s="1041"/>
      <c r="AK60" s="1028"/>
      <c r="AL60" s="1029"/>
      <c r="AM60" s="1029"/>
      <c r="AN60" s="1029"/>
      <c r="AO60" s="1029"/>
      <c r="AP60" s="1029"/>
      <c r="AQ60" s="1029"/>
      <c r="AR60" s="1029"/>
      <c r="AS60" s="1029"/>
      <c r="AT60" s="1029"/>
      <c r="AU60" s="1029"/>
      <c r="AV60" s="1029"/>
      <c r="AW60" s="1029"/>
      <c r="AX60" s="1029"/>
      <c r="AY60" s="1029"/>
      <c r="AZ60" s="1030"/>
      <c r="BA60" s="1030"/>
      <c r="BB60" s="1030"/>
      <c r="BC60" s="1030"/>
      <c r="BD60" s="1030"/>
      <c r="BE60" s="972"/>
      <c r="BF60" s="972"/>
      <c r="BG60" s="972"/>
      <c r="BH60" s="972"/>
      <c r="BI60" s="973"/>
      <c r="BJ60" s="232"/>
      <c r="BK60" s="232"/>
      <c r="BL60" s="232"/>
      <c r="BM60" s="232"/>
      <c r="BN60" s="232"/>
      <c r="BO60" s="241"/>
      <c r="BP60" s="241"/>
      <c r="BQ60" s="238">
        <v>54</v>
      </c>
      <c r="BR60" s="239"/>
      <c r="BS60" s="996"/>
      <c r="BT60" s="997"/>
      <c r="BU60" s="997"/>
      <c r="BV60" s="997"/>
      <c r="BW60" s="997"/>
      <c r="BX60" s="997"/>
      <c r="BY60" s="997"/>
      <c r="BZ60" s="997"/>
      <c r="CA60" s="997"/>
      <c r="CB60" s="997"/>
      <c r="CC60" s="997"/>
      <c r="CD60" s="997"/>
      <c r="CE60" s="997"/>
      <c r="CF60" s="997"/>
      <c r="CG60" s="1018"/>
      <c r="CH60" s="993"/>
      <c r="CI60" s="994"/>
      <c r="CJ60" s="994"/>
      <c r="CK60" s="994"/>
      <c r="CL60" s="995"/>
      <c r="CM60" s="993"/>
      <c r="CN60" s="994"/>
      <c r="CO60" s="994"/>
      <c r="CP60" s="994"/>
      <c r="CQ60" s="995"/>
      <c r="CR60" s="993"/>
      <c r="CS60" s="994"/>
      <c r="CT60" s="994"/>
      <c r="CU60" s="994"/>
      <c r="CV60" s="995"/>
      <c r="CW60" s="993"/>
      <c r="CX60" s="994"/>
      <c r="CY60" s="994"/>
      <c r="CZ60" s="994"/>
      <c r="DA60" s="995"/>
      <c r="DB60" s="993"/>
      <c r="DC60" s="994"/>
      <c r="DD60" s="994"/>
      <c r="DE60" s="994"/>
      <c r="DF60" s="995"/>
      <c r="DG60" s="993"/>
      <c r="DH60" s="994"/>
      <c r="DI60" s="994"/>
      <c r="DJ60" s="994"/>
      <c r="DK60" s="995"/>
      <c r="DL60" s="993"/>
      <c r="DM60" s="994"/>
      <c r="DN60" s="994"/>
      <c r="DO60" s="994"/>
      <c r="DP60" s="995"/>
      <c r="DQ60" s="993"/>
      <c r="DR60" s="994"/>
      <c r="DS60" s="994"/>
      <c r="DT60" s="994"/>
      <c r="DU60" s="995"/>
      <c r="DV60" s="996"/>
      <c r="DW60" s="997"/>
      <c r="DX60" s="997"/>
      <c r="DY60" s="997"/>
      <c r="DZ60" s="998"/>
      <c r="EA60" s="230"/>
    </row>
    <row r="61" spans="1:131" ht="26.25" customHeight="1" thickBot="1" x14ac:dyDescent="0.25">
      <c r="A61" s="238">
        <v>34</v>
      </c>
      <c r="B61" s="1034"/>
      <c r="C61" s="1035"/>
      <c r="D61" s="1035"/>
      <c r="E61" s="1035"/>
      <c r="F61" s="1035"/>
      <c r="G61" s="1035"/>
      <c r="H61" s="1035"/>
      <c r="I61" s="1035"/>
      <c r="J61" s="1035"/>
      <c r="K61" s="1035"/>
      <c r="L61" s="1035"/>
      <c r="M61" s="1035"/>
      <c r="N61" s="1035"/>
      <c r="O61" s="1035"/>
      <c r="P61" s="1036"/>
      <c r="Q61" s="1037"/>
      <c r="R61" s="1029"/>
      <c r="S61" s="1029"/>
      <c r="T61" s="1029"/>
      <c r="U61" s="1029"/>
      <c r="V61" s="1029"/>
      <c r="W61" s="1029"/>
      <c r="X61" s="1029"/>
      <c r="Y61" s="1029"/>
      <c r="Z61" s="1029"/>
      <c r="AA61" s="1029"/>
      <c r="AB61" s="1029"/>
      <c r="AC61" s="1029"/>
      <c r="AD61" s="1029"/>
      <c r="AE61" s="1038"/>
      <c r="AF61" s="1039"/>
      <c r="AG61" s="1040"/>
      <c r="AH61" s="1040"/>
      <c r="AI61" s="1040"/>
      <c r="AJ61" s="1041"/>
      <c r="AK61" s="1028"/>
      <c r="AL61" s="1029"/>
      <c r="AM61" s="1029"/>
      <c r="AN61" s="1029"/>
      <c r="AO61" s="1029"/>
      <c r="AP61" s="1029"/>
      <c r="AQ61" s="1029"/>
      <c r="AR61" s="1029"/>
      <c r="AS61" s="1029"/>
      <c r="AT61" s="1029"/>
      <c r="AU61" s="1029"/>
      <c r="AV61" s="1029"/>
      <c r="AW61" s="1029"/>
      <c r="AX61" s="1029"/>
      <c r="AY61" s="1029"/>
      <c r="AZ61" s="1030"/>
      <c r="BA61" s="1030"/>
      <c r="BB61" s="1030"/>
      <c r="BC61" s="1030"/>
      <c r="BD61" s="1030"/>
      <c r="BE61" s="972"/>
      <c r="BF61" s="972"/>
      <c r="BG61" s="972"/>
      <c r="BH61" s="972"/>
      <c r="BI61" s="973"/>
      <c r="BJ61" s="232"/>
      <c r="BK61" s="232"/>
      <c r="BL61" s="232"/>
      <c r="BM61" s="232"/>
      <c r="BN61" s="232"/>
      <c r="BO61" s="241"/>
      <c r="BP61" s="241"/>
      <c r="BQ61" s="238">
        <v>55</v>
      </c>
      <c r="BR61" s="239"/>
      <c r="BS61" s="996"/>
      <c r="BT61" s="997"/>
      <c r="BU61" s="997"/>
      <c r="BV61" s="997"/>
      <c r="BW61" s="997"/>
      <c r="BX61" s="997"/>
      <c r="BY61" s="997"/>
      <c r="BZ61" s="997"/>
      <c r="CA61" s="997"/>
      <c r="CB61" s="997"/>
      <c r="CC61" s="997"/>
      <c r="CD61" s="997"/>
      <c r="CE61" s="997"/>
      <c r="CF61" s="997"/>
      <c r="CG61" s="1018"/>
      <c r="CH61" s="993"/>
      <c r="CI61" s="994"/>
      <c r="CJ61" s="994"/>
      <c r="CK61" s="994"/>
      <c r="CL61" s="995"/>
      <c r="CM61" s="993"/>
      <c r="CN61" s="994"/>
      <c r="CO61" s="994"/>
      <c r="CP61" s="994"/>
      <c r="CQ61" s="995"/>
      <c r="CR61" s="993"/>
      <c r="CS61" s="994"/>
      <c r="CT61" s="994"/>
      <c r="CU61" s="994"/>
      <c r="CV61" s="995"/>
      <c r="CW61" s="993"/>
      <c r="CX61" s="994"/>
      <c r="CY61" s="994"/>
      <c r="CZ61" s="994"/>
      <c r="DA61" s="995"/>
      <c r="DB61" s="993"/>
      <c r="DC61" s="994"/>
      <c r="DD61" s="994"/>
      <c r="DE61" s="994"/>
      <c r="DF61" s="995"/>
      <c r="DG61" s="993"/>
      <c r="DH61" s="994"/>
      <c r="DI61" s="994"/>
      <c r="DJ61" s="994"/>
      <c r="DK61" s="995"/>
      <c r="DL61" s="993"/>
      <c r="DM61" s="994"/>
      <c r="DN61" s="994"/>
      <c r="DO61" s="994"/>
      <c r="DP61" s="995"/>
      <c r="DQ61" s="993"/>
      <c r="DR61" s="994"/>
      <c r="DS61" s="994"/>
      <c r="DT61" s="994"/>
      <c r="DU61" s="995"/>
      <c r="DV61" s="996"/>
      <c r="DW61" s="997"/>
      <c r="DX61" s="997"/>
      <c r="DY61" s="997"/>
      <c r="DZ61" s="998"/>
      <c r="EA61" s="230"/>
    </row>
    <row r="62" spans="1:131" ht="26.25" customHeight="1" x14ac:dyDescent="0.2">
      <c r="A62" s="238">
        <v>35</v>
      </c>
      <c r="B62" s="1034"/>
      <c r="C62" s="1035"/>
      <c r="D62" s="1035"/>
      <c r="E62" s="1035"/>
      <c r="F62" s="1035"/>
      <c r="G62" s="1035"/>
      <c r="H62" s="1035"/>
      <c r="I62" s="1035"/>
      <c r="J62" s="1035"/>
      <c r="K62" s="1035"/>
      <c r="L62" s="1035"/>
      <c r="M62" s="1035"/>
      <c r="N62" s="1035"/>
      <c r="O62" s="1035"/>
      <c r="P62" s="1036"/>
      <c r="Q62" s="1037"/>
      <c r="R62" s="1029"/>
      <c r="S62" s="1029"/>
      <c r="T62" s="1029"/>
      <c r="U62" s="1029"/>
      <c r="V62" s="1029"/>
      <c r="W62" s="1029"/>
      <c r="X62" s="1029"/>
      <c r="Y62" s="1029"/>
      <c r="Z62" s="1029"/>
      <c r="AA62" s="1029"/>
      <c r="AB62" s="1029"/>
      <c r="AC62" s="1029"/>
      <c r="AD62" s="1029"/>
      <c r="AE62" s="1038"/>
      <c r="AF62" s="1039"/>
      <c r="AG62" s="1040"/>
      <c r="AH62" s="1040"/>
      <c r="AI62" s="1040"/>
      <c r="AJ62" s="1041"/>
      <c r="AK62" s="1028"/>
      <c r="AL62" s="1029"/>
      <c r="AM62" s="1029"/>
      <c r="AN62" s="1029"/>
      <c r="AO62" s="1029"/>
      <c r="AP62" s="1029"/>
      <c r="AQ62" s="1029"/>
      <c r="AR62" s="1029"/>
      <c r="AS62" s="1029"/>
      <c r="AT62" s="1029"/>
      <c r="AU62" s="1029"/>
      <c r="AV62" s="1029"/>
      <c r="AW62" s="1029"/>
      <c r="AX62" s="1029"/>
      <c r="AY62" s="1029"/>
      <c r="AZ62" s="1030"/>
      <c r="BA62" s="1030"/>
      <c r="BB62" s="1030"/>
      <c r="BC62" s="1030"/>
      <c r="BD62" s="1030"/>
      <c r="BE62" s="972"/>
      <c r="BF62" s="972"/>
      <c r="BG62" s="972"/>
      <c r="BH62" s="972"/>
      <c r="BI62" s="973"/>
      <c r="BJ62" s="1031" t="s">
        <v>394</v>
      </c>
      <c r="BK62" s="1032"/>
      <c r="BL62" s="1032"/>
      <c r="BM62" s="1032"/>
      <c r="BN62" s="1033"/>
      <c r="BO62" s="241"/>
      <c r="BP62" s="241"/>
      <c r="BQ62" s="238">
        <v>56</v>
      </c>
      <c r="BR62" s="239"/>
      <c r="BS62" s="996"/>
      <c r="BT62" s="997"/>
      <c r="BU62" s="997"/>
      <c r="BV62" s="997"/>
      <c r="BW62" s="997"/>
      <c r="BX62" s="997"/>
      <c r="BY62" s="997"/>
      <c r="BZ62" s="997"/>
      <c r="CA62" s="997"/>
      <c r="CB62" s="997"/>
      <c r="CC62" s="997"/>
      <c r="CD62" s="997"/>
      <c r="CE62" s="997"/>
      <c r="CF62" s="997"/>
      <c r="CG62" s="1018"/>
      <c r="CH62" s="993"/>
      <c r="CI62" s="994"/>
      <c r="CJ62" s="994"/>
      <c r="CK62" s="994"/>
      <c r="CL62" s="995"/>
      <c r="CM62" s="993"/>
      <c r="CN62" s="994"/>
      <c r="CO62" s="994"/>
      <c r="CP62" s="994"/>
      <c r="CQ62" s="995"/>
      <c r="CR62" s="993"/>
      <c r="CS62" s="994"/>
      <c r="CT62" s="994"/>
      <c r="CU62" s="994"/>
      <c r="CV62" s="995"/>
      <c r="CW62" s="993"/>
      <c r="CX62" s="994"/>
      <c r="CY62" s="994"/>
      <c r="CZ62" s="994"/>
      <c r="DA62" s="995"/>
      <c r="DB62" s="993"/>
      <c r="DC62" s="994"/>
      <c r="DD62" s="994"/>
      <c r="DE62" s="994"/>
      <c r="DF62" s="995"/>
      <c r="DG62" s="993"/>
      <c r="DH62" s="994"/>
      <c r="DI62" s="994"/>
      <c r="DJ62" s="994"/>
      <c r="DK62" s="995"/>
      <c r="DL62" s="993"/>
      <c r="DM62" s="994"/>
      <c r="DN62" s="994"/>
      <c r="DO62" s="994"/>
      <c r="DP62" s="995"/>
      <c r="DQ62" s="993"/>
      <c r="DR62" s="994"/>
      <c r="DS62" s="994"/>
      <c r="DT62" s="994"/>
      <c r="DU62" s="995"/>
      <c r="DV62" s="996"/>
      <c r="DW62" s="997"/>
      <c r="DX62" s="997"/>
      <c r="DY62" s="997"/>
      <c r="DZ62" s="998"/>
      <c r="EA62" s="230"/>
    </row>
    <row r="63" spans="1:131" ht="26.25" customHeight="1" thickBot="1" x14ac:dyDescent="0.25">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4"/>
      <c r="AF63" s="1025">
        <v>2068</v>
      </c>
      <c r="AG63" s="959"/>
      <c r="AH63" s="959"/>
      <c r="AI63" s="959"/>
      <c r="AJ63" s="1026"/>
      <c r="AK63" s="1027"/>
      <c r="AL63" s="963"/>
      <c r="AM63" s="963"/>
      <c r="AN63" s="963"/>
      <c r="AO63" s="963"/>
      <c r="AP63" s="959">
        <v>1867</v>
      </c>
      <c r="AQ63" s="959"/>
      <c r="AR63" s="959"/>
      <c r="AS63" s="959"/>
      <c r="AT63" s="959"/>
      <c r="AU63" s="959">
        <v>914</v>
      </c>
      <c r="AV63" s="959"/>
      <c r="AW63" s="959"/>
      <c r="AX63" s="959"/>
      <c r="AY63" s="959"/>
      <c r="AZ63" s="1021"/>
      <c r="BA63" s="1021"/>
      <c r="BB63" s="1021"/>
      <c r="BC63" s="1021"/>
      <c r="BD63" s="1021"/>
      <c r="BE63" s="960"/>
      <c r="BF63" s="960"/>
      <c r="BG63" s="960"/>
      <c r="BH63" s="960"/>
      <c r="BI63" s="961"/>
      <c r="BJ63" s="1022" t="s">
        <v>122</v>
      </c>
      <c r="BK63" s="953"/>
      <c r="BL63" s="953"/>
      <c r="BM63" s="953"/>
      <c r="BN63" s="1023"/>
      <c r="BO63" s="241"/>
      <c r="BP63" s="241"/>
      <c r="BQ63" s="238">
        <v>57</v>
      </c>
      <c r="BR63" s="239"/>
      <c r="BS63" s="996"/>
      <c r="BT63" s="997"/>
      <c r="BU63" s="997"/>
      <c r="BV63" s="997"/>
      <c r="BW63" s="997"/>
      <c r="BX63" s="997"/>
      <c r="BY63" s="997"/>
      <c r="BZ63" s="997"/>
      <c r="CA63" s="997"/>
      <c r="CB63" s="997"/>
      <c r="CC63" s="997"/>
      <c r="CD63" s="997"/>
      <c r="CE63" s="997"/>
      <c r="CF63" s="997"/>
      <c r="CG63" s="1018"/>
      <c r="CH63" s="993"/>
      <c r="CI63" s="994"/>
      <c r="CJ63" s="994"/>
      <c r="CK63" s="994"/>
      <c r="CL63" s="995"/>
      <c r="CM63" s="993"/>
      <c r="CN63" s="994"/>
      <c r="CO63" s="994"/>
      <c r="CP63" s="994"/>
      <c r="CQ63" s="995"/>
      <c r="CR63" s="993"/>
      <c r="CS63" s="994"/>
      <c r="CT63" s="994"/>
      <c r="CU63" s="994"/>
      <c r="CV63" s="995"/>
      <c r="CW63" s="993"/>
      <c r="CX63" s="994"/>
      <c r="CY63" s="994"/>
      <c r="CZ63" s="994"/>
      <c r="DA63" s="995"/>
      <c r="DB63" s="993"/>
      <c r="DC63" s="994"/>
      <c r="DD63" s="994"/>
      <c r="DE63" s="994"/>
      <c r="DF63" s="995"/>
      <c r="DG63" s="993"/>
      <c r="DH63" s="994"/>
      <c r="DI63" s="994"/>
      <c r="DJ63" s="994"/>
      <c r="DK63" s="995"/>
      <c r="DL63" s="993"/>
      <c r="DM63" s="994"/>
      <c r="DN63" s="994"/>
      <c r="DO63" s="994"/>
      <c r="DP63" s="995"/>
      <c r="DQ63" s="993"/>
      <c r="DR63" s="994"/>
      <c r="DS63" s="994"/>
      <c r="DT63" s="994"/>
      <c r="DU63" s="995"/>
      <c r="DV63" s="996"/>
      <c r="DW63" s="997"/>
      <c r="DX63" s="997"/>
      <c r="DY63" s="997"/>
      <c r="DZ63" s="99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6"/>
      <c r="BT64" s="997"/>
      <c r="BU64" s="997"/>
      <c r="BV64" s="997"/>
      <c r="BW64" s="997"/>
      <c r="BX64" s="997"/>
      <c r="BY64" s="997"/>
      <c r="BZ64" s="997"/>
      <c r="CA64" s="997"/>
      <c r="CB64" s="997"/>
      <c r="CC64" s="997"/>
      <c r="CD64" s="997"/>
      <c r="CE64" s="997"/>
      <c r="CF64" s="997"/>
      <c r="CG64" s="1018"/>
      <c r="CH64" s="993"/>
      <c r="CI64" s="994"/>
      <c r="CJ64" s="994"/>
      <c r="CK64" s="994"/>
      <c r="CL64" s="995"/>
      <c r="CM64" s="993"/>
      <c r="CN64" s="994"/>
      <c r="CO64" s="994"/>
      <c r="CP64" s="994"/>
      <c r="CQ64" s="995"/>
      <c r="CR64" s="993"/>
      <c r="CS64" s="994"/>
      <c r="CT64" s="994"/>
      <c r="CU64" s="994"/>
      <c r="CV64" s="995"/>
      <c r="CW64" s="993"/>
      <c r="CX64" s="994"/>
      <c r="CY64" s="994"/>
      <c r="CZ64" s="994"/>
      <c r="DA64" s="995"/>
      <c r="DB64" s="993"/>
      <c r="DC64" s="994"/>
      <c r="DD64" s="994"/>
      <c r="DE64" s="994"/>
      <c r="DF64" s="995"/>
      <c r="DG64" s="993"/>
      <c r="DH64" s="994"/>
      <c r="DI64" s="994"/>
      <c r="DJ64" s="994"/>
      <c r="DK64" s="995"/>
      <c r="DL64" s="993"/>
      <c r="DM64" s="994"/>
      <c r="DN64" s="994"/>
      <c r="DO64" s="994"/>
      <c r="DP64" s="995"/>
      <c r="DQ64" s="993"/>
      <c r="DR64" s="994"/>
      <c r="DS64" s="994"/>
      <c r="DT64" s="994"/>
      <c r="DU64" s="995"/>
      <c r="DV64" s="996"/>
      <c r="DW64" s="997"/>
      <c r="DX64" s="997"/>
      <c r="DY64" s="997"/>
      <c r="DZ64" s="998"/>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6"/>
      <c r="BT65" s="997"/>
      <c r="BU65" s="997"/>
      <c r="BV65" s="997"/>
      <c r="BW65" s="997"/>
      <c r="BX65" s="997"/>
      <c r="BY65" s="997"/>
      <c r="BZ65" s="997"/>
      <c r="CA65" s="997"/>
      <c r="CB65" s="997"/>
      <c r="CC65" s="997"/>
      <c r="CD65" s="997"/>
      <c r="CE65" s="997"/>
      <c r="CF65" s="997"/>
      <c r="CG65" s="1018"/>
      <c r="CH65" s="993"/>
      <c r="CI65" s="994"/>
      <c r="CJ65" s="994"/>
      <c r="CK65" s="994"/>
      <c r="CL65" s="995"/>
      <c r="CM65" s="993"/>
      <c r="CN65" s="994"/>
      <c r="CO65" s="994"/>
      <c r="CP65" s="994"/>
      <c r="CQ65" s="995"/>
      <c r="CR65" s="993"/>
      <c r="CS65" s="994"/>
      <c r="CT65" s="994"/>
      <c r="CU65" s="994"/>
      <c r="CV65" s="995"/>
      <c r="CW65" s="993"/>
      <c r="CX65" s="994"/>
      <c r="CY65" s="994"/>
      <c r="CZ65" s="994"/>
      <c r="DA65" s="995"/>
      <c r="DB65" s="993"/>
      <c r="DC65" s="994"/>
      <c r="DD65" s="994"/>
      <c r="DE65" s="994"/>
      <c r="DF65" s="995"/>
      <c r="DG65" s="993"/>
      <c r="DH65" s="994"/>
      <c r="DI65" s="994"/>
      <c r="DJ65" s="994"/>
      <c r="DK65" s="995"/>
      <c r="DL65" s="993"/>
      <c r="DM65" s="994"/>
      <c r="DN65" s="994"/>
      <c r="DO65" s="994"/>
      <c r="DP65" s="995"/>
      <c r="DQ65" s="993"/>
      <c r="DR65" s="994"/>
      <c r="DS65" s="994"/>
      <c r="DT65" s="994"/>
      <c r="DU65" s="995"/>
      <c r="DV65" s="996"/>
      <c r="DW65" s="997"/>
      <c r="DX65" s="997"/>
      <c r="DY65" s="997"/>
      <c r="DZ65" s="998"/>
      <c r="EA65" s="230"/>
    </row>
    <row r="66" spans="1:131" ht="26.25" customHeight="1" x14ac:dyDescent="0.2">
      <c r="A66" s="999" t="s">
        <v>397</v>
      </c>
      <c r="B66" s="1000"/>
      <c r="C66" s="1000"/>
      <c r="D66" s="1000"/>
      <c r="E66" s="1000"/>
      <c r="F66" s="1000"/>
      <c r="G66" s="1000"/>
      <c r="H66" s="1000"/>
      <c r="I66" s="1000"/>
      <c r="J66" s="1000"/>
      <c r="K66" s="1000"/>
      <c r="L66" s="1000"/>
      <c r="M66" s="1000"/>
      <c r="N66" s="1000"/>
      <c r="O66" s="1000"/>
      <c r="P66" s="1001"/>
      <c r="Q66" s="1005" t="s">
        <v>380</v>
      </c>
      <c r="R66" s="1006"/>
      <c r="S66" s="1006"/>
      <c r="T66" s="1006"/>
      <c r="U66" s="1007"/>
      <c r="V66" s="1005" t="s">
        <v>381</v>
      </c>
      <c r="W66" s="1006"/>
      <c r="X66" s="1006"/>
      <c r="Y66" s="1006"/>
      <c r="Z66" s="1007"/>
      <c r="AA66" s="1005" t="s">
        <v>382</v>
      </c>
      <c r="AB66" s="1006"/>
      <c r="AC66" s="1006"/>
      <c r="AD66" s="1006"/>
      <c r="AE66" s="1007"/>
      <c r="AF66" s="1011" t="s">
        <v>383</v>
      </c>
      <c r="AG66" s="1012"/>
      <c r="AH66" s="1012"/>
      <c r="AI66" s="1012"/>
      <c r="AJ66" s="1013"/>
      <c r="AK66" s="1005" t="s">
        <v>384</v>
      </c>
      <c r="AL66" s="1000"/>
      <c r="AM66" s="1000"/>
      <c r="AN66" s="1000"/>
      <c r="AO66" s="1001"/>
      <c r="AP66" s="1005" t="s">
        <v>385</v>
      </c>
      <c r="AQ66" s="1006"/>
      <c r="AR66" s="1006"/>
      <c r="AS66" s="1006"/>
      <c r="AT66" s="1007"/>
      <c r="AU66" s="1005" t="s">
        <v>398</v>
      </c>
      <c r="AV66" s="1006"/>
      <c r="AW66" s="1006"/>
      <c r="AX66" s="1006"/>
      <c r="AY66" s="1007"/>
      <c r="AZ66" s="1005" t="s">
        <v>364</v>
      </c>
      <c r="BA66" s="1006"/>
      <c r="BB66" s="1006"/>
      <c r="BC66" s="1006"/>
      <c r="BD66" s="1019"/>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1002"/>
      <c r="B67" s="1003"/>
      <c r="C67" s="1003"/>
      <c r="D67" s="1003"/>
      <c r="E67" s="1003"/>
      <c r="F67" s="1003"/>
      <c r="G67" s="1003"/>
      <c r="H67" s="1003"/>
      <c r="I67" s="1003"/>
      <c r="J67" s="1003"/>
      <c r="K67" s="1003"/>
      <c r="L67" s="1003"/>
      <c r="M67" s="1003"/>
      <c r="N67" s="1003"/>
      <c r="O67" s="1003"/>
      <c r="P67" s="1004"/>
      <c r="Q67" s="1008"/>
      <c r="R67" s="1009"/>
      <c r="S67" s="1009"/>
      <c r="T67" s="1009"/>
      <c r="U67" s="1010"/>
      <c r="V67" s="1008"/>
      <c r="W67" s="1009"/>
      <c r="X67" s="1009"/>
      <c r="Y67" s="1009"/>
      <c r="Z67" s="1010"/>
      <c r="AA67" s="1008"/>
      <c r="AB67" s="1009"/>
      <c r="AC67" s="1009"/>
      <c r="AD67" s="1009"/>
      <c r="AE67" s="1010"/>
      <c r="AF67" s="1014"/>
      <c r="AG67" s="1015"/>
      <c r="AH67" s="1015"/>
      <c r="AI67" s="1015"/>
      <c r="AJ67" s="1016"/>
      <c r="AK67" s="1017"/>
      <c r="AL67" s="1003"/>
      <c r="AM67" s="1003"/>
      <c r="AN67" s="1003"/>
      <c r="AO67" s="1004"/>
      <c r="AP67" s="1008"/>
      <c r="AQ67" s="1009"/>
      <c r="AR67" s="1009"/>
      <c r="AS67" s="1009"/>
      <c r="AT67" s="1010"/>
      <c r="AU67" s="1008"/>
      <c r="AV67" s="1009"/>
      <c r="AW67" s="1009"/>
      <c r="AX67" s="1009"/>
      <c r="AY67" s="1010"/>
      <c r="AZ67" s="1008"/>
      <c r="BA67" s="1009"/>
      <c r="BB67" s="1009"/>
      <c r="BC67" s="1009"/>
      <c r="BD67" s="1020"/>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90" t="s">
        <v>548</v>
      </c>
      <c r="C68" s="988"/>
      <c r="D68" s="988"/>
      <c r="E68" s="988"/>
      <c r="F68" s="988"/>
      <c r="G68" s="988"/>
      <c r="H68" s="988"/>
      <c r="I68" s="988"/>
      <c r="J68" s="988"/>
      <c r="K68" s="988"/>
      <c r="L68" s="988"/>
      <c r="M68" s="988"/>
      <c r="N68" s="988"/>
      <c r="O68" s="988"/>
      <c r="P68" s="991"/>
      <c r="Q68" s="992">
        <v>2562.1930000000002</v>
      </c>
      <c r="R68" s="985"/>
      <c r="S68" s="985"/>
      <c r="T68" s="985"/>
      <c r="U68" s="986"/>
      <c r="V68" s="984">
        <v>2538.2570000000001</v>
      </c>
      <c r="W68" s="985"/>
      <c r="X68" s="985"/>
      <c r="Y68" s="985"/>
      <c r="Z68" s="986"/>
      <c r="AA68" s="984">
        <v>23.936</v>
      </c>
      <c r="AB68" s="985"/>
      <c r="AC68" s="985"/>
      <c r="AD68" s="985"/>
      <c r="AE68" s="986"/>
      <c r="AF68" s="984">
        <v>23.936</v>
      </c>
      <c r="AG68" s="985"/>
      <c r="AH68" s="985"/>
      <c r="AI68" s="985"/>
      <c r="AJ68" s="986"/>
      <c r="AK68" s="984" t="s">
        <v>486</v>
      </c>
      <c r="AL68" s="985"/>
      <c r="AM68" s="985"/>
      <c r="AN68" s="985"/>
      <c r="AO68" s="986"/>
      <c r="AP68" s="984" t="s">
        <v>486</v>
      </c>
      <c r="AQ68" s="985"/>
      <c r="AR68" s="985"/>
      <c r="AS68" s="985"/>
      <c r="AT68" s="986"/>
      <c r="AU68" s="984" t="s">
        <v>486</v>
      </c>
      <c r="AV68" s="985"/>
      <c r="AW68" s="985"/>
      <c r="AX68" s="985"/>
      <c r="AY68" s="986"/>
      <c r="AZ68" s="987" t="s">
        <v>531</v>
      </c>
      <c r="BA68" s="988"/>
      <c r="BB68" s="988"/>
      <c r="BC68" s="988"/>
      <c r="BD68" s="989"/>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78">
        <v>880772.72400000005</v>
      </c>
      <c r="R69" s="979"/>
      <c r="S69" s="979"/>
      <c r="T69" s="979"/>
      <c r="U69" s="980"/>
      <c r="V69" s="981">
        <v>869976.28099999996</v>
      </c>
      <c r="W69" s="979"/>
      <c r="X69" s="979"/>
      <c r="Y69" s="979"/>
      <c r="Z69" s="980"/>
      <c r="AA69" s="981">
        <v>10796.442999999999</v>
      </c>
      <c r="AB69" s="979"/>
      <c r="AC69" s="979"/>
      <c r="AD69" s="979"/>
      <c r="AE69" s="980"/>
      <c r="AF69" s="981">
        <v>10571.001</v>
      </c>
      <c r="AG69" s="979"/>
      <c r="AH69" s="979"/>
      <c r="AI69" s="979"/>
      <c r="AJ69" s="980"/>
      <c r="AK69" s="981">
        <v>5497.5929999999998</v>
      </c>
      <c r="AL69" s="979"/>
      <c r="AM69" s="979"/>
      <c r="AN69" s="979"/>
      <c r="AO69" s="980"/>
      <c r="AP69" s="981" t="s">
        <v>486</v>
      </c>
      <c r="AQ69" s="979"/>
      <c r="AR69" s="979"/>
      <c r="AS69" s="979"/>
      <c r="AT69" s="980"/>
      <c r="AU69" s="981" t="s">
        <v>486</v>
      </c>
      <c r="AV69" s="979"/>
      <c r="AW69" s="979"/>
      <c r="AX69" s="979"/>
      <c r="AY69" s="980"/>
      <c r="AZ69" s="982" t="s">
        <v>549</v>
      </c>
      <c r="BA69" s="975"/>
      <c r="BB69" s="975"/>
      <c r="BC69" s="975"/>
      <c r="BD69" s="98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8">
        <v>23245.007000000001</v>
      </c>
      <c r="R70" s="979"/>
      <c r="S70" s="979"/>
      <c r="T70" s="979"/>
      <c r="U70" s="980"/>
      <c r="V70" s="981">
        <v>14700.01</v>
      </c>
      <c r="W70" s="979"/>
      <c r="X70" s="979"/>
      <c r="Y70" s="979"/>
      <c r="Z70" s="980"/>
      <c r="AA70" s="981">
        <v>8544.9969999999994</v>
      </c>
      <c r="AB70" s="979"/>
      <c r="AC70" s="979"/>
      <c r="AD70" s="979"/>
      <c r="AE70" s="980"/>
      <c r="AF70" s="981">
        <v>8544.9969999999994</v>
      </c>
      <c r="AG70" s="979"/>
      <c r="AH70" s="979"/>
      <c r="AI70" s="979"/>
      <c r="AJ70" s="980"/>
      <c r="AK70" s="981">
        <v>20.77</v>
      </c>
      <c r="AL70" s="979"/>
      <c r="AM70" s="979"/>
      <c r="AN70" s="979"/>
      <c r="AO70" s="980"/>
      <c r="AP70" s="981" t="s">
        <v>486</v>
      </c>
      <c r="AQ70" s="979"/>
      <c r="AR70" s="979"/>
      <c r="AS70" s="979"/>
      <c r="AT70" s="980"/>
      <c r="AU70" s="981" t="s">
        <v>486</v>
      </c>
      <c r="AV70" s="979"/>
      <c r="AW70" s="979"/>
      <c r="AX70" s="979"/>
      <c r="AY70" s="980"/>
      <c r="AZ70" s="982" t="s">
        <v>531</v>
      </c>
      <c r="BA70" s="975"/>
      <c r="BB70" s="975"/>
      <c r="BC70" s="975"/>
      <c r="BD70" s="98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8">
        <v>177.184</v>
      </c>
      <c r="R71" s="979"/>
      <c r="S71" s="979"/>
      <c r="T71" s="979"/>
      <c r="U71" s="980"/>
      <c r="V71" s="981">
        <v>100.67400000000001</v>
      </c>
      <c r="W71" s="979"/>
      <c r="X71" s="979"/>
      <c r="Y71" s="979"/>
      <c r="Z71" s="980"/>
      <c r="AA71" s="981">
        <v>76.510000000000005</v>
      </c>
      <c r="AB71" s="979"/>
      <c r="AC71" s="979"/>
      <c r="AD71" s="979"/>
      <c r="AE71" s="980"/>
      <c r="AF71" s="981">
        <v>76.510000000000005</v>
      </c>
      <c r="AG71" s="979"/>
      <c r="AH71" s="979"/>
      <c r="AI71" s="979"/>
      <c r="AJ71" s="980"/>
      <c r="AK71" s="981" t="s">
        <v>486</v>
      </c>
      <c r="AL71" s="979"/>
      <c r="AM71" s="979"/>
      <c r="AN71" s="979"/>
      <c r="AO71" s="980"/>
      <c r="AP71" s="981" t="s">
        <v>486</v>
      </c>
      <c r="AQ71" s="979"/>
      <c r="AR71" s="979"/>
      <c r="AS71" s="979"/>
      <c r="AT71" s="980"/>
      <c r="AU71" s="981" t="s">
        <v>486</v>
      </c>
      <c r="AV71" s="979"/>
      <c r="AW71" s="979"/>
      <c r="AX71" s="979"/>
      <c r="AY71" s="980"/>
      <c r="AZ71" s="982" t="s">
        <v>551</v>
      </c>
      <c r="BA71" s="975"/>
      <c r="BB71" s="975"/>
      <c r="BC71" s="975"/>
      <c r="BD71" s="98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8">
        <v>288.60700000000003</v>
      </c>
      <c r="R72" s="979"/>
      <c r="S72" s="979"/>
      <c r="T72" s="979"/>
      <c r="U72" s="980"/>
      <c r="V72" s="981">
        <v>262.45100000000002</v>
      </c>
      <c r="W72" s="979"/>
      <c r="X72" s="979"/>
      <c r="Y72" s="979"/>
      <c r="Z72" s="980"/>
      <c r="AA72" s="981">
        <v>26.155999999999999</v>
      </c>
      <c r="AB72" s="979"/>
      <c r="AC72" s="979"/>
      <c r="AD72" s="979"/>
      <c r="AE72" s="980"/>
      <c r="AF72" s="981">
        <v>26.155999999999999</v>
      </c>
      <c r="AG72" s="979"/>
      <c r="AH72" s="979"/>
      <c r="AI72" s="979"/>
      <c r="AJ72" s="980"/>
      <c r="AK72" s="981">
        <v>3.9809999999999999</v>
      </c>
      <c r="AL72" s="979"/>
      <c r="AM72" s="979"/>
      <c r="AN72" s="979"/>
      <c r="AO72" s="980"/>
      <c r="AP72" s="981" t="s">
        <v>486</v>
      </c>
      <c r="AQ72" s="979"/>
      <c r="AR72" s="979"/>
      <c r="AS72" s="979"/>
      <c r="AT72" s="980"/>
      <c r="AU72" s="981" t="s">
        <v>486</v>
      </c>
      <c r="AV72" s="979"/>
      <c r="AW72" s="979"/>
      <c r="AX72" s="979"/>
      <c r="AY72" s="980"/>
      <c r="AZ72" s="982"/>
      <c r="BA72" s="975"/>
      <c r="BB72" s="975"/>
      <c r="BC72" s="975"/>
      <c r="BD72" s="98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554</v>
      </c>
      <c r="C73" s="975"/>
      <c r="D73" s="975"/>
      <c r="E73" s="975"/>
      <c r="F73" s="975"/>
      <c r="G73" s="975"/>
      <c r="H73" s="975"/>
      <c r="I73" s="975"/>
      <c r="J73" s="975"/>
      <c r="K73" s="975"/>
      <c r="L73" s="975"/>
      <c r="M73" s="975"/>
      <c r="N73" s="975"/>
      <c r="O73" s="975"/>
      <c r="P73" s="976"/>
      <c r="Q73" s="978">
        <v>1732</v>
      </c>
      <c r="R73" s="979"/>
      <c r="S73" s="979"/>
      <c r="T73" s="979"/>
      <c r="U73" s="980"/>
      <c r="V73" s="981">
        <v>1509</v>
      </c>
      <c r="W73" s="979"/>
      <c r="X73" s="979"/>
      <c r="Y73" s="979"/>
      <c r="Z73" s="980"/>
      <c r="AA73" s="981">
        <v>223</v>
      </c>
      <c r="AB73" s="979"/>
      <c r="AC73" s="979"/>
      <c r="AD73" s="979"/>
      <c r="AE73" s="980"/>
      <c r="AF73" s="981">
        <v>211</v>
      </c>
      <c r="AG73" s="979"/>
      <c r="AH73" s="979"/>
      <c r="AI73" s="979"/>
      <c r="AJ73" s="980"/>
      <c r="AK73" s="981" t="s">
        <v>486</v>
      </c>
      <c r="AL73" s="979"/>
      <c r="AM73" s="979"/>
      <c r="AN73" s="979"/>
      <c r="AO73" s="980"/>
      <c r="AP73" s="981" t="s">
        <v>486</v>
      </c>
      <c r="AQ73" s="979"/>
      <c r="AR73" s="979"/>
      <c r="AS73" s="979"/>
      <c r="AT73" s="980"/>
      <c r="AU73" s="981" t="s">
        <v>486</v>
      </c>
      <c r="AV73" s="979"/>
      <c r="AW73" s="979"/>
      <c r="AX73" s="979"/>
      <c r="AY73" s="980"/>
      <c r="AZ73" s="982"/>
      <c r="BA73" s="975"/>
      <c r="BB73" s="975"/>
      <c r="BC73" s="975"/>
      <c r="BD73" s="98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553</v>
      </c>
      <c r="C74" s="975"/>
      <c r="D74" s="975"/>
      <c r="E74" s="975"/>
      <c r="F74" s="975"/>
      <c r="G74" s="975"/>
      <c r="H74" s="975"/>
      <c r="I74" s="975"/>
      <c r="J74" s="975"/>
      <c r="K74" s="975"/>
      <c r="L74" s="975"/>
      <c r="M74" s="975"/>
      <c r="N74" s="975"/>
      <c r="O74" s="975"/>
      <c r="P74" s="976"/>
      <c r="Q74" s="977">
        <v>3978</v>
      </c>
      <c r="R74" s="971"/>
      <c r="S74" s="971"/>
      <c r="T74" s="971"/>
      <c r="U74" s="971"/>
      <c r="V74" s="971">
        <v>3754</v>
      </c>
      <c r="W74" s="971"/>
      <c r="X74" s="971"/>
      <c r="Y74" s="971"/>
      <c r="Z74" s="971"/>
      <c r="AA74" s="971">
        <v>224</v>
      </c>
      <c r="AB74" s="971"/>
      <c r="AC74" s="971"/>
      <c r="AD74" s="971"/>
      <c r="AE74" s="971"/>
      <c r="AF74" s="971">
        <v>222</v>
      </c>
      <c r="AG74" s="971"/>
      <c r="AH74" s="971"/>
      <c r="AI74" s="971"/>
      <c r="AJ74" s="971"/>
      <c r="AK74" s="971" t="s">
        <v>486</v>
      </c>
      <c r="AL74" s="971"/>
      <c r="AM74" s="971"/>
      <c r="AN74" s="971"/>
      <c r="AO74" s="971"/>
      <c r="AP74" s="971">
        <v>2644</v>
      </c>
      <c r="AQ74" s="971"/>
      <c r="AR74" s="971"/>
      <c r="AS74" s="971"/>
      <c r="AT74" s="971"/>
      <c r="AU74" s="971" t="s">
        <v>486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19676</v>
      </c>
      <c r="AG88" s="959"/>
      <c r="AH88" s="959"/>
      <c r="AI88" s="959"/>
      <c r="AJ88" s="959"/>
      <c r="AK88" s="963"/>
      <c r="AL88" s="963"/>
      <c r="AM88" s="963"/>
      <c r="AN88" s="963"/>
      <c r="AO88" s="963"/>
      <c r="AP88" s="959">
        <v>2644</v>
      </c>
      <c r="AQ88" s="959"/>
      <c r="AR88" s="959"/>
      <c r="AS88" s="959"/>
      <c r="AT88" s="959"/>
      <c r="AU88" s="959" t="s">
        <v>555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t="s">
        <v>555</v>
      </c>
      <c r="CS102" s="953"/>
      <c r="CT102" s="953"/>
      <c r="CU102" s="953"/>
      <c r="CV102" s="954"/>
      <c r="CW102" s="952" t="s">
        <v>555</v>
      </c>
      <c r="CX102" s="953"/>
      <c r="CY102" s="953"/>
      <c r="CZ102" s="953"/>
      <c r="DA102" s="954"/>
      <c r="DB102" s="952" t="s">
        <v>555</v>
      </c>
      <c r="DC102" s="953"/>
      <c r="DD102" s="953"/>
      <c r="DE102" s="953"/>
      <c r="DF102" s="954"/>
      <c r="DG102" s="952" t="s">
        <v>555</v>
      </c>
      <c r="DH102" s="953"/>
      <c r="DI102" s="953"/>
      <c r="DJ102" s="953"/>
      <c r="DK102" s="954"/>
      <c r="DL102" s="952" t="s">
        <v>555</v>
      </c>
      <c r="DM102" s="953"/>
      <c r="DN102" s="953"/>
      <c r="DO102" s="953"/>
      <c r="DP102" s="954"/>
      <c r="DQ102" s="952" t="s">
        <v>555</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2">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671760</v>
      </c>
      <c r="AB110" s="889"/>
      <c r="AC110" s="889"/>
      <c r="AD110" s="889"/>
      <c r="AE110" s="890"/>
      <c r="AF110" s="891">
        <v>668093</v>
      </c>
      <c r="AG110" s="889"/>
      <c r="AH110" s="889"/>
      <c r="AI110" s="889"/>
      <c r="AJ110" s="890"/>
      <c r="AK110" s="891">
        <v>704868</v>
      </c>
      <c r="AL110" s="889"/>
      <c r="AM110" s="889"/>
      <c r="AN110" s="889"/>
      <c r="AO110" s="890"/>
      <c r="AP110" s="892">
        <v>16.600000000000001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6484335</v>
      </c>
      <c r="BR110" s="842"/>
      <c r="BS110" s="842"/>
      <c r="BT110" s="842"/>
      <c r="BU110" s="842"/>
      <c r="BV110" s="842">
        <v>6114866</v>
      </c>
      <c r="BW110" s="842"/>
      <c r="BX110" s="842"/>
      <c r="BY110" s="842"/>
      <c r="BZ110" s="842"/>
      <c r="CA110" s="842">
        <v>5654805</v>
      </c>
      <c r="CB110" s="842"/>
      <c r="CC110" s="842"/>
      <c r="CD110" s="842"/>
      <c r="CE110" s="842"/>
      <c r="CF110" s="866">
        <v>132.80000000000001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497146</v>
      </c>
      <c r="BR111" s="817"/>
      <c r="BS111" s="817"/>
      <c r="BT111" s="817"/>
      <c r="BU111" s="817"/>
      <c r="BV111" s="817">
        <v>788059</v>
      </c>
      <c r="BW111" s="817"/>
      <c r="BX111" s="817"/>
      <c r="BY111" s="817"/>
      <c r="BZ111" s="817"/>
      <c r="CA111" s="817">
        <v>485528</v>
      </c>
      <c r="CB111" s="817"/>
      <c r="CC111" s="817"/>
      <c r="CD111" s="817"/>
      <c r="CE111" s="817"/>
      <c r="CF111" s="875">
        <v>11.4</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977847</v>
      </c>
      <c r="BR112" s="817"/>
      <c r="BS112" s="817"/>
      <c r="BT112" s="817"/>
      <c r="BU112" s="817"/>
      <c r="BV112" s="817">
        <v>957276</v>
      </c>
      <c r="BW112" s="817"/>
      <c r="BX112" s="817"/>
      <c r="BY112" s="817"/>
      <c r="BZ112" s="817"/>
      <c r="CA112" s="817">
        <v>914205</v>
      </c>
      <c r="CB112" s="817"/>
      <c r="CC112" s="817"/>
      <c r="CD112" s="817"/>
      <c r="CE112" s="817"/>
      <c r="CF112" s="875">
        <v>21.5</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140687</v>
      </c>
      <c r="AB113" s="919"/>
      <c r="AC113" s="919"/>
      <c r="AD113" s="919"/>
      <c r="AE113" s="920"/>
      <c r="AF113" s="921">
        <v>140940</v>
      </c>
      <c r="AG113" s="919"/>
      <c r="AH113" s="919"/>
      <c r="AI113" s="919"/>
      <c r="AJ113" s="920"/>
      <c r="AK113" s="921">
        <v>129436</v>
      </c>
      <c r="AL113" s="919"/>
      <c r="AM113" s="919"/>
      <c r="AN113" s="919"/>
      <c r="AO113" s="920"/>
      <c r="AP113" s="922">
        <v>3</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260723</v>
      </c>
      <c r="BR113" s="817"/>
      <c r="BS113" s="817"/>
      <c r="BT113" s="817"/>
      <c r="BU113" s="817"/>
      <c r="BV113" s="817">
        <v>247401</v>
      </c>
      <c r="BW113" s="817"/>
      <c r="BX113" s="817"/>
      <c r="BY113" s="817"/>
      <c r="BZ113" s="817"/>
      <c r="CA113" s="817">
        <v>258803</v>
      </c>
      <c r="CB113" s="817"/>
      <c r="CC113" s="817"/>
      <c r="CD113" s="817"/>
      <c r="CE113" s="817"/>
      <c r="CF113" s="875">
        <v>6.1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23923</v>
      </c>
      <c r="AB114" s="780"/>
      <c r="AC114" s="780"/>
      <c r="AD114" s="780"/>
      <c r="AE114" s="781"/>
      <c r="AF114" s="782">
        <v>25381</v>
      </c>
      <c r="AG114" s="780"/>
      <c r="AH114" s="780"/>
      <c r="AI114" s="780"/>
      <c r="AJ114" s="781"/>
      <c r="AK114" s="782">
        <v>26751</v>
      </c>
      <c r="AL114" s="780"/>
      <c r="AM114" s="780"/>
      <c r="AN114" s="780"/>
      <c r="AO114" s="781"/>
      <c r="AP114" s="824">
        <v>0.6</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1022907</v>
      </c>
      <c r="BR114" s="817"/>
      <c r="BS114" s="817"/>
      <c r="BT114" s="817"/>
      <c r="BU114" s="817"/>
      <c r="BV114" s="817">
        <v>993882</v>
      </c>
      <c r="BW114" s="817"/>
      <c r="BX114" s="817"/>
      <c r="BY114" s="817"/>
      <c r="BZ114" s="817"/>
      <c r="CA114" s="817">
        <v>920834</v>
      </c>
      <c r="CB114" s="817"/>
      <c r="CC114" s="817"/>
      <c r="CD114" s="817"/>
      <c r="CE114" s="817"/>
      <c r="CF114" s="875">
        <v>21.6</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38545</v>
      </c>
      <c r="AB115" s="919"/>
      <c r="AC115" s="919"/>
      <c r="AD115" s="919"/>
      <c r="AE115" s="920"/>
      <c r="AF115" s="921">
        <v>19999</v>
      </c>
      <c r="AG115" s="919"/>
      <c r="AH115" s="919"/>
      <c r="AI115" s="919"/>
      <c r="AJ115" s="920"/>
      <c r="AK115" s="921">
        <v>19999</v>
      </c>
      <c r="AL115" s="919"/>
      <c r="AM115" s="919"/>
      <c r="AN115" s="919"/>
      <c r="AO115" s="920"/>
      <c r="AP115" s="922">
        <v>0.5</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16722</v>
      </c>
      <c r="DH115" s="780"/>
      <c r="DI115" s="780"/>
      <c r="DJ115" s="780"/>
      <c r="DK115" s="781"/>
      <c r="DL115" s="782">
        <v>9310</v>
      </c>
      <c r="DM115" s="780"/>
      <c r="DN115" s="780"/>
      <c r="DO115" s="780"/>
      <c r="DP115" s="781"/>
      <c r="DQ115" s="782">
        <v>658</v>
      </c>
      <c r="DR115" s="780"/>
      <c r="DS115" s="780"/>
      <c r="DT115" s="780"/>
      <c r="DU115" s="781"/>
      <c r="DV115" s="824">
        <v>0</v>
      </c>
      <c r="DW115" s="825"/>
      <c r="DX115" s="825"/>
      <c r="DY115" s="825"/>
      <c r="DZ115" s="826"/>
    </row>
    <row r="116" spans="1:130" s="230" customFormat="1" ht="26.25" customHeight="1" x14ac:dyDescent="0.2">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874915</v>
      </c>
      <c r="AB117" s="903"/>
      <c r="AC117" s="903"/>
      <c r="AD117" s="903"/>
      <c r="AE117" s="904"/>
      <c r="AF117" s="905">
        <v>854413</v>
      </c>
      <c r="AG117" s="903"/>
      <c r="AH117" s="903"/>
      <c r="AI117" s="903"/>
      <c r="AJ117" s="904"/>
      <c r="AK117" s="905">
        <v>881054</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9242958</v>
      </c>
      <c r="BR119" s="845"/>
      <c r="BS119" s="845"/>
      <c r="BT119" s="845"/>
      <c r="BU119" s="845"/>
      <c r="BV119" s="845">
        <v>9101484</v>
      </c>
      <c r="BW119" s="845"/>
      <c r="BX119" s="845"/>
      <c r="BY119" s="845"/>
      <c r="BZ119" s="845"/>
      <c r="CA119" s="845">
        <v>8234175</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480424</v>
      </c>
      <c r="DH119" s="764"/>
      <c r="DI119" s="764"/>
      <c r="DJ119" s="764"/>
      <c r="DK119" s="765"/>
      <c r="DL119" s="766">
        <v>778749</v>
      </c>
      <c r="DM119" s="764"/>
      <c r="DN119" s="764"/>
      <c r="DO119" s="764"/>
      <c r="DP119" s="765"/>
      <c r="DQ119" s="766">
        <v>484870</v>
      </c>
      <c r="DR119" s="764"/>
      <c r="DS119" s="764"/>
      <c r="DT119" s="764"/>
      <c r="DU119" s="765"/>
      <c r="DV119" s="848">
        <v>11.4</v>
      </c>
      <c r="DW119" s="849"/>
      <c r="DX119" s="849"/>
      <c r="DY119" s="849"/>
      <c r="DZ119" s="850"/>
    </row>
    <row r="120" spans="1:130" s="230" customFormat="1" ht="26.25" customHeight="1" x14ac:dyDescent="0.2">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1450325</v>
      </c>
      <c r="BR120" s="842"/>
      <c r="BS120" s="842"/>
      <c r="BT120" s="842"/>
      <c r="BU120" s="842"/>
      <c r="BV120" s="842">
        <v>1782154</v>
      </c>
      <c r="BW120" s="842"/>
      <c r="BX120" s="842"/>
      <c r="BY120" s="842"/>
      <c r="BZ120" s="842"/>
      <c r="CA120" s="842">
        <v>1916849</v>
      </c>
      <c r="CB120" s="842"/>
      <c r="CC120" s="842"/>
      <c r="CD120" s="842"/>
      <c r="CE120" s="842"/>
      <c r="CF120" s="866">
        <v>45</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977647</v>
      </c>
      <c r="DH120" s="842"/>
      <c r="DI120" s="842"/>
      <c r="DJ120" s="842"/>
      <c r="DK120" s="842"/>
      <c r="DL120" s="842">
        <v>957151</v>
      </c>
      <c r="DM120" s="842"/>
      <c r="DN120" s="842"/>
      <c r="DO120" s="842"/>
      <c r="DP120" s="842"/>
      <c r="DQ120" s="842">
        <v>913498</v>
      </c>
      <c r="DR120" s="842"/>
      <c r="DS120" s="842"/>
      <c r="DT120" s="842"/>
      <c r="DU120" s="842"/>
      <c r="DV120" s="843">
        <v>21.5</v>
      </c>
      <c r="DW120" s="843"/>
      <c r="DX120" s="843"/>
      <c r="DY120" s="843"/>
      <c r="DZ120" s="844"/>
    </row>
    <row r="121" spans="1:130" s="230" customFormat="1" ht="26.25" customHeight="1" x14ac:dyDescent="0.2">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200</v>
      </c>
      <c r="DH121" s="817"/>
      <c r="DI121" s="817"/>
      <c r="DJ121" s="817"/>
      <c r="DK121" s="817"/>
      <c r="DL121" s="817">
        <v>125</v>
      </c>
      <c r="DM121" s="817"/>
      <c r="DN121" s="817"/>
      <c r="DO121" s="817"/>
      <c r="DP121" s="817"/>
      <c r="DQ121" s="817">
        <v>707</v>
      </c>
      <c r="DR121" s="817"/>
      <c r="DS121" s="817"/>
      <c r="DT121" s="817"/>
      <c r="DU121" s="817"/>
      <c r="DV121" s="794">
        <v>0</v>
      </c>
      <c r="DW121" s="794"/>
      <c r="DX121" s="794"/>
      <c r="DY121" s="794"/>
      <c r="DZ121" s="795"/>
    </row>
    <row r="122" spans="1:130" s="230" customFormat="1" ht="26.25" customHeight="1" x14ac:dyDescent="0.2">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5809080</v>
      </c>
      <c r="BR122" s="845"/>
      <c r="BS122" s="845"/>
      <c r="BT122" s="845"/>
      <c r="BU122" s="845"/>
      <c r="BV122" s="845">
        <v>5569523</v>
      </c>
      <c r="BW122" s="845"/>
      <c r="BX122" s="845"/>
      <c r="BY122" s="845"/>
      <c r="BZ122" s="845"/>
      <c r="CA122" s="845">
        <v>5258988</v>
      </c>
      <c r="CB122" s="845"/>
      <c r="CC122" s="845"/>
      <c r="CD122" s="845"/>
      <c r="CE122" s="845"/>
      <c r="CF122" s="846">
        <v>123.5</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7259405</v>
      </c>
      <c r="BR123" s="833"/>
      <c r="BS123" s="833"/>
      <c r="BT123" s="833"/>
      <c r="BU123" s="833"/>
      <c r="BV123" s="833">
        <v>7351677</v>
      </c>
      <c r="BW123" s="833"/>
      <c r="BX123" s="833"/>
      <c r="BY123" s="833"/>
      <c r="BZ123" s="833"/>
      <c r="CA123" s="833">
        <v>7175837</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47</v>
      </c>
      <c r="BR124" s="831"/>
      <c r="BS124" s="831"/>
      <c r="BT124" s="831"/>
      <c r="BU124" s="831"/>
      <c r="BV124" s="831">
        <v>42.7</v>
      </c>
      <c r="BW124" s="831"/>
      <c r="BX124" s="831"/>
      <c r="BY124" s="831"/>
      <c r="BZ124" s="831"/>
      <c r="CA124" s="831">
        <v>24.8</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38545</v>
      </c>
      <c r="AB126" s="780"/>
      <c r="AC126" s="780"/>
      <c r="AD126" s="780"/>
      <c r="AE126" s="781"/>
      <c r="AF126" s="782">
        <v>19999</v>
      </c>
      <c r="AG126" s="780"/>
      <c r="AH126" s="780"/>
      <c r="AI126" s="780"/>
      <c r="AJ126" s="781"/>
      <c r="AK126" s="782">
        <v>19999</v>
      </c>
      <c r="AL126" s="780"/>
      <c r="AM126" s="780"/>
      <c r="AN126" s="780"/>
      <c r="AO126" s="781"/>
      <c r="AP126" s="824">
        <v>0.5</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v>303</v>
      </c>
      <c r="AG128" s="801"/>
      <c r="AH128" s="801"/>
      <c r="AI128" s="801"/>
      <c r="AJ128" s="802"/>
      <c r="AK128" s="803">
        <v>303</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4703701</v>
      </c>
      <c r="AB129" s="780"/>
      <c r="AC129" s="780"/>
      <c r="AD129" s="780"/>
      <c r="AE129" s="781"/>
      <c r="AF129" s="782">
        <v>4574945</v>
      </c>
      <c r="AG129" s="780"/>
      <c r="AH129" s="780"/>
      <c r="AI129" s="780"/>
      <c r="AJ129" s="781"/>
      <c r="AK129" s="782">
        <v>4751758</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486160</v>
      </c>
      <c r="AB130" s="780"/>
      <c r="AC130" s="780"/>
      <c r="AD130" s="780"/>
      <c r="AE130" s="781"/>
      <c r="AF130" s="782">
        <v>485471</v>
      </c>
      <c r="AG130" s="780"/>
      <c r="AH130" s="780"/>
      <c r="AI130" s="780"/>
      <c r="AJ130" s="781"/>
      <c r="AK130" s="782">
        <v>494751</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4217541</v>
      </c>
      <c r="AB131" s="764"/>
      <c r="AC131" s="764"/>
      <c r="AD131" s="764"/>
      <c r="AE131" s="765"/>
      <c r="AF131" s="766">
        <v>4089474</v>
      </c>
      <c r="AG131" s="764"/>
      <c r="AH131" s="764"/>
      <c r="AI131" s="764"/>
      <c r="AJ131" s="765"/>
      <c r="AK131" s="766">
        <v>4257007</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24.8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9.2175748849999994</v>
      </c>
      <c r="AB132" s="745"/>
      <c r="AC132" s="745"/>
      <c r="AD132" s="745"/>
      <c r="AE132" s="746"/>
      <c r="AF132" s="747">
        <v>9.0143377850000004</v>
      </c>
      <c r="AG132" s="745"/>
      <c r="AH132" s="745"/>
      <c r="AI132" s="745"/>
      <c r="AJ132" s="746"/>
      <c r="AK132" s="747">
        <v>9.0674034599999995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9.1999999999999993</v>
      </c>
      <c r="AB133" s="724"/>
      <c r="AC133" s="724"/>
      <c r="AD133" s="724"/>
      <c r="AE133" s="725"/>
      <c r="AF133" s="723">
        <v>9.1999999999999993</v>
      </c>
      <c r="AG133" s="724"/>
      <c r="AH133" s="724"/>
      <c r="AI133" s="724"/>
      <c r="AJ133" s="725"/>
      <c r="AK133" s="723">
        <v>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rN2uvYFNKJwnSpmsqy2JNisyMEHFRyJTa0RlHVslvnd2Ck0fcAKsBLrGjMAJD8Dsrv9j6eOWkZbaQQOCMqntA==" saltValue="/8zvh4LJIT0QSBc0aye6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V32:Z32"/>
    <mergeCell ref="AA32:AE32"/>
    <mergeCell ref="AF32:AJ32"/>
    <mergeCell ref="BE31:BI31"/>
    <mergeCell ref="BS31:CG31"/>
    <mergeCell ref="CH31:CL31"/>
    <mergeCell ref="CM31:CQ31"/>
    <mergeCell ref="CR31:CV31"/>
    <mergeCell ref="CW31:DA31"/>
    <mergeCell ref="DV30:DZ30"/>
    <mergeCell ref="B31:P31"/>
    <mergeCell ref="Q32:U32"/>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Q31:U31"/>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4" zoomScale="85" zoomScaleNormal="85" zoomScaleSheetLayoutView="85" workbookViewId="0">
      <selection activeCell="CW30" sqref="CW30"/>
    </sheetView>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2yayLEtPX3liHxA0/+05/pWmaW9xFURQoBkRCr/ZKv0RnoPFQs1tE5x+yEDdFqARNj6NbufjroQUxr/UOOdeQ==" saltValue="eYYsBTQ5LONY90TZosnDT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RCdfjIWq73c2sWgME4mb9Jl8PRCPbW4NLaHPYgl83lOgmnKWjmKouvxndrbgm2xxvcR/eLAajlOA+vr270r3ew==" saltValue="BuIEUFUz05dPq8CW1aa42w==" spinCount="100000" sheet="1" objects="1" scenarios="1"/>
  <dataConsolidate/>
  <phoneticPr fontId="2"/>
  <printOptions horizontalCentered="1" verticalCentered="1"/>
  <pageMargins left="0" right="0" top="0" bottom="0" header="0" footer="0"/>
  <pageSetup paperSize="8" scale="67"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2"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3"/>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4" t="s">
        <v>482</v>
      </c>
      <c r="AL9" s="1135"/>
      <c r="AM9" s="1135"/>
      <c r="AN9" s="1136"/>
      <c r="AO9" s="281">
        <v>1178976</v>
      </c>
      <c r="AP9" s="281">
        <v>67309</v>
      </c>
      <c r="AQ9" s="282">
        <v>93942</v>
      </c>
      <c r="AR9" s="283">
        <v>-28.4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4" t="s">
        <v>483</v>
      </c>
      <c r="AL10" s="1135"/>
      <c r="AM10" s="1135"/>
      <c r="AN10" s="1136"/>
      <c r="AO10" s="284">
        <v>266436</v>
      </c>
      <c r="AP10" s="284">
        <v>15211</v>
      </c>
      <c r="AQ10" s="285">
        <v>12590</v>
      </c>
      <c r="AR10" s="286">
        <v>20.8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4" t="s">
        <v>484</v>
      </c>
      <c r="AL11" s="1135"/>
      <c r="AM11" s="1135"/>
      <c r="AN11" s="1136"/>
      <c r="AO11" s="284">
        <v>27124</v>
      </c>
      <c r="AP11" s="284">
        <v>1549</v>
      </c>
      <c r="AQ11" s="285">
        <v>461</v>
      </c>
      <c r="AR11" s="286">
        <v>236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4" t="s">
        <v>485</v>
      </c>
      <c r="AL12" s="1135"/>
      <c r="AM12" s="1135"/>
      <c r="AN12" s="1136"/>
      <c r="AO12" s="284" t="s">
        <v>486</v>
      </c>
      <c r="AP12" s="284" t="s">
        <v>486</v>
      </c>
      <c r="AQ12" s="285">
        <v>24</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4" t="s">
        <v>487</v>
      </c>
      <c r="AL13" s="1135"/>
      <c r="AM13" s="1135"/>
      <c r="AN13" s="1136"/>
      <c r="AO13" s="284">
        <v>71148</v>
      </c>
      <c r="AP13" s="284">
        <v>4062</v>
      </c>
      <c r="AQ13" s="285">
        <v>3962</v>
      </c>
      <c r="AR13" s="286">
        <v>2.5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4" t="s">
        <v>488</v>
      </c>
      <c r="AL14" s="1135"/>
      <c r="AM14" s="1135"/>
      <c r="AN14" s="1136"/>
      <c r="AO14" s="284">
        <v>5989</v>
      </c>
      <c r="AP14" s="284">
        <v>342</v>
      </c>
      <c r="AQ14" s="285">
        <v>1657</v>
      </c>
      <c r="AR14" s="286">
        <v>-79.400000000000006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7" t="s">
        <v>489</v>
      </c>
      <c r="AL15" s="1138"/>
      <c r="AM15" s="1138"/>
      <c r="AN15" s="1139"/>
      <c r="AO15" s="284">
        <v>-92907</v>
      </c>
      <c r="AP15" s="284">
        <v>-5304</v>
      </c>
      <c r="AQ15" s="285">
        <v>-5526</v>
      </c>
      <c r="AR15" s="286">
        <v>-4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7" t="s">
        <v>177</v>
      </c>
      <c r="AL16" s="1138"/>
      <c r="AM16" s="1138"/>
      <c r="AN16" s="1139"/>
      <c r="AO16" s="284">
        <v>1456766</v>
      </c>
      <c r="AP16" s="284">
        <v>83168</v>
      </c>
      <c r="AQ16" s="285">
        <v>107111</v>
      </c>
      <c r="AR16" s="286">
        <v>-22.4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40" t="s">
        <v>494</v>
      </c>
      <c r="AL21" s="1141"/>
      <c r="AM21" s="1141"/>
      <c r="AN21" s="1142"/>
      <c r="AO21" s="297">
        <v>6.85</v>
      </c>
      <c r="AP21" s="298">
        <v>9.3000000000000007</v>
      </c>
      <c r="AQ21" s="299">
        <v>-2.4500000000000002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40" t="s">
        <v>495</v>
      </c>
      <c r="AL22" s="1141"/>
      <c r="AM22" s="1141"/>
      <c r="AN22" s="1142"/>
      <c r="AO22" s="302">
        <v>98.3</v>
      </c>
      <c r="AP22" s="303">
        <v>96.8</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3" t="s">
        <v>496</v>
      </c>
      <c r="B26" s="1133"/>
      <c r="C26" s="1133"/>
      <c r="D26" s="1133"/>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3"/>
      <c r="AJ26" s="1133"/>
      <c r="AK26" s="1133"/>
      <c r="AL26" s="1133"/>
      <c r="AM26" s="1133"/>
      <c r="AN26" s="1133"/>
      <c r="AO26" s="1133"/>
      <c r="AP26" s="1133"/>
      <c r="AQ26" s="1133"/>
      <c r="AR26" s="1133"/>
      <c r="AS26" s="1133"/>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2"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3"/>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4" t="s">
        <v>499</v>
      </c>
      <c r="AL32" s="1125"/>
      <c r="AM32" s="1125"/>
      <c r="AN32" s="1126"/>
      <c r="AO32" s="312">
        <v>704868</v>
      </c>
      <c r="AP32" s="312">
        <v>40241</v>
      </c>
      <c r="AQ32" s="313">
        <v>49869</v>
      </c>
      <c r="AR32" s="314">
        <v>-19.3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4" t="s">
        <v>500</v>
      </c>
      <c r="AL33" s="1125"/>
      <c r="AM33" s="1125"/>
      <c r="AN33" s="1126"/>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4" t="s">
        <v>501</v>
      </c>
      <c r="AL34" s="1125"/>
      <c r="AM34" s="1125"/>
      <c r="AN34" s="1126"/>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4" t="s">
        <v>502</v>
      </c>
      <c r="AL35" s="1125"/>
      <c r="AM35" s="1125"/>
      <c r="AN35" s="1126"/>
      <c r="AO35" s="312">
        <v>129436</v>
      </c>
      <c r="AP35" s="312">
        <v>7390</v>
      </c>
      <c r="AQ35" s="313">
        <v>14647</v>
      </c>
      <c r="AR35" s="314">
        <v>-49.5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4" t="s">
        <v>503</v>
      </c>
      <c r="AL36" s="1125"/>
      <c r="AM36" s="1125"/>
      <c r="AN36" s="1126"/>
      <c r="AO36" s="312">
        <v>26751</v>
      </c>
      <c r="AP36" s="312">
        <v>1527</v>
      </c>
      <c r="AQ36" s="313">
        <v>2417</v>
      </c>
      <c r="AR36" s="314">
        <v>-36.799999999999997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4" t="s">
        <v>504</v>
      </c>
      <c r="AL37" s="1125"/>
      <c r="AM37" s="1125"/>
      <c r="AN37" s="1126"/>
      <c r="AO37" s="312">
        <v>19999</v>
      </c>
      <c r="AP37" s="312">
        <v>1142</v>
      </c>
      <c r="AQ37" s="313">
        <v>490</v>
      </c>
      <c r="AR37" s="314">
        <v>133.1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7" t="s">
        <v>505</v>
      </c>
      <c r="AL38" s="1128"/>
      <c r="AM38" s="1128"/>
      <c r="AN38" s="1129"/>
      <c r="AO38" s="315" t="s">
        <v>486</v>
      </c>
      <c r="AP38" s="315" t="s">
        <v>486</v>
      </c>
      <c r="AQ38" s="316">
        <v>2</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7" t="s">
        <v>506</v>
      </c>
      <c r="AL39" s="1128"/>
      <c r="AM39" s="1128"/>
      <c r="AN39" s="1129"/>
      <c r="AO39" s="312">
        <v>-303</v>
      </c>
      <c r="AP39" s="312">
        <v>-17</v>
      </c>
      <c r="AQ39" s="313">
        <v>-2755</v>
      </c>
      <c r="AR39" s="314">
        <v>-99.4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4" t="s">
        <v>507</v>
      </c>
      <c r="AL40" s="1125"/>
      <c r="AM40" s="1125"/>
      <c r="AN40" s="1126"/>
      <c r="AO40" s="312">
        <v>-494751</v>
      </c>
      <c r="AP40" s="312">
        <v>-28246</v>
      </c>
      <c r="AQ40" s="313">
        <v>-44075</v>
      </c>
      <c r="AR40" s="314">
        <v>-35.9</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0" t="s">
        <v>287</v>
      </c>
      <c r="AL41" s="1131"/>
      <c r="AM41" s="1131"/>
      <c r="AN41" s="1132"/>
      <c r="AO41" s="312">
        <v>386000</v>
      </c>
      <c r="AP41" s="312">
        <v>22037</v>
      </c>
      <c r="AQ41" s="313">
        <v>20595</v>
      </c>
      <c r="AR41" s="314">
        <v>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7" t="s">
        <v>477</v>
      </c>
      <c r="AN49" s="1119" t="s">
        <v>510</v>
      </c>
      <c r="AO49" s="1120"/>
      <c r="AP49" s="1120"/>
      <c r="AQ49" s="1120"/>
      <c r="AR49" s="1121"/>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8"/>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697233</v>
      </c>
      <c r="AN51" s="334">
        <v>38973</v>
      </c>
      <c r="AO51" s="335">
        <v>56.4</v>
      </c>
      <c r="AP51" s="336">
        <v>87464</v>
      </c>
      <c r="AQ51" s="337">
        <v>19</v>
      </c>
      <c r="AR51" s="338">
        <v>37.4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472184</v>
      </c>
      <c r="AN52" s="342">
        <v>26394</v>
      </c>
      <c r="AO52" s="343">
        <v>35.9</v>
      </c>
      <c r="AP52" s="344">
        <v>47479</v>
      </c>
      <c r="AQ52" s="345">
        <v>10.199999999999999</v>
      </c>
      <c r="AR52" s="346">
        <v>25.7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394580</v>
      </c>
      <c r="AN53" s="334">
        <v>22234</v>
      </c>
      <c r="AO53" s="335">
        <v>-43</v>
      </c>
      <c r="AP53" s="336">
        <v>96248</v>
      </c>
      <c r="AQ53" s="337">
        <v>10</v>
      </c>
      <c r="AR53" s="338">
        <v>-53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174424</v>
      </c>
      <c r="AN54" s="342">
        <v>9828</v>
      </c>
      <c r="AO54" s="343">
        <v>-62.8</v>
      </c>
      <c r="AP54" s="344">
        <v>55768</v>
      </c>
      <c r="AQ54" s="345">
        <v>17.5</v>
      </c>
      <c r="AR54" s="346">
        <v>-80.3</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430077</v>
      </c>
      <c r="AN55" s="334">
        <v>24395</v>
      </c>
      <c r="AO55" s="335">
        <v>9.6999999999999993</v>
      </c>
      <c r="AP55" s="336">
        <v>76413</v>
      </c>
      <c r="AQ55" s="337">
        <v>-20.6</v>
      </c>
      <c r="AR55" s="338">
        <v>30.3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294314</v>
      </c>
      <c r="AN56" s="342">
        <v>16694</v>
      </c>
      <c r="AO56" s="343">
        <v>69.900000000000006</v>
      </c>
      <c r="AP56" s="344">
        <v>39658</v>
      </c>
      <c r="AQ56" s="345">
        <v>-28.9</v>
      </c>
      <c r="AR56" s="346">
        <v>98.8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371307</v>
      </c>
      <c r="AN57" s="334">
        <v>21102</v>
      </c>
      <c r="AO57" s="335">
        <v>-13.5</v>
      </c>
      <c r="AP57" s="336">
        <v>66481</v>
      </c>
      <c r="AQ57" s="337">
        <v>-13</v>
      </c>
      <c r="AR57" s="338">
        <v>-0.5</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219705</v>
      </c>
      <c r="AN58" s="342">
        <v>12486</v>
      </c>
      <c r="AO58" s="343">
        <v>-25.2</v>
      </c>
      <c r="AP58" s="344">
        <v>36120</v>
      </c>
      <c r="AQ58" s="345">
        <v>-8.9</v>
      </c>
      <c r="AR58" s="346">
        <v>-16.3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484594</v>
      </c>
      <c r="AN59" s="334">
        <v>27666</v>
      </c>
      <c r="AO59" s="335">
        <v>31.1</v>
      </c>
      <c r="AP59" s="336">
        <v>67825</v>
      </c>
      <c r="AQ59" s="337">
        <v>2</v>
      </c>
      <c r="AR59" s="338">
        <v>29.1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251718</v>
      </c>
      <c r="AN60" s="342">
        <v>14371</v>
      </c>
      <c r="AO60" s="343">
        <v>15.1</v>
      </c>
      <c r="AP60" s="344">
        <v>39417</v>
      </c>
      <c r="AQ60" s="345">
        <v>9.1</v>
      </c>
      <c r="AR60" s="346">
        <v>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475558</v>
      </c>
      <c r="AN61" s="349">
        <v>26874</v>
      </c>
      <c r="AO61" s="350">
        <v>8.1</v>
      </c>
      <c r="AP61" s="351">
        <v>78886</v>
      </c>
      <c r="AQ61" s="352">
        <v>-0.5</v>
      </c>
      <c r="AR61" s="338">
        <v>8.6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282469</v>
      </c>
      <c r="AN62" s="342">
        <v>15955</v>
      </c>
      <c r="AO62" s="343">
        <v>6.6</v>
      </c>
      <c r="AP62" s="344">
        <v>43688</v>
      </c>
      <c r="AQ62" s="345">
        <v>-0.2</v>
      </c>
      <c r="AR62" s="346">
        <v>6.8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I+EEZHtEpfhV2q4aCGFQYiFHYfjbIOv60DY+fy4oItnimQWJI4iDt9wAXO/bJ2NWV790vTLl01PXKF4uc7v87A==" saltValue="TA2rDZoEvcMiQNDX5u8r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K83" sqref="BK83"/>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JWFI4IZxqlRQEUWS+EvPSdjF3bPWVGoK9pLc4rNbOAQw3sx6vdZanH/tofpgKUARYeT6VQplVZrNyJ7FNaZKZg==" saltValue="p0JStF7IMb6UXDSDbdV2m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2" zoomScale="70" zoomScaleNormal="70" zoomScaleSheetLayoutView="55" workbookViewId="0">
      <selection activeCell="AE96" sqref="AE96"/>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d80rXdn40UbyhRPGgvQWKHRROSpiGvPN6ZhLdqtTV1nVrfgg8YaTZDCX5Jg+Rq1dzv8FDAL6R4UM8V6qxDQy7g==" saltValue="PI5VID7CYzY6VBms6XQq4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85" zoomScaleNormal="85"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43" t="s">
        <v>3</v>
      </c>
      <c r="D47" s="1143"/>
      <c r="E47" s="1144"/>
      <c r="F47" s="11">
        <v>5.76</v>
      </c>
      <c r="G47" s="12">
        <v>7.95</v>
      </c>
      <c r="H47" s="12">
        <v>15.52</v>
      </c>
      <c r="I47" s="12">
        <v>18.14</v>
      </c>
      <c r="J47" s="13">
        <v>15.85</v>
      </c>
    </row>
    <row r="48" spans="2:10" ht="57.75" customHeight="1" x14ac:dyDescent="0.2">
      <c r="B48" s="14"/>
      <c r="C48" s="1145" t="s">
        <v>4</v>
      </c>
      <c r="D48" s="1145"/>
      <c r="E48" s="1146"/>
      <c r="F48" s="15">
        <v>5.09</v>
      </c>
      <c r="G48" s="16">
        <v>6.65</v>
      </c>
      <c r="H48" s="16">
        <v>9.7200000000000006</v>
      </c>
      <c r="I48" s="16">
        <v>10.210000000000001</v>
      </c>
      <c r="J48" s="17">
        <v>9.2799999999999994</v>
      </c>
    </row>
    <row r="49" spans="2:10" ht="57.75" customHeight="1" thickBot="1" x14ac:dyDescent="0.25">
      <c r="B49" s="18"/>
      <c r="C49" s="1147" t="s">
        <v>5</v>
      </c>
      <c r="D49" s="1147"/>
      <c r="E49" s="1148"/>
      <c r="F49" s="19">
        <v>0.68</v>
      </c>
      <c r="G49" s="20">
        <v>4.2</v>
      </c>
      <c r="H49" s="20">
        <v>11.58</v>
      </c>
      <c r="I49" s="20">
        <v>2.4</v>
      </c>
      <c r="J49" s="21" t="s">
        <v>529</v>
      </c>
    </row>
    <row r="50" spans="2:10" ht="13" x14ac:dyDescent="0.2"/>
  </sheetData>
  <sheetProtection algorithmName="SHA-512" hashValue="SKHfQcx2NTrdrTqZkWsWcMliXj1Be8S2f/nKB9+nbAUfh4sMIqZf7qaG0ugCw3udGwgSDHO+B4bLdCo3jy813g==" saltValue="BbTKOHYTuxwVFjKCAnbFb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5" t="s">
        <v>530</v>
      </c>
      <c r="D34" s="1155"/>
      <c r="E34" s="1156"/>
      <c r="F34" s="32">
        <v>35</v>
      </c>
      <c r="G34" s="33">
        <v>36.6</v>
      </c>
      <c r="H34" s="33">
        <v>35.130000000000003</v>
      </c>
      <c r="I34" s="33">
        <v>37.24</v>
      </c>
      <c r="J34" s="34">
        <v>38.11</v>
      </c>
      <c r="K34" s="22"/>
      <c r="L34" s="22"/>
      <c r="M34" s="22"/>
      <c r="N34" s="22"/>
      <c r="O34" s="22"/>
      <c r="P34" s="22"/>
    </row>
    <row r="35" spans="1:16" ht="39" customHeight="1" x14ac:dyDescent="0.2">
      <c r="A35" s="22"/>
      <c r="B35" s="35"/>
      <c r="C35" s="1149" t="s">
        <v>531</v>
      </c>
      <c r="D35" s="1150"/>
      <c r="E35" s="1151"/>
      <c r="F35" s="36">
        <v>5.51</v>
      </c>
      <c r="G35" s="37">
        <v>7.07</v>
      </c>
      <c r="H35" s="37">
        <v>10.130000000000001</v>
      </c>
      <c r="I35" s="37">
        <v>10.62</v>
      </c>
      <c r="J35" s="38">
        <v>9.7200000000000006</v>
      </c>
      <c r="K35" s="22"/>
      <c r="L35" s="22"/>
      <c r="M35" s="22"/>
      <c r="N35" s="22"/>
      <c r="O35" s="22"/>
      <c r="P35" s="22"/>
    </row>
    <row r="36" spans="1:16" ht="39" customHeight="1" x14ac:dyDescent="0.2">
      <c r="A36" s="22"/>
      <c r="B36" s="35"/>
      <c r="C36" s="1149" t="s">
        <v>532</v>
      </c>
      <c r="D36" s="1150"/>
      <c r="E36" s="1151"/>
      <c r="F36" s="36" t="s">
        <v>486</v>
      </c>
      <c r="G36" s="37">
        <v>0.87</v>
      </c>
      <c r="H36" s="37">
        <v>1.28</v>
      </c>
      <c r="I36" s="37">
        <v>1.71</v>
      </c>
      <c r="J36" s="38">
        <v>2.36</v>
      </c>
      <c r="K36" s="22"/>
      <c r="L36" s="22"/>
      <c r="M36" s="22"/>
      <c r="N36" s="22"/>
      <c r="O36" s="22"/>
      <c r="P36" s="22"/>
    </row>
    <row r="37" spans="1:16" ht="39" customHeight="1" x14ac:dyDescent="0.2">
      <c r="A37" s="22"/>
      <c r="B37" s="35"/>
      <c r="C37" s="1149" t="s">
        <v>533</v>
      </c>
      <c r="D37" s="1150"/>
      <c r="E37" s="1151"/>
      <c r="F37" s="36">
        <v>1.94</v>
      </c>
      <c r="G37" s="37">
        <v>3.57</v>
      </c>
      <c r="H37" s="37">
        <v>2.08</v>
      </c>
      <c r="I37" s="37">
        <v>3.66</v>
      </c>
      <c r="J37" s="38">
        <v>1.97</v>
      </c>
      <c r="K37" s="22"/>
      <c r="L37" s="22"/>
      <c r="M37" s="22"/>
      <c r="N37" s="22"/>
      <c r="O37" s="22"/>
      <c r="P37" s="22"/>
    </row>
    <row r="38" spans="1:16" ht="39" customHeight="1" x14ac:dyDescent="0.2">
      <c r="A38" s="22"/>
      <c r="B38" s="35"/>
      <c r="C38" s="1149" t="s">
        <v>534</v>
      </c>
      <c r="D38" s="1150"/>
      <c r="E38" s="1151"/>
      <c r="F38" s="36">
        <v>1.4</v>
      </c>
      <c r="G38" s="37">
        <v>1.56</v>
      </c>
      <c r="H38" s="37">
        <v>1.93</v>
      </c>
      <c r="I38" s="37">
        <v>1.2</v>
      </c>
      <c r="J38" s="38">
        <v>0.97</v>
      </c>
      <c r="K38" s="22"/>
      <c r="L38" s="22"/>
      <c r="M38" s="22"/>
      <c r="N38" s="22"/>
      <c r="O38" s="22"/>
      <c r="P38" s="22"/>
    </row>
    <row r="39" spans="1:16" ht="39" customHeight="1" x14ac:dyDescent="0.2">
      <c r="A39" s="22"/>
      <c r="B39" s="35"/>
      <c r="C39" s="1149" t="s">
        <v>535</v>
      </c>
      <c r="D39" s="1150"/>
      <c r="E39" s="1151"/>
      <c r="F39" s="36">
        <v>0.09</v>
      </c>
      <c r="G39" s="37">
        <v>0.08</v>
      </c>
      <c r="H39" s="37">
        <v>0.08</v>
      </c>
      <c r="I39" s="37">
        <v>0.09</v>
      </c>
      <c r="J39" s="38">
        <v>0.08</v>
      </c>
      <c r="K39" s="22"/>
      <c r="L39" s="22"/>
      <c r="M39" s="22"/>
      <c r="N39" s="22"/>
      <c r="O39" s="22"/>
      <c r="P39" s="22"/>
    </row>
    <row r="40" spans="1:16" ht="39" customHeight="1" x14ac:dyDescent="0.2">
      <c r="A40" s="22"/>
      <c r="B40" s="35"/>
      <c r="C40" s="1149"/>
      <c r="D40" s="1150"/>
      <c r="E40" s="1151"/>
      <c r="F40" s="36"/>
      <c r="G40" s="37"/>
      <c r="H40" s="37"/>
      <c r="I40" s="37"/>
      <c r="J40" s="38"/>
      <c r="K40" s="22"/>
      <c r="L40" s="22"/>
      <c r="M40" s="22"/>
      <c r="N40" s="22"/>
      <c r="O40" s="22"/>
      <c r="P40" s="22"/>
    </row>
    <row r="41" spans="1:16" ht="39" customHeight="1" x14ac:dyDescent="0.2">
      <c r="A41" s="22"/>
      <c r="B41" s="35"/>
      <c r="C41" s="1149"/>
      <c r="D41" s="1150"/>
      <c r="E41" s="1151"/>
      <c r="F41" s="36"/>
      <c r="G41" s="37"/>
      <c r="H41" s="37"/>
      <c r="I41" s="37"/>
      <c r="J41" s="38"/>
      <c r="K41" s="22"/>
      <c r="L41" s="22"/>
      <c r="M41" s="22"/>
      <c r="N41" s="22"/>
      <c r="O41" s="22"/>
      <c r="P41" s="22"/>
    </row>
    <row r="42" spans="1:16" ht="39" customHeight="1" x14ac:dyDescent="0.2">
      <c r="A42" s="22"/>
      <c r="B42" s="39"/>
      <c r="C42" s="1149" t="s">
        <v>536</v>
      </c>
      <c r="D42" s="1150"/>
      <c r="E42" s="1151"/>
      <c r="F42" s="36" t="s">
        <v>486</v>
      </c>
      <c r="G42" s="37" t="s">
        <v>486</v>
      </c>
      <c r="H42" s="37" t="s">
        <v>486</v>
      </c>
      <c r="I42" s="37" t="s">
        <v>486</v>
      </c>
      <c r="J42" s="38" t="s">
        <v>486</v>
      </c>
      <c r="K42" s="22"/>
      <c r="L42" s="22"/>
      <c r="M42" s="22"/>
      <c r="N42" s="22"/>
      <c r="O42" s="22"/>
      <c r="P42" s="22"/>
    </row>
    <row r="43" spans="1:16" ht="39" customHeight="1" thickBot="1" x14ac:dyDescent="0.25">
      <c r="A43" s="22"/>
      <c r="B43" s="40"/>
      <c r="C43" s="1152" t="s">
        <v>537</v>
      </c>
      <c r="D43" s="1153"/>
      <c r="E43" s="1154"/>
      <c r="F43" s="41">
        <v>0.69</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LSOn4etH0eBsqOtSyylqlh1eOL5+17h6K2XEbEvsxb8c7LDfzWRf0HFRxK2w1r2l81QWlRDe2/2XTTDPu9UkHQ==" saltValue="SVLgSQjmNOxaI66rgahX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E29"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80" t="s">
        <v>9</v>
      </c>
      <c r="C45" s="1181"/>
      <c r="D45" s="58"/>
      <c r="E45" s="1186" t="s">
        <v>10</v>
      </c>
      <c r="F45" s="1186"/>
      <c r="G45" s="1186"/>
      <c r="H45" s="1186"/>
      <c r="I45" s="1186"/>
      <c r="J45" s="1187"/>
      <c r="K45" s="59">
        <v>674</v>
      </c>
      <c r="L45" s="60">
        <v>697</v>
      </c>
      <c r="M45" s="60">
        <v>672</v>
      </c>
      <c r="N45" s="60">
        <v>668</v>
      </c>
      <c r="O45" s="61">
        <v>705</v>
      </c>
      <c r="P45" s="48"/>
      <c r="Q45" s="48"/>
      <c r="R45" s="48"/>
      <c r="S45" s="48"/>
      <c r="T45" s="48"/>
      <c r="U45" s="48"/>
    </row>
    <row r="46" spans="1:21" ht="30.75" customHeight="1" x14ac:dyDescent="0.2">
      <c r="A46" s="48"/>
      <c r="B46" s="1182"/>
      <c r="C46" s="1183"/>
      <c r="D46" s="62"/>
      <c r="E46" s="1159" t="s">
        <v>11</v>
      </c>
      <c r="F46" s="1159"/>
      <c r="G46" s="1159"/>
      <c r="H46" s="1159"/>
      <c r="I46" s="1159"/>
      <c r="J46" s="1160"/>
      <c r="K46" s="63" t="s">
        <v>486</v>
      </c>
      <c r="L46" s="64" t="s">
        <v>486</v>
      </c>
      <c r="M46" s="64" t="s">
        <v>486</v>
      </c>
      <c r="N46" s="64" t="s">
        <v>486</v>
      </c>
      <c r="O46" s="65" t="s">
        <v>486</v>
      </c>
      <c r="P46" s="48"/>
      <c r="Q46" s="48"/>
      <c r="R46" s="48"/>
      <c r="S46" s="48"/>
      <c r="T46" s="48"/>
      <c r="U46" s="48"/>
    </row>
    <row r="47" spans="1:21" ht="30.75" customHeight="1" x14ac:dyDescent="0.2">
      <c r="A47" s="48"/>
      <c r="B47" s="1182"/>
      <c r="C47" s="1183"/>
      <c r="D47" s="62"/>
      <c r="E47" s="1159" t="s">
        <v>12</v>
      </c>
      <c r="F47" s="1159"/>
      <c r="G47" s="1159"/>
      <c r="H47" s="1159"/>
      <c r="I47" s="1159"/>
      <c r="J47" s="1160"/>
      <c r="K47" s="63" t="s">
        <v>486</v>
      </c>
      <c r="L47" s="64" t="s">
        <v>486</v>
      </c>
      <c r="M47" s="64" t="s">
        <v>486</v>
      </c>
      <c r="N47" s="64" t="s">
        <v>486</v>
      </c>
      <c r="O47" s="65" t="s">
        <v>486</v>
      </c>
      <c r="P47" s="48"/>
      <c r="Q47" s="48"/>
      <c r="R47" s="48"/>
      <c r="S47" s="48"/>
      <c r="T47" s="48"/>
      <c r="U47" s="48"/>
    </row>
    <row r="48" spans="1:21" ht="30.75" customHeight="1" x14ac:dyDescent="0.2">
      <c r="A48" s="48"/>
      <c r="B48" s="1182"/>
      <c r="C48" s="1183"/>
      <c r="D48" s="62"/>
      <c r="E48" s="1159" t="s">
        <v>13</v>
      </c>
      <c r="F48" s="1159"/>
      <c r="G48" s="1159"/>
      <c r="H48" s="1159"/>
      <c r="I48" s="1159"/>
      <c r="J48" s="1160"/>
      <c r="K48" s="63">
        <v>123</v>
      </c>
      <c r="L48" s="64">
        <v>140</v>
      </c>
      <c r="M48" s="64">
        <v>141</v>
      </c>
      <c r="N48" s="64">
        <v>141</v>
      </c>
      <c r="O48" s="65">
        <v>129</v>
      </c>
      <c r="P48" s="48"/>
      <c r="Q48" s="48"/>
      <c r="R48" s="48"/>
      <c r="S48" s="48"/>
      <c r="T48" s="48"/>
      <c r="U48" s="48"/>
    </row>
    <row r="49" spans="1:21" ht="30.75" customHeight="1" x14ac:dyDescent="0.2">
      <c r="A49" s="48"/>
      <c r="B49" s="1182"/>
      <c r="C49" s="1183"/>
      <c r="D49" s="62"/>
      <c r="E49" s="1159" t="s">
        <v>14</v>
      </c>
      <c r="F49" s="1159"/>
      <c r="G49" s="1159"/>
      <c r="H49" s="1159"/>
      <c r="I49" s="1159"/>
      <c r="J49" s="1160"/>
      <c r="K49" s="63">
        <v>17</v>
      </c>
      <c r="L49" s="64">
        <v>16</v>
      </c>
      <c r="M49" s="64">
        <v>24</v>
      </c>
      <c r="N49" s="64">
        <v>25</v>
      </c>
      <c r="O49" s="65">
        <v>27</v>
      </c>
      <c r="P49" s="48"/>
      <c r="Q49" s="48"/>
      <c r="R49" s="48"/>
      <c r="S49" s="48"/>
      <c r="T49" s="48"/>
      <c r="U49" s="48"/>
    </row>
    <row r="50" spans="1:21" ht="30.75" customHeight="1" x14ac:dyDescent="0.2">
      <c r="A50" s="48"/>
      <c r="B50" s="1182"/>
      <c r="C50" s="1183"/>
      <c r="D50" s="62"/>
      <c r="E50" s="1159" t="s">
        <v>15</v>
      </c>
      <c r="F50" s="1159"/>
      <c r="G50" s="1159"/>
      <c r="H50" s="1159"/>
      <c r="I50" s="1159"/>
      <c r="J50" s="1160"/>
      <c r="K50" s="63">
        <v>20</v>
      </c>
      <c r="L50" s="64">
        <v>20</v>
      </c>
      <c r="M50" s="64">
        <v>39</v>
      </c>
      <c r="N50" s="64">
        <v>20</v>
      </c>
      <c r="O50" s="65">
        <v>20</v>
      </c>
      <c r="P50" s="48"/>
      <c r="Q50" s="48"/>
      <c r="R50" s="48"/>
      <c r="S50" s="48"/>
      <c r="T50" s="48"/>
      <c r="U50" s="48"/>
    </row>
    <row r="51" spans="1:21" ht="30.75" customHeight="1" x14ac:dyDescent="0.2">
      <c r="A51" s="48"/>
      <c r="B51" s="1184"/>
      <c r="C51" s="1185"/>
      <c r="D51" s="66"/>
      <c r="E51" s="1159" t="s">
        <v>16</v>
      </c>
      <c r="F51" s="1159"/>
      <c r="G51" s="1159"/>
      <c r="H51" s="1159"/>
      <c r="I51" s="1159"/>
      <c r="J51" s="1160"/>
      <c r="K51" s="63">
        <v>0</v>
      </c>
      <c r="L51" s="64">
        <v>0</v>
      </c>
      <c r="M51" s="64" t="s">
        <v>486</v>
      </c>
      <c r="N51" s="64" t="s">
        <v>486</v>
      </c>
      <c r="O51" s="65" t="s">
        <v>486</v>
      </c>
      <c r="P51" s="48"/>
      <c r="Q51" s="48"/>
      <c r="R51" s="48"/>
      <c r="S51" s="48"/>
      <c r="T51" s="48"/>
      <c r="U51" s="48"/>
    </row>
    <row r="52" spans="1:21" ht="30.75" customHeight="1" x14ac:dyDescent="0.2">
      <c r="A52" s="48"/>
      <c r="B52" s="1157" t="s">
        <v>17</v>
      </c>
      <c r="C52" s="1158"/>
      <c r="D52" s="66"/>
      <c r="E52" s="1159" t="s">
        <v>18</v>
      </c>
      <c r="F52" s="1159"/>
      <c r="G52" s="1159"/>
      <c r="H52" s="1159"/>
      <c r="I52" s="1159"/>
      <c r="J52" s="1160"/>
      <c r="K52" s="63">
        <v>496</v>
      </c>
      <c r="L52" s="64">
        <v>501</v>
      </c>
      <c r="M52" s="64">
        <v>486</v>
      </c>
      <c r="N52" s="64">
        <v>485</v>
      </c>
      <c r="O52" s="65">
        <v>494</v>
      </c>
      <c r="P52" s="48"/>
      <c r="Q52" s="48"/>
      <c r="R52" s="48"/>
      <c r="S52" s="48"/>
      <c r="T52" s="48"/>
      <c r="U52" s="48"/>
    </row>
    <row r="53" spans="1:21" ht="30.75" customHeight="1" thickBot="1" x14ac:dyDescent="0.25">
      <c r="A53" s="48"/>
      <c r="B53" s="1161" t="s">
        <v>19</v>
      </c>
      <c r="C53" s="1162"/>
      <c r="D53" s="67"/>
      <c r="E53" s="1163" t="s">
        <v>20</v>
      </c>
      <c r="F53" s="1163"/>
      <c r="G53" s="1163"/>
      <c r="H53" s="1163"/>
      <c r="I53" s="1163"/>
      <c r="J53" s="1164"/>
      <c r="K53" s="68">
        <v>338</v>
      </c>
      <c r="L53" s="69">
        <v>372</v>
      </c>
      <c r="M53" s="69">
        <v>390</v>
      </c>
      <c r="N53" s="69">
        <v>369</v>
      </c>
      <c r="O53" s="70">
        <v>387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5" t="s">
        <v>24</v>
      </c>
      <c r="C58" s="1166"/>
      <c r="D58" s="1171" t="s">
        <v>25</v>
      </c>
      <c r="E58" s="1172"/>
      <c r="F58" s="1172"/>
      <c r="G58" s="1172"/>
      <c r="H58" s="1172"/>
      <c r="I58" s="1172"/>
      <c r="J58" s="1173"/>
      <c r="K58" s="83"/>
      <c r="L58" s="84"/>
      <c r="M58" s="84"/>
      <c r="N58" s="84"/>
      <c r="O58" s="85"/>
    </row>
    <row r="59" spans="1:21" ht="31.5" customHeight="1" x14ac:dyDescent="0.2">
      <c r="B59" s="1167"/>
      <c r="C59" s="1168"/>
      <c r="D59" s="1174" t="s">
        <v>26</v>
      </c>
      <c r="E59" s="1175"/>
      <c r="F59" s="1175"/>
      <c r="G59" s="1175"/>
      <c r="H59" s="1175"/>
      <c r="I59" s="1175"/>
      <c r="J59" s="1176"/>
      <c r="K59" s="86"/>
      <c r="L59" s="87"/>
      <c r="M59" s="87"/>
      <c r="N59" s="87"/>
      <c r="O59" s="88"/>
    </row>
    <row r="60" spans="1:21" ht="31.5" customHeight="1" thickBot="1" x14ac:dyDescent="0.25">
      <c r="B60" s="1169"/>
      <c r="C60" s="1170"/>
      <c r="D60" s="1177" t="s">
        <v>27</v>
      </c>
      <c r="E60" s="1178"/>
      <c r="F60" s="1178"/>
      <c r="G60" s="1178"/>
      <c r="H60" s="1178"/>
      <c r="I60" s="1178"/>
      <c r="J60" s="1179"/>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v3BWFoLReZ45vjPdUHacCEOB5NXBR6GjTLuVfEgJ/WJxB59YeQHfoxIqvzUR6rpgFHV+UupgAyFPpVaSf8A6g==" saltValue="nrpk9sP0oR09qY/iFP+T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M46" sqref="M46"/>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200" t="s">
        <v>30</v>
      </c>
      <c r="C41" s="1201"/>
      <c r="D41" s="105"/>
      <c r="E41" s="1202" t="s">
        <v>31</v>
      </c>
      <c r="F41" s="1202"/>
      <c r="G41" s="1202"/>
      <c r="H41" s="1203"/>
      <c r="I41" s="355">
        <v>6780</v>
      </c>
      <c r="J41" s="356">
        <v>6583</v>
      </c>
      <c r="K41" s="356">
        <v>6484</v>
      </c>
      <c r="L41" s="356">
        <v>6115</v>
      </c>
      <c r="M41" s="357">
        <v>5655</v>
      </c>
    </row>
    <row r="42" spans="2:13" ht="27.75" customHeight="1" x14ac:dyDescent="0.2">
      <c r="B42" s="1190"/>
      <c r="C42" s="1191"/>
      <c r="D42" s="106"/>
      <c r="E42" s="1194" t="s">
        <v>32</v>
      </c>
      <c r="F42" s="1194"/>
      <c r="G42" s="1194"/>
      <c r="H42" s="1195"/>
      <c r="I42" s="358">
        <v>360</v>
      </c>
      <c r="J42" s="359">
        <v>311</v>
      </c>
      <c r="K42" s="359">
        <v>497</v>
      </c>
      <c r="L42" s="359">
        <v>788</v>
      </c>
      <c r="M42" s="360">
        <v>486</v>
      </c>
    </row>
    <row r="43" spans="2:13" ht="27.75" customHeight="1" x14ac:dyDescent="0.2">
      <c r="B43" s="1190"/>
      <c r="C43" s="1191"/>
      <c r="D43" s="106"/>
      <c r="E43" s="1194" t="s">
        <v>33</v>
      </c>
      <c r="F43" s="1194"/>
      <c r="G43" s="1194"/>
      <c r="H43" s="1195"/>
      <c r="I43" s="358">
        <v>1045</v>
      </c>
      <c r="J43" s="359">
        <v>998</v>
      </c>
      <c r="K43" s="359">
        <v>978</v>
      </c>
      <c r="L43" s="359">
        <v>957</v>
      </c>
      <c r="M43" s="360">
        <v>914</v>
      </c>
    </row>
    <row r="44" spans="2:13" ht="27.75" customHeight="1" x14ac:dyDescent="0.2">
      <c r="B44" s="1190"/>
      <c r="C44" s="1191"/>
      <c r="D44" s="106"/>
      <c r="E44" s="1194" t="s">
        <v>34</v>
      </c>
      <c r="F44" s="1194"/>
      <c r="G44" s="1194"/>
      <c r="H44" s="1195"/>
      <c r="I44" s="358">
        <v>176</v>
      </c>
      <c r="J44" s="359">
        <v>266</v>
      </c>
      <c r="K44" s="359">
        <v>261</v>
      </c>
      <c r="L44" s="359">
        <v>247</v>
      </c>
      <c r="M44" s="360">
        <v>259</v>
      </c>
    </row>
    <row r="45" spans="2:13" ht="27.75" customHeight="1" x14ac:dyDescent="0.2">
      <c r="B45" s="1190"/>
      <c r="C45" s="1191"/>
      <c r="D45" s="106"/>
      <c r="E45" s="1194" t="s">
        <v>35</v>
      </c>
      <c r="F45" s="1194"/>
      <c r="G45" s="1194"/>
      <c r="H45" s="1195"/>
      <c r="I45" s="358">
        <v>1039</v>
      </c>
      <c r="J45" s="359">
        <v>1073</v>
      </c>
      <c r="K45" s="359">
        <v>1023</v>
      </c>
      <c r="L45" s="359">
        <v>994</v>
      </c>
      <c r="M45" s="360">
        <v>921</v>
      </c>
    </row>
    <row r="46" spans="2:13" ht="27.75" customHeight="1" x14ac:dyDescent="0.2">
      <c r="B46" s="1190"/>
      <c r="C46" s="1191"/>
      <c r="D46" s="107"/>
      <c r="E46" s="1194" t="s">
        <v>36</v>
      </c>
      <c r="F46" s="1194"/>
      <c r="G46" s="1194"/>
      <c r="H46" s="1195"/>
      <c r="I46" s="358" t="s">
        <v>486</v>
      </c>
      <c r="J46" s="359" t="s">
        <v>486</v>
      </c>
      <c r="K46" s="359" t="s">
        <v>486</v>
      </c>
      <c r="L46" s="359" t="s">
        <v>486</v>
      </c>
      <c r="M46" s="360" t="s">
        <v>486</v>
      </c>
    </row>
    <row r="47" spans="2:13" ht="27.75" customHeight="1" x14ac:dyDescent="0.2">
      <c r="B47" s="1190"/>
      <c r="C47" s="1191"/>
      <c r="D47" s="108"/>
      <c r="E47" s="1204" t="s">
        <v>37</v>
      </c>
      <c r="F47" s="1205"/>
      <c r="G47" s="1205"/>
      <c r="H47" s="1206"/>
      <c r="I47" s="358" t="s">
        <v>486</v>
      </c>
      <c r="J47" s="359" t="s">
        <v>486</v>
      </c>
      <c r="K47" s="359" t="s">
        <v>486</v>
      </c>
      <c r="L47" s="359" t="s">
        <v>486</v>
      </c>
      <c r="M47" s="360" t="s">
        <v>486</v>
      </c>
    </row>
    <row r="48" spans="2:13" ht="27.75" customHeight="1" x14ac:dyDescent="0.2">
      <c r="B48" s="1190"/>
      <c r="C48" s="1191"/>
      <c r="D48" s="106"/>
      <c r="E48" s="1194" t="s">
        <v>38</v>
      </c>
      <c r="F48" s="1194"/>
      <c r="G48" s="1194"/>
      <c r="H48" s="1195"/>
      <c r="I48" s="358" t="s">
        <v>486</v>
      </c>
      <c r="J48" s="359" t="s">
        <v>486</v>
      </c>
      <c r="K48" s="359" t="s">
        <v>486</v>
      </c>
      <c r="L48" s="359" t="s">
        <v>486</v>
      </c>
      <c r="M48" s="360" t="s">
        <v>486</v>
      </c>
    </row>
    <row r="49" spans="2:13" ht="27.75" customHeight="1" x14ac:dyDescent="0.2">
      <c r="B49" s="1192"/>
      <c r="C49" s="1193"/>
      <c r="D49" s="106"/>
      <c r="E49" s="1194" t="s">
        <v>39</v>
      </c>
      <c r="F49" s="1194"/>
      <c r="G49" s="1194"/>
      <c r="H49" s="1195"/>
      <c r="I49" s="358" t="s">
        <v>486</v>
      </c>
      <c r="J49" s="359" t="s">
        <v>486</v>
      </c>
      <c r="K49" s="359" t="s">
        <v>486</v>
      </c>
      <c r="L49" s="359" t="s">
        <v>486</v>
      </c>
      <c r="M49" s="360" t="s">
        <v>486</v>
      </c>
    </row>
    <row r="50" spans="2:13" ht="27.75" customHeight="1" x14ac:dyDescent="0.2">
      <c r="B50" s="1188" t="s">
        <v>40</v>
      </c>
      <c r="C50" s="1189"/>
      <c r="D50" s="109"/>
      <c r="E50" s="1194" t="s">
        <v>41</v>
      </c>
      <c r="F50" s="1194"/>
      <c r="G50" s="1194"/>
      <c r="H50" s="1195"/>
      <c r="I50" s="358">
        <v>697</v>
      </c>
      <c r="J50" s="359">
        <v>822</v>
      </c>
      <c r="K50" s="359">
        <v>1450</v>
      </c>
      <c r="L50" s="359">
        <v>1782</v>
      </c>
      <c r="M50" s="360">
        <v>1917</v>
      </c>
    </row>
    <row r="51" spans="2:13" ht="27.75" customHeight="1" x14ac:dyDescent="0.2">
      <c r="B51" s="1190"/>
      <c r="C51" s="1191"/>
      <c r="D51" s="106"/>
      <c r="E51" s="1194" t="s">
        <v>42</v>
      </c>
      <c r="F51" s="1194"/>
      <c r="G51" s="1194"/>
      <c r="H51" s="1195"/>
      <c r="I51" s="358" t="s">
        <v>486</v>
      </c>
      <c r="J51" s="359" t="s">
        <v>486</v>
      </c>
      <c r="K51" s="359" t="s">
        <v>486</v>
      </c>
      <c r="L51" s="359" t="s">
        <v>486</v>
      </c>
      <c r="M51" s="360" t="s">
        <v>486</v>
      </c>
    </row>
    <row r="52" spans="2:13" ht="27.75" customHeight="1" x14ac:dyDescent="0.2">
      <c r="B52" s="1192"/>
      <c r="C52" s="1193"/>
      <c r="D52" s="106"/>
      <c r="E52" s="1194" t="s">
        <v>43</v>
      </c>
      <c r="F52" s="1194"/>
      <c r="G52" s="1194"/>
      <c r="H52" s="1195"/>
      <c r="I52" s="358">
        <v>5932</v>
      </c>
      <c r="J52" s="359">
        <v>5868</v>
      </c>
      <c r="K52" s="359">
        <v>5809</v>
      </c>
      <c r="L52" s="359">
        <v>5570</v>
      </c>
      <c r="M52" s="360">
        <v>5259</v>
      </c>
    </row>
    <row r="53" spans="2:13" ht="27.75" customHeight="1" thickBot="1" x14ac:dyDescent="0.25">
      <c r="B53" s="1196" t="s">
        <v>19</v>
      </c>
      <c r="C53" s="1197"/>
      <c r="D53" s="110"/>
      <c r="E53" s="1198" t="s">
        <v>44</v>
      </c>
      <c r="F53" s="1198"/>
      <c r="G53" s="1198"/>
      <c r="H53" s="1199"/>
      <c r="I53" s="361">
        <v>2772</v>
      </c>
      <c r="J53" s="362">
        <v>2541</v>
      </c>
      <c r="K53" s="362">
        <v>1984</v>
      </c>
      <c r="L53" s="362">
        <v>1750</v>
      </c>
      <c r="M53" s="363">
        <v>1058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J/Gx9oitMJdkhDJbiUBFfJvVCgXlBi47TOj0+0BsBV7a4Rx6B21AHR1f/t7f8hQB8bvSaRATltvl0zZi4lXxHw==" saltValue="82wP82An3Qnjm9a9205z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H58" sqref="H58"/>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5" t="s">
        <v>46</v>
      </c>
      <c r="D55" s="1215"/>
      <c r="E55" s="1216"/>
      <c r="F55" s="122">
        <v>730</v>
      </c>
      <c r="G55" s="122">
        <v>830</v>
      </c>
      <c r="H55" s="123">
        <v>753</v>
      </c>
    </row>
    <row r="56" spans="2:8" ht="52.5" customHeight="1" x14ac:dyDescent="0.2">
      <c r="B56" s="124"/>
      <c r="C56" s="1217" t="s">
        <v>47</v>
      </c>
      <c r="D56" s="1217"/>
      <c r="E56" s="1218"/>
      <c r="F56" s="125">
        <v>123</v>
      </c>
      <c r="G56" s="125">
        <v>123</v>
      </c>
      <c r="H56" s="126">
        <v>148</v>
      </c>
    </row>
    <row r="57" spans="2:8" ht="53.25" customHeight="1" x14ac:dyDescent="0.2">
      <c r="B57" s="124"/>
      <c r="C57" s="1219" t="s">
        <v>48</v>
      </c>
      <c r="D57" s="1219"/>
      <c r="E57" s="1220"/>
      <c r="F57" s="127">
        <v>150</v>
      </c>
      <c r="G57" s="127">
        <v>396</v>
      </c>
      <c r="H57" s="128">
        <v>656</v>
      </c>
    </row>
    <row r="58" spans="2:8" ht="45.75" customHeight="1" x14ac:dyDescent="0.2">
      <c r="B58" s="129"/>
      <c r="C58" s="1207" t="s">
        <v>543</v>
      </c>
      <c r="D58" s="1208"/>
      <c r="E58" s="1209"/>
      <c r="F58" s="130">
        <v>10</v>
      </c>
      <c r="G58" s="130">
        <v>210</v>
      </c>
      <c r="H58" s="131">
        <v>410</v>
      </c>
    </row>
    <row r="59" spans="2:8" ht="45.75" customHeight="1" x14ac:dyDescent="0.2">
      <c r="B59" s="129"/>
      <c r="C59" s="1207" t="s">
        <v>544</v>
      </c>
      <c r="D59" s="1208"/>
      <c r="E59" s="1209"/>
      <c r="F59" s="130">
        <v>116</v>
      </c>
      <c r="G59" s="130">
        <v>162</v>
      </c>
      <c r="H59" s="131">
        <v>217</v>
      </c>
    </row>
    <row r="60" spans="2:8" ht="45.75" customHeight="1" x14ac:dyDescent="0.2">
      <c r="B60" s="129"/>
      <c r="C60" s="1207" t="s">
        <v>545</v>
      </c>
      <c r="D60" s="1208"/>
      <c r="E60" s="1209"/>
      <c r="F60" s="130">
        <v>18</v>
      </c>
      <c r="G60" s="130">
        <v>17</v>
      </c>
      <c r="H60" s="131">
        <v>17</v>
      </c>
    </row>
    <row r="61" spans="2:8" ht="45.75" customHeight="1" x14ac:dyDescent="0.2">
      <c r="B61" s="129"/>
      <c r="C61" s="1207" t="s">
        <v>547</v>
      </c>
      <c r="D61" s="1208"/>
      <c r="E61" s="1209"/>
      <c r="F61" s="130">
        <v>1</v>
      </c>
      <c r="G61" s="130">
        <v>2</v>
      </c>
      <c r="H61" s="131">
        <v>6</v>
      </c>
    </row>
    <row r="62" spans="2:8" ht="45.75" customHeight="1" thickBot="1" x14ac:dyDescent="0.25">
      <c r="B62" s="132"/>
      <c r="C62" s="1210" t="s">
        <v>546</v>
      </c>
      <c r="D62" s="1211"/>
      <c r="E62" s="1212"/>
      <c r="F62" s="133">
        <v>5</v>
      </c>
      <c r="G62" s="133">
        <v>5</v>
      </c>
      <c r="H62" s="134">
        <v>5</v>
      </c>
    </row>
    <row r="63" spans="2:8" ht="52.5" customHeight="1" thickBot="1" x14ac:dyDescent="0.25">
      <c r="B63" s="135"/>
      <c r="C63" s="1213" t="s">
        <v>49</v>
      </c>
      <c r="D63" s="1213"/>
      <c r="E63" s="1214"/>
      <c r="F63" s="136">
        <v>1003</v>
      </c>
      <c r="G63" s="136">
        <v>1350</v>
      </c>
      <c r="H63" s="137">
        <v>1557</v>
      </c>
    </row>
    <row r="64" spans="2:8" ht="13" x14ac:dyDescent="0.2"/>
  </sheetData>
  <sheetProtection algorithmName="SHA-512" hashValue="ck3dVNrYVcdBpbZ2tSF6as7yxr07CqMcPCmDPPdTX23yilHZ6szykzimH0VbiCtE/A4jnaa4q6gvcJoja+4Csg==" saltValue="b//d/0u7y/0DJlbjRYLw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38973</v>
      </c>
      <c r="E3" s="156"/>
      <c r="F3" s="157">
        <v>87464</v>
      </c>
      <c r="G3" s="158"/>
      <c r="H3" s="159"/>
    </row>
    <row r="4" spans="1:8" x14ac:dyDescent="0.2">
      <c r="A4" s="160"/>
      <c r="B4" s="161"/>
      <c r="C4" s="162"/>
      <c r="D4" s="163">
        <v>26394</v>
      </c>
      <c r="E4" s="164"/>
      <c r="F4" s="165">
        <v>47479</v>
      </c>
      <c r="G4" s="166"/>
      <c r="H4" s="167"/>
    </row>
    <row r="5" spans="1:8" x14ac:dyDescent="0.2">
      <c r="A5" s="148" t="s">
        <v>518</v>
      </c>
      <c r="B5" s="153"/>
      <c r="C5" s="154"/>
      <c r="D5" s="155">
        <v>22234</v>
      </c>
      <c r="E5" s="156"/>
      <c r="F5" s="157">
        <v>96248</v>
      </c>
      <c r="G5" s="158"/>
      <c r="H5" s="159"/>
    </row>
    <row r="6" spans="1:8" x14ac:dyDescent="0.2">
      <c r="A6" s="160"/>
      <c r="B6" s="161"/>
      <c r="C6" s="162"/>
      <c r="D6" s="163">
        <v>9828</v>
      </c>
      <c r="E6" s="164"/>
      <c r="F6" s="165">
        <v>55768</v>
      </c>
      <c r="G6" s="166"/>
      <c r="H6" s="167"/>
    </row>
    <row r="7" spans="1:8" x14ac:dyDescent="0.2">
      <c r="A7" s="148" t="s">
        <v>519</v>
      </c>
      <c r="B7" s="153"/>
      <c r="C7" s="154"/>
      <c r="D7" s="155">
        <v>24395</v>
      </c>
      <c r="E7" s="156"/>
      <c r="F7" s="157">
        <v>76413</v>
      </c>
      <c r="G7" s="158"/>
      <c r="H7" s="159"/>
    </row>
    <row r="8" spans="1:8" x14ac:dyDescent="0.2">
      <c r="A8" s="160"/>
      <c r="B8" s="161"/>
      <c r="C8" s="162"/>
      <c r="D8" s="163">
        <v>16694</v>
      </c>
      <c r="E8" s="164"/>
      <c r="F8" s="165">
        <v>39658</v>
      </c>
      <c r="G8" s="166"/>
      <c r="H8" s="167"/>
    </row>
    <row r="9" spans="1:8" x14ac:dyDescent="0.2">
      <c r="A9" s="148" t="s">
        <v>520</v>
      </c>
      <c r="B9" s="153"/>
      <c r="C9" s="154"/>
      <c r="D9" s="155">
        <v>21102</v>
      </c>
      <c r="E9" s="156"/>
      <c r="F9" s="157">
        <v>66481</v>
      </c>
      <c r="G9" s="158"/>
      <c r="H9" s="159"/>
    </row>
    <row r="10" spans="1:8" x14ac:dyDescent="0.2">
      <c r="A10" s="160"/>
      <c r="B10" s="161"/>
      <c r="C10" s="162"/>
      <c r="D10" s="163">
        <v>12486</v>
      </c>
      <c r="E10" s="164"/>
      <c r="F10" s="165">
        <v>36120</v>
      </c>
      <c r="G10" s="166"/>
      <c r="H10" s="167"/>
    </row>
    <row r="11" spans="1:8" x14ac:dyDescent="0.2">
      <c r="A11" s="148" t="s">
        <v>521</v>
      </c>
      <c r="B11" s="153"/>
      <c r="C11" s="154"/>
      <c r="D11" s="155">
        <v>27666</v>
      </c>
      <c r="E11" s="156"/>
      <c r="F11" s="157">
        <v>67825</v>
      </c>
      <c r="G11" s="158"/>
      <c r="H11" s="159"/>
    </row>
    <row r="12" spans="1:8" x14ac:dyDescent="0.2">
      <c r="A12" s="160"/>
      <c r="B12" s="161"/>
      <c r="C12" s="168"/>
      <c r="D12" s="163">
        <v>14371</v>
      </c>
      <c r="E12" s="164"/>
      <c r="F12" s="165">
        <v>39417</v>
      </c>
      <c r="G12" s="166"/>
      <c r="H12" s="167"/>
    </row>
    <row r="13" spans="1:8" x14ac:dyDescent="0.2">
      <c r="A13" s="148"/>
      <c r="B13" s="153"/>
      <c r="C13" s="169"/>
      <c r="D13" s="170">
        <v>26874</v>
      </c>
      <c r="E13" s="171"/>
      <c r="F13" s="172">
        <v>78886</v>
      </c>
      <c r="G13" s="173"/>
      <c r="H13" s="159"/>
    </row>
    <row r="14" spans="1:8" x14ac:dyDescent="0.2">
      <c r="A14" s="160"/>
      <c r="B14" s="161"/>
      <c r="C14" s="162"/>
      <c r="D14" s="163">
        <v>15955</v>
      </c>
      <c r="E14" s="164"/>
      <c r="F14" s="165">
        <v>43688</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5.09</v>
      </c>
      <c r="C19" s="174">
        <f>ROUND(VALUE(SUBSTITUTE(実質収支比率等に係る経年分析!G$48,"▲","-")),2)</f>
        <v>6.65</v>
      </c>
      <c r="D19" s="174">
        <f>ROUND(VALUE(SUBSTITUTE(実質収支比率等に係る経年分析!H$48,"▲","-")),2)</f>
        <v>9.7200000000000006</v>
      </c>
      <c r="E19" s="174">
        <f>ROUND(VALUE(SUBSTITUTE(実質収支比率等に係る経年分析!I$48,"▲","-")),2)</f>
        <v>10.210000000000001</v>
      </c>
      <c r="F19" s="174">
        <f>ROUND(VALUE(SUBSTITUTE(実質収支比率等に係る経年分析!J$48,"▲","-")),2)</f>
        <v>9.2799999999999994</v>
      </c>
    </row>
    <row r="20" spans="1:11" x14ac:dyDescent="0.2">
      <c r="A20" s="174" t="s">
        <v>53</v>
      </c>
      <c r="B20" s="174">
        <f>ROUND(VALUE(SUBSTITUTE(実質収支比率等に係る経年分析!F$47,"▲","-")),2)</f>
        <v>5.76</v>
      </c>
      <c r="C20" s="174">
        <f>ROUND(VALUE(SUBSTITUTE(実質収支比率等に係る経年分析!G$47,"▲","-")),2)</f>
        <v>7.95</v>
      </c>
      <c r="D20" s="174">
        <f>ROUND(VALUE(SUBSTITUTE(実質収支比率等に係る経年分析!H$47,"▲","-")),2)</f>
        <v>15.52</v>
      </c>
      <c r="E20" s="174">
        <f>ROUND(VALUE(SUBSTITUTE(実質収支比率等に係る経年分析!I$47,"▲","-")),2)</f>
        <v>18.14</v>
      </c>
      <c r="F20" s="174">
        <f>ROUND(VALUE(SUBSTITUTE(実質収支比率等に係る経年分析!J$47,"▲","-")),2)</f>
        <v>15.85</v>
      </c>
    </row>
    <row r="21" spans="1:11" x14ac:dyDescent="0.2">
      <c r="A21" s="174" t="s">
        <v>54</v>
      </c>
      <c r="B21" s="174">
        <f>IF(ISNUMBER(VALUE(SUBSTITUTE(実質収支比率等に係る経年分析!F$49,"▲","-"))),ROUND(VALUE(SUBSTITUTE(実質収支比率等に係る経年分析!F$49,"▲","-")),2),NA())</f>
        <v>0.68</v>
      </c>
      <c r="C21" s="174">
        <f>IF(ISNUMBER(VALUE(SUBSTITUTE(実質収支比率等に係る経年分析!G$49,"▲","-"))),ROUND(VALUE(SUBSTITUTE(実質収支比率等に係る経年分析!G$49,"▲","-")),2),NA())</f>
        <v>4.2</v>
      </c>
      <c r="D21" s="174">
        <f>IF(ISNUMBER(VALUE(SUBSTITUTE(実質収支比率等に係る経年分析!H$49,"▲","-"))),ROUND(VALUE(SUBSTITUTE(実質収支比率等に係る経年分析!H$49,"▲","-")),2),NA())</f>
        <v>11.58</v>
      </c>
      <c r="E21" s="174">
        <f>IF(ISNUMBER(VALUE(SUBSTITUTE(実質収支比率等に係る経年分析!I$49,"▲","-"))),ROUND(VALUE(SUBSTITUTE(実質収支比率等に係る経年分析!I$49,"▲","-")),2),NA())</f>
        <v>2.4</v>
      </c>
      <c r="F21" s="174">
        <f>IF(ISNUMBER(VALUE(SUBSTITUTE(実質収支比率等に係る経年分析!J$49,"▲","-"))),ROUND(VALUE(SUBSTITUTE(実質収支比率等に係る経年分析!J$49,"▲","-")),2),NA())</f>
        <v>-2.17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0.97</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1.97</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10.130000000000001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9.7200000000000006</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35.130000000000003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37.24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38.11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496</v>
      </c>
      <c r="E42" s="176"/>
      <c r="F42" s="176"/>
      <c r="G42" s="176">
        <f>'実質公債費比率（分子）の構造'!L$52</f>
        <v>501</v>
      </c>
      <c r="H42" s="176"/>
      <c r="I42" s="176"/>
      <c r="J42" s="176">
        <f>'実質公債費比率（分子）の構造'!M$52</f>
        <v>486</v>
      </c>
      <c r="K42" s="176"/>
      <c r="L42" s="176"/>
      <c r="M42" s="176">
        <f>'実質公債費比率（分子）の構造'!N$52</f>
        <v>485</v>
      </c>
      <c r="N42" s="176"/>
      <c r="O42" s="176"/>
      <c r="P42" s="176">
        <f>'実質公債費比率（分子）の構造'!O$52</f>
        <v>494</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20</v>
      </c>
      <c r="C44" s="176"/>
      <c r="D44" s="176"/>
      <c r="E44" s="176">
        <f>'実質公債費比率（分子）の構造'!L$50</f>
        <v>20</v>
      </c>
      <c r="F44" s="176"/>
      <c r="G44" s="176"/>
      <c r="H44" s="176">
        <f>'実質公債費比率（分子）の構造'!M$50</f>
        <v>39</v>
      </c>
      <c r="I44" s="176"/>
      <c r="J44" s="176"/>
      <c r="K44" s="176">
        <f>'実質公債費比率（分子）の構造'!N$50</f>
        <v>20</v>
      </c>
      <c r="L44" s="176"/>
      <c r="M44" s="176"/>
      <c r="N44" s="176">
        <f>'実質公債費比率（分子）の構造'!O$50</f>
        <v>20</v>
      </c>
      <c r="O44" s="176"/>
      <c r="P44" s="176"/>
    </row>
    <row r="45" spans="1:16" x14ac:dyDescent="0.2">
      <c r="A45" s="176" t="s">
        <v>63</v>
      </c>
      <c r="B45" s="176">
        <f>'実質公債費比率（分子）の構造'!K$49</f>
        <v>17</v>
      </c>
      <c r="C45" s="176"/>
      <c r="D45" s="176"/>
      <c r="E45" s="176">
        <f>'実質公債費比率（分子）の構造'!L$49</f>
        <v>16</v>
      </c>
      <c r="F45" s="176"/>
      <c r="G45" s="176"/>
      <c r="H45" s="176">
        <f>'実質公債費比率（分子）の構造'!M$49</f>
        <v>24</v>
      </c>
      <c r="I45" s="176"/>
      <c r="J45" s="176"/>
      <c r="K45" s="176">
        <f>'実質公債費比率（分子）の構造'!N$49</f>
        <v>25</v>
      </c>
      <c r="L45" s="176"/>
      <c r="M45" s="176"/>
      <c r="N45" s="176">
        <f>'実質公債費比率（分子）の構造'!O$49</f>
        <v>27</v>
      </c>
      <c r="O45" s="176"/>
      <c r="P45" s="176"/>
    </row>
    <row r="46" spans="1:16" x14ac:dyDescent="0.2">
      <c r="A46" s="176" t="s">
        <v>64</v>
      </c>
      <c r="B46" s="176">
        <f>'実質公債費比率（分子）の構造'!K$48</f>
        <v>123</v>
      </c>
      <c r="C46" s="176"/>
      <c r="D46" s="176"/>
      <c r="E46" s="176">
        <f>'実質公債費比率（分子）の構造'!L$48</f>
        <v>140</v>
      </c>
      <c r="F46" s="176"/>
      <c r="G46" s="176"/>
      <c r="H46" s="176">
        <f>'実質公債費比率（分子）の構造'!M$48</f>
        <v>141</v>
      </c>
      <c r="I46" s="176"/>
      <c r="J46" s="176"/>
      <c r="K46" s="176">
        <f>'実質公債費比率（分子）の構造'!N$48</f>
        <v>141</v>
      </c>
      <c r="L46" s="176"/>
      <c r="M46" s="176"/>
      <c r="N46" s="176">
        <f>'実質公債費比率（分子）の構造'!O$48</f>
        <v>129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674</v>
      </c>
      <c r="C49" s="176"/>
      <c r="D49" s="176"/>
      <c r="E49" s="176">
        <f>'実質公債費比率（分子）の構造'!L$45</f>
        <v>697</v>
      </c>
      <c r="F49" s="176"/>
      <c r="G49" s="176"/>
      <c r="H49" s="176">
        <f>'実質公債費比率（分子）の構造'!M$45</f>
        <v>672</v>
      </c>
      <c r="I49" s="176"/>
      <c r="J49" s="176"/>
      <c r="K49" s="176">
        <f>'実質公債費比率（分子）の構造'!N$45</f>
        <v>668</v>
      </c>
      <c r="L49" s="176"/>
      <c r="M49" s="176"/>
      <c r="N49" s="176">
        <f>'実質公債費比率（分子）の構造'!O$45</f>
        <v>705</v>
      </c>
      <c r="O49" s="176"/>
      <c r="P49" s="176"/>
    </row>
    <row r="50" spans="1:16" x14ac:dyDescent="0.2">
      <c r="A50" s="176" t="s">
        <v>67</v>
      </c>
      <c r="B50" s="176" t="e">
        <f>NA()</f>
        <v>#N/A</v>
      </c>
      <c r="C50" s="176">
        <f>IF(ISNUMBER('実質公債費比率（分子）の構造'!K$53),'実質公債費比率（分子）の構造'!K$53,NA())</f>
        <v>338</v>
      </c>
      <c r="D50" s="176" t="e">
        <f>NA()</f>
        <v>#N/A</v>
      </c>
      <c r="E50" s="176" t="e">
        <f>NA()</f>
        <v>#N/A</v>
      </c>
      <c r="F50" s="176">
        <f>IF(ISNUMBER('実質公債費比率（分子）の構造'!L$53),'実質公債費比率（分子）の構造'!L$53,NA())</f>
        <v>372</v>
      </c>
      <c r="G50" s="176" t="e">
        <f>NA()</f>
        <v>#N/A</v>
      </c>
      <c r="H50" s="176" t="e">
        <f>NA()</f>
        <v>#N/A</v>
      </c>
      <c r="I50" s="176">
        <f>IF(ISNUMBER('実質公債費比率（分子）の構造'!M$53),'実質公債費比率（分子）の構造'!M$53,NA())</f>
        <v>390</v>
      </c>
      <c r="J50" s="176" t="e">
        <f>NA()</f>
        <v>#N/A</v>
      </c>
      <c r="K50" s="176" t="e">
        <f>NA()</f>
        <v>#N/A</v>
      </c>
      <c r="L50" s="176">
        <f>IF(ISNUMBER('実質公債費比率（分子）の構造'!N$53),'実質公債費比率（分子）の構造'!N$53,NA())</f>
        <v>369</v>
      </c>
      <c r="M50" s="176" t="e">
        <f>NA()</f>
        <v>#N/A</v>
      </c>
      <c r="N50" s="176" t="e">
        <f>NA()</f>
        <v>#N/A</v>
      </c>
      <c r="O50" s="176">
        <f>IF(ISNUMBER('実質公債費比率（分子）の構造'!O$53),'実質公債費比率（分子）の構造'!O$53,NA())</f>
        <v>387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5932</v>
      </c>
      <c r="E56" s="175"/>
      <c r="F56" s="175"/>
      <c r="G56" s="175">
        <f>'将来負担比率（分子）の構造'!J$52</f>
        <v>5868</v>
      </c>
      <c r="H56" s="175"/>
      <c r="I56" s="175"/>
      <c r="J56" s="175">
        <f>'将来負担比率（分子）の構造'!K$52</f>
        <v>5809</v>
      </c>
      <c r="K56" s="175"/>
      <c r="L56" s="175"/>
      <c r="M56" s="175">
        <f>'将来負担比率（分子）の構造'!L$52</f>
        <v>5570</v>
      </c>
      <c r="N56" s="175"/>
      <c r="O56" s="175"/>
      <c r="P56" s="175">
        <f>'将来負担比率（分子）の構造'!M$52</f>
        <v>5259</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697</v>
      </c>
      <c r="E58" s="175"/>
      <c r="F58" s="175"/>
      <c r="G58" s="175">
        <f>'将来負担比率（分子）の構造'!J$50</f>
        <v>822</v>
      </c>
      <c r="H58" s="175"/>
      <c r="I58" s="175"/>
      <c r="J58" s="175">
        <f>'将来負担比率（分子）の構造'!K$50</f>
        <v>1450</v>
      </c>
      <c r="K58" s="175"/>
      <c r="L58" s="175"/>
      <c r="M58" s="175">
        <f>'将来負担比率（分子）の構造'!L$50</f>
        <v>1782</v>
      </c>
      <c r="N58" s="175"/>
      <c r="O58" s="175"/>
      <c r="P58" s="175">
        <f>'将来負担比率（分子）の構造'!M$50</f>
        <v>1917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1039</v>
      </c>
      <c r="C62" s="175"/>
      <c r="D62" s="175"/>
      <c r="E62" s="175">
        <f>'将来負担比率（分子）の構造'!J$45</f>
        <v>1073</v>
      </c>
      <c r="F62" s="175"/>
      <c r="G62" s="175"/>
      <c r="H62" s="175">
        <f>'将来負担比率（分子）の構造'!K$45</f>
        <v>1023</v>
      </c>
      <c r="I62" s="175"/>
      <c r="J62" s="175"/>
      <c r="K62" s="175">
        <f>'将来負担比率（分子）の構造'!L$45</f>
        <v>994</v>
      </c>
      <c r="L62" s="175"/>
      <c r="M62" s="175"/>
      <c r="N62" s="175">
        <f>'将来負担比率（分子）の構造'!M$45</f>
        <v>921</v>
      </c>
      <c r="O62" s="175"/>
      <c r="P62" s="175"/>
    </row>
    <row r="63" spans="1:16" x14ac:dyDescent="0.2">
      <c r="A63" s="175" t="s">
        <v>34</v>
      </c>
      <c r="B63" s="175">
        <f>'将来負担比率（分子）の構造'!I$44</f>
        <v>176</v>
      </c>
      <c r="C63" s="175"/>
      <c r="D63" s="175"/>
      <c r="E63" s="175">
        <f>'将来負担比率（分子）の構造'!J$44</f>
        <v>266</v>
      </c>
      <c r="F63" s="175"/>
      <c r="G63" s="175"/>
      <c r="H63" s="175">
        <f>'将来負担比率（分子）の構造'!K$44</f>
        <v>261</v>
      </c>
      <c r="I63" s="175"/>
      <c r="J63" s="175"/>
      <c r="K63" s="175">
        <f>'将来負担比率（分子）の構造'!L$44</f>
        <v>247</v>
      </c>
      <c r="L63" s="175"/>
      <c r="M63" s="175"/>
      <c r="N63" s="175">
        <f>'将来負担比率（分子）の構造'!M$44</f>
        <v>259</v>
      </c>
      <c r="O63" s="175"/>
      <c r="P63" s="175"/>
    </row>
    <row r="64" spans="1:16" x14ac:dyDescent="0.2">
      <c r="A64" s="175" t="s">
        <v>33</v>
      </c>
      <c r="B64" s="175">
        <f>'将来負担比率（分子）の構造'!I$43</f>
        <v>1045</v>
      </c>
      <c r="C64" s="175"/>
      <c r="D64" s="175"/>
      <c r="E64" s="175">
        <f>'将来負担比率（分子）の構造'!J$43</f>
        <v>998</v>
      </c>
      <c r="F64" s="175"/>
      <c r="G64" s="175"/>
      <c r="H64" s="175">
        <f>'将来負担比率（分子）の構造'!K$43</f>
        <v>978</v>
      </c>
      <c r="I64" s="175"/>
      <c r="J64" s="175"/>
      <c r="K64" s="175">
        <f>'将来負担比率（分子）の構造'!L$43</f>
        <v>957</v>
      </c>
      <c r="L64" s="175"/>
      <c r="M64" s="175"/>
      <c r="N64" s="175">
        <f>'将来負担比率（分子）の構造'!M$43</f>
        <v>914</v>
      </c>
      <c r="O64" s="175"/>
      <c r="P64" s="175"/>
    </row>
    <row r="65" spans="1:16" x14ac:dyDescent="0.2">
      <c r="A65" s="175" t="s">
        <v>32</v>
      </c>
      <c r="B65" s="175">
        <f>'将来負担比率（分子）の構造'!I$42</f>
        <v>360</v>
      </c>
      <c r="C65" s="175"/>
      <c r="D65" s="175"/>
      <c r="E65" s="175">
        <f>'将来負担比率（分子）の構造'!J$42</f>
        <v>311</v>
      </c>
      <c r="F65" s="175"/>
      <c r="G65" s="175"/>
      <c r="H65" s="175">
        <f>'将来負担比率（分子）の構造'!K$42</f>
        <v>497</v>
      </c>
      <c r="I65" s="175"/>
      <c r="J65" s="175"/>
      <c r="K65" s="175">
        <f>'将来負担比率（分子）の構造'!L$42</f>
        <v>788</v>
      </c>
      <c r="L65" s="175"/>
      <c r="M65" s="175"/>
      <c r="N65" s="175">
        <f>'将来負担比率（分子）の構造'!M$42</f>
        <v>486</v>
      </c>
      <c r="O65" s="175"/>
      <c r="P65" s="175"/>
    </row>
    <row r="66" spans="1:16" x14ac:dyDescent="0.2">
      <c r="A66" s="175" t="s">
        <v>31</v>
      </c>
      <c r="B66" s="175">
        <f>'将来負担比率（分子）の構造'!I$41</f>
        <v>6780</v>
      </c>
      <c r="C66" s="175"/>
      <c r="D66" s="175"/>
      <c r="E66" s="175">
        <f>'将来負担比率（分子）の構造'!J$41</f>
        <v>6583</v>
      </c>
      <c r="F66" s="175"/>
      <c r="G66" s="175"/>
      <c r="H66" s="175">
        <f>'将来負担比率（分子）の構造'!K$41</f>
        <v>6484</v>
      </c>
      <c r="I66" s="175"/>
      <c r="J66" s="175"/>
      <c r="K66" s="175">
        <f>'将来負担比率（分子）の構造'!L$41</f>
        <v>6115</v>
      </c>
      <c r="L66" s="175"/>
      <c r="M66" s="175"/>
      <c r="N66" s="175">
        <f>'将来負担比率（分子）の構造'!M$41</f>
        <v>5655</v>
      </c>
      <c r="O66" s="175"/>
      <c r="P66" s="175"/>
    </row>
    <row r="67" spans="1:16" x14ac:dyDescent="0.2">
      <c r="A67" s="175" t="s">
        <v>71</v>
      </c>
      <c r="B67" s="175" t="e">
        <f>NA()</f>
        <v>#N/A</v>
      </c>
      <c r="C67" s="175">
        <f>IF(ISNUMBER('将来負担比率（分子）の構造'!I$53), IF('将来負担比率（分子）の構造'!I$53 &lt; 0, 0, '将来負担比率（分子）の構造'!I$53), NA())</f>
        <v>2772</v>
      </c>
      <c r="D67" s="175" t="e">
        <f>NA()</f>
        <v>#N/A</v>
      </c>
      <c r="E67" s="175" t="e">
        <f>NA()</f>
        <v>#N/A</v>
      </c>
      <c r="F67" s="175">
        <f>IF(ISNUMBER('将来負担比率（分子）の構造'!J$53), IF('将来負担比率（分子）の構造'!J$53 &lt; 0, 0, '将来負担比率（分子）の構造'!J$53), NA())</f>
        <v>2541</v>
      </c>
      <c r="G67" s="175" t="e">
        <f>NA()</f>
        <v>#N/A</v>
      </c>
      <c r="H67" s="175" t="e">
        <f>NA()</f>
        <v>#N/A</v>
      </c>
      <c r="I67" s="175">
        <f>IF(ISNUMBER('将来負担比率（分子）の構造'!K$53), IF('将来負担比率（分子）の構造'!K$53 &lt; 0, 0, '将来負担比率（分子）の構造'!K$53), NA())</f>
        <v>1984</v>
      </c>
      <c r="J67" s="175" t="e">
        <f>NA()</f>
        <v>#N/A</v>
      </c>
      <c r="K67" s="175" t="e">
        <f>NA()</f>
        <v>#N/A</v>
      </c>
      <c r="L67" s="175">
        <f>IF(ISNUMBER('将来負担比率（分子）の構造'!L$53), IF('将来負担比率（分子）の構造'!L$53 &lt; 0, 0, '将来負担比率（分子）の構造'!L$53), NA())</f>
        <v>1750</v>
      </c>
      <c r="M67" s="175" t="e">
        <f>NA()</f>
        <v>#N/A</v>
      </c>
      <c r="N67" s="175" t="e">
        <f>NA()</f>
        <v>#N/A</v>
      </c>
      <c r="O67" s="175">
        <f>IF(ISNUMBER('将来負担比率（分子）の構造'!M$53), IF('将来負担比率（分子）の構造'!M$53 &lt; 0, 0, '将来負担比率（分子）の構造'!M$53), NA())</f>
        <v>1058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730</v>
      </c>
      <c r="C72" s="179">
        <f>基金残高に係る経年分析!G55</f>
        <v>830</v>
      </c>
      <c r="D72" s="179">
        <f>基金残高に係る経年分析!H55</f>
        <v>753</v>
      </c>
    </row>
    <row r="73" spans="1:16" x14ac:dyDescent="0.2">
      <c r="A73" s="178" t="s">
        <v>74</v>
      </c>
      <c r="B73" s="179">
        <f>基金残高に係る経年分析!F56</f>
        <v>123</v>
      </c>
      <c r="C73" s="179">
        <f>基金残高に係る経年分析!G56</f>
        <v>123</v>
      </c>
      <c r="D73" s="179">
        <f>基金残高に係る経年分析!H56</f>
        <v>148</v>
      </c>
    </row>
    <row r="74" spans="1:16" x14ac:dyDescent="0.2">
      <c r="A74" s="178" t="s">
        <v>75</v>
      </c>
      <c r="B74" s="179">
        <f>基金残高に係る経年分析!F57</f>
        <v>150</v>
      </c>
      <c r="C74" s="179">
        <f>基金残高に係る経年分析!G57</f>
        <v>396</v>
      </c>
      <c r="D74" s="179">
        <f>基金残高に係る経年分析!H57</f>
        <v>656</v>
      </c>
    </row>
  </sheetData>
  <sheetProtection algorithmName="SHA-512" hashValue="ga7wn/MnY4C1hHiarRb+GiejW4A4Ok5sxoBCB3JQ38YFd9F+EQajgBrN8vFKtxJut9ayfjb1NAps3HF5BuZHrA==" saltValue="3iA02KJPIDbguL6jUALVC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2025-03-14T00:44:16Z</cp:lastPrinted>
  <dcterms:created xsi:type="dcterms:W3CDTF">2025-02-19T01:32:40Z</dcterms:created>
  <dcterms:modified xsi:type="dcterms:W3CDTF">2025-03-19T03:24:09Z</dcterms:modified>
  <cp:category/>
</cp:coreProperties>
</file>