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isv02\FILE01\企画課\####VVV令和6年度　財政係\県各種回答\R7.3.4【埼玉県市町村課】令和５年度財政状況資料集の作成及び提出について（依頼）\提出\"/>
    </mc:Choice>
  </mc:AlternateContent>
  <xr:revisionPtr revIDLastSave="0" documentId="13_ncr:1_{DED98175-1A86-4B90-89A7-364DB9E5A113}" xr6:coauthVersionLast="45" xr6:coauthVersionMax="45" xr10:uidLastSave="{00000000-0000-0000-0000-000000000000}"/>
  <bookViews>
    <workbookView xWindow="-120" yWindow="-120" windowWidth="29040" windowHeight="15840" tabRatio="813" firstSheet="7"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BW34" i="10" l="1"/>
  <c r="BW35" i="10" s="1"/>
  <c r="BW36" i="10" s="1"/>
  <c r="BW37" i="10" s="1"/>
  <c r="BW38" i="10" s="1"/>
  <c r="BW39" i="10" s="1"/>
  <c r="BW40" i="10" s="1"/>
</calcChain>
</file>

<file path=xl/sharedStrings.xml><?xml version="1.0" encoding="utf-8"?>
<sst xmlns="http://schemas.openxmlformats.org/spreadsheetml/2006/main" count="1113" uniqueCount="561">
  <si>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</si>
  <si>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</si>
  <si>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</si>
  <si>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</si>
  <si>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</si>
  <si>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</si>
  <si>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</si>
  <si>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</si>
  <si>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</si>
  <si>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</si>
  <si>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</si>
  <si>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</si>
  <si>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</si>
  <si>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</si>
  <si>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</si>
  <si>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</si>
  <si>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</si>
  <si>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</si>
  <si>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</si>
  <si>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</si>
  <si>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</si>
  <si>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</si>
  <si>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</si>
  <si>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</si>
  <si>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</si>
  <si>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</si>
  <si>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</si>
  <si>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</si>
  <si>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</si>
  <si>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</si>
  <si>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</si>
  <si>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</si>
  <si>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</si>
  <si>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</si>
  <si>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</si>
  <si>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</si>
  <si>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</si>
  <si>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</si>
  <si>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</si>
  <si>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</si>
  <si>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</si>
  <si>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</si>
  <si>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</si>
  <si>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</si>
  <si>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</si>
  <si>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</si>
  <si>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</si>
  <si>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</si>
  <si>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</si>
  <si>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</si>
  <si>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</si>
  <si>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</si>
  <si>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</si>
  <si>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</si>
  <si>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</si>
  <si>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</si>
  <si>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</si>
  <si>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</si>
  <si>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</si>
  <si>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</si>
  <si>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</si>
  <si>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</si>
  <si>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</si>
  <si>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</si>
  <si>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</si>
  <si>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</si>
  <si>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</si>
  <si>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</si>
  <si>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</si>
  <si>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</si>
  <si>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</si>
  <si>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</si>
  <si>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</si>
  <si>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</si>
  <si>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</si>
  <si>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</si>
  <si>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</si>
  <si>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</si>
  <si>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</si>
  <si>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</si>
  <si>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</si>
  <si>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</si>
  <si>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</si>
  <si>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</si>
  <si>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</si>
  <si>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</si>
  <si>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</si>
  <si>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</si>
  <si>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</si>
  <si>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</si>
  <si>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</si>
  <si>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</si>
  <si>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</si>
  <si>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</si>
  <si>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伊奈町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</si>
  <si>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</si>
  <si>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</si>
  <si>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</si>
  <si>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</si>
  <si>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</si>
  <si>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</si>
  <si>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</si>
  <si>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</si>
  <si>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</si>
  <si>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</si>
  <si>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</si>
  <si>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</si>
  <si>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</si>
  <si>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</si>
  <si>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</si>
  <si>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</si>
  <si>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</si>
  <si>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</si>
  <si>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</si>
  <si>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</si>
  <si>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</si>
  <si>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</si>
  <si>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</si>
  <si>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</si>
  <si>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</si>
  <si>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</si>
  <si>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</si>
  <si>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</si>
  <si>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</si>
  <si>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</si>
  <si>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</si>
  <si>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</si>
  <si>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</si>
  <si>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</si>
  <si>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</si>
  <si>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</si>
  <si>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</si>
  <si>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</si>
  <si>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</si>
  <si>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</si>
  <si>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</si>
  <si>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</si>
  <si>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</si>
  <si>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</si>
  <si>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</si>
  <si>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</si>
  <si>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</si>
  <si>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</si>
  <si>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</si>
  <si>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</si>
  <si>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</si>
  <si>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</si>
  <si>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</si>
  <si>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</si>
  <si>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</si>
  <si>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</si>
  <si>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</si>
  <si>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</si>
  <si>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</si>
  <si>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</si>
  <si>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</si>
  <si>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</si>
  <si>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</si>
  <si>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</si>
  <si>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</si>
  <si>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</si>
  <si>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</si>
  <si>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</si>
  <si>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</si>
  <si>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</si>
  <si>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</si>
  <si>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</si>
  <si>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</si>
  <si>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</si>
  <si>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</si>
  <si>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</si>
  <si>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</si>
  <si>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</si>
  <si>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</si>
  <si>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</si>
  <si>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</si>
  <si>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</si>
  <si>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</si>
  <si>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</si>
  <si>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</si>
  <si>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</si>
  <si>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</si>
  <si>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</si>
  <si>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</si>
  <si>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</si>
  <si>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</si>
  <si>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</si>
  <si>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</si>
  <si>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</si>
  <si>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</si>
  <si>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</si>
  <si>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</si>
  <si>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</si>
  <si>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</si>
  <si>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</si>
  <si>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</si>
  <si>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</si>
  <si>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</si>
  <si>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</si>
  <si>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</si>
  <si>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</si>
  <si>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</si>
  <si>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</si>
  <si>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埼玉県伊奈町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</si>
  <si>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</si>
  <si>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</si>
  <si>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</si>
  <si>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</si>
  <si>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</si>
  <si>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</si>
  <si>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</si>
  <si>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</si>
  <si>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</si>
  <si>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</si>
  <si>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</si>
  <si>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</si>
  <si>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</si>
  <si>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</si>
  <si>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</si>
  <si>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</si>
  <si>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</si>
  <si>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</si>
  <si>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</si>
  <si>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</si>
  <si>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</si>
  <si>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</si>
  <si>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</si>
  <si>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</si>
  <si>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</si>
  <si>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</si>
  <si>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</si>
  <si>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</si>
  <si>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</si>
  <si>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</si>
  <si>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</si>
  <si>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</si>
  <si>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</si>
  <si>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</si>
  <si>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</si>
  <si>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</si>
  <si>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</si>
  <si>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</si>
  <si>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</si>
  <si>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</si>
  <si>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</si>
  <si>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</si>
  <si>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</si>
  <si>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</si>
  <si>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</si>
  <si>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</si>
  <si>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</si>
  <si>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</si>
  <si>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</si>
  <si>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</si>
  <si>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</si>
  <si>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</si>
  <si>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</si>
  <si>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</si>
  <si>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</si>
  <si>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</si>
  <si>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</si>
  <si>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</si>
  <si>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</si>
  <si>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</si>
  <si>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</si>
  <si>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</si>
  <si>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</si>
  <si>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</si>
  <si>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</si>
  <si>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</si>
  <si>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</si>
  <si>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</si>
  <si>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</si>
  <si>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</si>
  <si>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</si>
  <si>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</si>
  <si>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</si>
  <si>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</si>
  <si>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</si>
  <si>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</si>
  <si>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</si>
  <si>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</si>
  <si>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</si>
  <si>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</si>
  <si>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</si>
  <si>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</si>
  <si>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</si>
  <si>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</si>
  <si>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</si>
  <si>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</si>
  <si>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</si>
  <si>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</si>
  <si>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</si>
  <si>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</si>
  <si>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</si>
  <si>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</si>
  <si>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</si>
  <si>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</si>
  <si>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</si>
  <si>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</si>
  <si>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</si>
  <si>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</si>
  <si>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</si>
  <si>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</si>
  <si>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</si>
  <si>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</si>
  <si>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</si>
  <si>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</si>
  <si>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</si>
  <si>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</si>
  <si>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</si>
  <si>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</si>
  <si>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</si>
  <si>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</si>
  <si>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</si>
  <si>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</si>
  <si>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</si>
  <si>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</si>
  <si>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</si>
  <si>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</si>
  <si>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</si>
  <si>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</si>
  <si>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</si>
  <si>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</si>
  <si>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</si>
  <si>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</si>
  <si>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</si>
  <si>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</si>
  <si>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</si>
  <si>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</si>
  <si>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</si>
  <si>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</si>
  <si>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</si>
  <si>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</si>
  <si>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</si>
  <si>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</si>
  <si>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</si>
  <si>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</si>
  <si>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</si>
  <si>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</si>
  <si>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</si>
  <si>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</si>
  <si>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</si>
  <si>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</si>
  <si>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</si>
  <si>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</si>
  <si>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</si>
  <si>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</si>
  <si>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</si>
  <si>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</si>
  <si>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</si>
  <si>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</si>
  <si>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</si>
  <si>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</si>
  <si>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埼玉県伊奈町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</si>
  <si>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</si>
  <si>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</si>
  <si>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</si>
  <si>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</si>
  <si>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</si>
  <si>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</si>
  <si>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</si>
  <si>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</si>
  <si>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</si>
  <si>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</si>
  <si>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</si>
  <si>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</si>
  <si>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</si>
  <si>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</si>
  <si>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</si>
  <si>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</si>
  <si>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</si>
  <si>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</si>
  <si>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</si>
  <si>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</si>
  <si>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中部特定土地区画整理事業特別会計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</si>
  <si>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</si>
  <si>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</si>
  <si>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</si>
  <si>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</si>
  <si>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</si>
  <si>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</si>
  <si>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</si>
  <si>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</si>
  <si>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</si>
  <si>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</si>
  <si>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</si>
  <si>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</si>
  <si>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</si>
  <si>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</si>
  <si>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</si>
  <si>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</si>
  <si>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</si>
  <si>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</si>
  <si>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</si>
  <si>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</si>
  <si>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</si>
  <si>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</si>
  <si>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</si>
  <si>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</si>
  <si>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</si>
  <si>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</si>
  <si>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</si>
  <si>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</si>
  <si>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</si>
  <si>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</si>
  <si>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</si>
  <si>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</si>
  <si>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</si>
  <si>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</si>
  <si>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</si>
  <si>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</si>
  <si>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</si>
  <si>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</si>
  <si>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</si>
  <si>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</si>
  <si>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</si>
  <si>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</si>
  <si>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</si>
  <si>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</si>
  <si>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</si>
  <si>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</si>
  <si>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</si>
  <si>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</si>
  <si>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</si>
  <si>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</si>
  <si>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</si>
  <si>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</si>
  <si>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</si>
  <si>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</si>
  <si>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</si>
  <si>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</si>
  <si>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</si>
  <si>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</si>
  <si>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</si>
  <si>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</si>
  <si>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</si>
  <si>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</si>
  <si>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</si>
  <si>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</si>
  <si>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</si>
  <si>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</si>
  <si>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</si>
  <si>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</si>
  <si>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</si>
  <si>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</si>
  <si>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</si>
  <si>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</si>
  <si>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</si>
  <si>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</si>
  <si>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</si>
  <si>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</si>
  <si>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</si>
  <si>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</si>
  <si>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</si>
  <si>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</si>
  <si>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</si>
  <si>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</si>
  <si>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</si>
  <si>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</si>
  <si>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</si>
  <si>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</si>
  <si>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</si>
  <si>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</si>
  <si>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</si>
  <si>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</si>
  <si>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</si>
  <si>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</si>
  <si>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</si>
  <si>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</si>
  <si>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</si>
  <si>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</si>
  <si>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</si>
  <si>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</si>
  <si>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</si>
  <si>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</si>
  <si>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</si>
  <si>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</si>
  <si>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</si>
  <si>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</si>
  <si>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</si>
  <si>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</si>
  <si>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</si>
  <si>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</si>
  <si>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</si>
  <si>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</si>
  <si>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</si>
  <si>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</si>
  <si>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</si>
  <si>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</si>
  <si>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</si>
  <si>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</si>
  <si>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</si>
  <si>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</si>
  <si>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</si>
  <si>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</si>
  <si>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</si>
  <si>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</si>
  <si>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</si>
  <si>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</si>
  <si>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</si>
  <si>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</si>
  <si>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</si>
  <si>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</si>
  <si>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</si>
  <si>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</si>
  <si>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</si>
  <si>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</si>
  <si>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</si>
  <si>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</si>
  <si>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</si>
  <si>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</si>
  <si>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</si>
  <si>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</si>
  <si>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</si>
  <si>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</si>
  <si>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</si>
  <si>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</si>
  <si>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</si>
  <si>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</si>
  <si>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</si>
  <si>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</si>
  <si>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</si>
  <si>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</si>
  <si>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</si>
  <si>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</si>
  <si>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</si>
  <si>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</si>
  <si>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1.76</t>
  </si>
  <si>
    <t>▲ 0.19</t>
  </si>
  <si>
    <t>水道事業会計</t>
  </si>
  <si>
    <t>一般会計</t>
  </si>
  <si>
    <t>介護保険事業特別会計</t>
  </si>
  <si>
    <t>公共下水道事業会計</t>
  </si>
  <si>
    <t>国民健康保険事業特別会計</t>
  </si>
  <si>
    <t>後期高齢者医療特別会計</t>
  </si>
  <si>
    <t>中部特定土地区画整理事業特別会計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</si>
  <si>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</si>
  <si>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</si>
  <si>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</si>
  <si>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</si>
  <si>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</si>
  <si>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</si>
  <si>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</si>
  <si>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</si>
  <si>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上尾、桶川、伊奈衛生組合</t>
    <phoneticPr fontId="2"/>
  </si>
  <si>
    <t>上尾伊奈資源循環組合</t>
    <phoneticPr fontId="2"/>
  </si>
  <si>
    <t>埼玉県後期高齢者医療広域連合</t>
  </si>
  <si>
    <t>埼玉県後期高齢者医療広域連合</t>
    <phoneticPr fontId="2"/>
  </si>
  <si>
    <t>埼玉県市町村総合事務組合</t>
  </si>
  <si>
    <t>彩の国さいたま人づくり広域連合</t>
  </si>
  <si>
    <t>一般会計</t>
    <phoneticPr fontId="2"/>
  </si>
  <si>
    <t>後期高齢者医療事業特別会計</t>
    <phoneticPr fontId="2"/>
  </si>
  <si>
    <t>交通災害共済事業特別会計</t>
    <phoneticPr fontId="2"/>
  </si>
  <si>
    <t>公共施設整備基金</t>
    <phoneticPr fontId="5"/>
  </si>
  <si>
    <t>ふるさと寄附基金</t>
    <phoneticPr fontId="2"/>
  </si>
  <si>
    <t>森林環境譲与税基金</t>
    <phoneticPr fontId="2"/>
  </si>
  <si>
    <t>緑の基金</t>
    <phoneticPr fontId="2"/>
  </si>
  <si>
    <t>地域福祉基金</t>
    <phoneticPr fontId="2"/>
  </si>
  <si>
    <t>国民健康保険特別会計</t>
    <phoneticPr fontId="5"/>
  </si>
  <si>
    <t>介護保険特別会計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</si>
</sst>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5CB1-47F6-976B-02C3D1EE71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11033</c:v>
                </c:pt>
                <c:pt idx="1">
                  <c:v>11987</c:v>
                </c:pt>
                <c:pt idx="2">
                  <c:v>22048</c:v>
                </c:pt>
                <c:pt idx="3">
                  <c:v>14987</c:v>
                </c:pt>
                <c:pt idx="4">
                  <c:v>35350</c:v>
                </c:pt>
              </c:numCache>
            </c:numRef>
          </c:val>
          <c:smooth val="0"/>
          <c:extLst>
            <c:ext xmlns:c16="http://schemas.microsoft.com/office/drawing/2014/chart" uri="{C3380CC4-5D6E-409C-BE32-E72D297353CC}">
              <c16:uniqueId val="{00000001-5CB1-47F6-976B-02C3D1EE71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4.88</c:v>
                </c:pt>
                <c:pt idx="1">
                  <c:v>6.19</c:v>
                </c:pt>
                <c:pt idx="2">
                  <c:v>7.33</c:v>
                </c:pt>
                <c:pt idx="3">
                  <c:v>7.57</c:v>
                </c:pt>
                <c:pt idx="4">
                  <c:v>6.87</c:v>
                </c:pt>
              </c:numCache>
            </c:numRef>
          </c:val>
          <c:extLst>
            <c:ext xmlns:c16="http://schemas.microsoft.com/office/drawing/2014/chart" uri="{C3380CC4-5D6E-409C-BE32-E72D297353CC}">
              <c16:uniqueId val="{00000000-8CEE-4169-942B-CEA3C4D952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11.44</c:v>
                </c:pt>
                <c:pt idx="1">
                  <c:v>10.14</c:v>
                </c:pt>
                <c:pt idx="2">
                  <c:v>10.62</c:v>
                </c:pt>
                <c:pt idx="3">
                  <c:v>11.69</c:v>
                </c:pt>
                <c:pt idx="4">
                  <c:v>11.57</c:v>
                </c:pt>
              </c:numCache>
            </c:numRef>
          </c:val>
          <c:extLst>
            <c:ext xmlns:c16="http://schemas.microsoft.com/office/drawing/2014/chart" uri="{C3380CC4-5D6E-409C-BE32-E72D297353CC}">
              <c16:uniqueId val="{00000001-8CEE-4169-942B-CEA3C4D952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-1.76</c:v>
                </c:pt>
                <c:pt idx="1">
                  <c:v>0.63</c:v>
                </c:pt>
                <c:pt idx="2">
                  <c:v>2.61</c:v>
                </c:pt>
                <c:pt idx="3">
                  <c:v>0.89</c:v>
                </c:pt>
                <c:pt idx="4">
                  <c:v>-0.19</c:v>
                </c:pt>
              </c:numCache>
            </c:numRef>
          </c:val>
          <c:smooth val="0"/>
          <c:extLst>
            <c:ext xmlns:c16="http://schemas.microsoft.com/office/drawing/2014/chart" uri="{C3380CC4-5D6E-409C-BE32-E72D297353CC}">
              <c16:uniqueId val="{00000002-8CEE-4169-942B-CEA3C4D952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AF-4A55-97F4-206B58EECB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AF-4A55-97F4-206B58EECB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AF-4A55-97F4-206B58EECB92}"/>
            </c:ext>
          </c:extLst>
        </c:ser>
        <c:ser>
          <c:idx val="3"/>
          <c:order val="3"/>
          <c:tx>
            <c:strRef>
              <c:f>データシート!$A$30</c:f>
              <c:strCache>
                <c:ptCount val="1"/>
                <c:pt idx="0">
                  <c:v>中部特定土地区画整理事業特別会計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0.26</c:v>
                </c:pt>
                <c:pt idx="2">
                  <c:v>#N/A</c:v>
                </c:pt>
                <c:pt idx="3">
                  <c:v>0.1</c:v>
                </c:pt>
                <c:pt idx="4">
                  <c:v>#N/A</c:v>
                </c:pt>
                <c:pt idx="5">
                  <c:v>0.04</c:v>
                </c:pt>
                <c:pt idx="6">
                  <c:v>#N/A</c:v>
                </c:pt>
                <c:pt idx="7">
                  <c:v>0.03</c:v>
                </c:pt>
                <c:pt idx="8">
                  <c:v>#N/A</c:v>
                </c:pt>
                <c:pt idx="9">
                  <c:v>0</c:v>
                </c:pt>
              </c:numCache>
            </c:numRef>
          </c:val>
          <c:extLst>
            <c:ext xmlns:c16="http://schemas.microsoft.com/office/drawing/2014/chart" uri="{C3380CC4-5D6E-409C-BE32-E72D297353CC}">
              <c16:uniqueId val="{00000003-AFAF-4A55-97F4-206B58EECB9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FAF-4A55-97F4-206B58EECB9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1.83</c:v>
                </c:pt>
                <c:pt idx="2">
                  <c:v>#N/A</c:v>
                </c:pt>
                <c:pt idx="3">
                  <c:v>1.44</c:v>
                </c:pt>
                <c:pt idx="4">
                  <c:v>#N/A</c:v>
                </c:pt>
                <c:pt idx="5">
                  <c:v>1.51</c:v>
                </c:pt>
                <c:pt idx="6">
                  <c:v>#N/A</c:v>
                </c:pt>
                <c:pt idx="7">
                  <c:v>0.83</c:v>
                </c:pt>
                <c:pt idx="8">
                  <c:v>#N/A</c:v>
                </c:pt>
                <c:pt idx="9">
                  <c:v>0.18</c:v>
                </c:pt>
              </c:numCache>
            </c:numRef>
          </c:val>
          <c:extLst>
            <c:ext xmlns:c16="http://schemas.microsoft.com/office/drawing/2014/chart" uri="{C3380CC4-5D6E-409C-BE32-E72D297353CC}">
              <c16:uniqueId val="{00000005-AFAF-4A55-97F4-206B58EECB92}"/>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0.91</c:v>
                </c:pt>
                <c:pt idx="2">
                  <c:v>#N/A</c:v>
                </c:pt>
                <c:pt idx="3">
                  <c:v>0.56000000000000005</c:v>
                </c:pt>
                <c:pt idx="4">
                  <c:v>#N/A</c:v>
                </c:pt>
                <c:pt idx="5">
                  <c:v>0.96</c:v>
                </c:pt>
                <c:pt idx="6">
                  <c:v>#N/A</c:v>
                </c:pt>
                <c:pt idx="7">
                  <c:v>1.17</c:v>
                </c:pt>
                <c:pt idx="8">
                  <c:v>#N/A</c:v>
                </c:pt>
                <c:pt idx="9">
                  <c:v>0.98</c:v>
                </c:pt>
              </c:numCache>
            </c:numRef>
          </c:val>
          <c:extLst>
            <c:ext xmlns:c16="http://schemas.microsoft.com/office/drawing/2014/chart" uri="{C3380CC4-5D6E-409C-BE32-E72D297353CC}">
              <c16:uniqueId val="{00000006-AFAF-4A55-97F4-206B58EECB9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0.52</c:v>
                </c:pt>
                <c:pt idx="2">
                  <c:v>#N/A</c:v>
                </c:pt>
                <c:pt idx="3">
                  <c:v>0.75</c:v>
                </c:pt>
                <c:pt idx="4">
                  <c:v>#N/A</c:v>
                </c:pt>
                <c:pt idx="5">
                  <c:v>0.91</c:v>
                </c:pt>
                <c:pt idx="6">
                  <c:v>#N/A</c:v>
                </c:pt>
                <c:pt idx="7">
                  <c:v>0.46</c:v>
                </c:pt>
                <c:pt idx="8">
                  <c:v>#N/A</c:v>
                </c:pt>
                <c:pt idx="9">
                  <c:v>1.53</c:v>
                </c:pt>
              </c:numCache>
            </c:numRef>
          </c:val>
          <c:extLst>
            <c:ext xmlns:c16="http://schemas.microsoft.com/office/drawing/2014/chart" uri="{C3380CC4-5D6E-409C-BE32-E72D297353CC}">
              <c16:uniqueId val="{00000007-AFAF-4A55-97F4-206B58EECB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4.6100000000000003</c:v>
                </c:pt>
                <c:pt idx="2">
                  <c:v>#N/A</c:v>
                </c:pt>
                <c:pt idx="3">
                  <c:v>6.08</c:v>
                </c:pt>
                <c:pt idx="4">
                  <c:v>#N/A</c:v>
                </c:pt>
                <c:pt idx="5">
                  <c:v>9.8699999999999992</c:v>
                </c:pt>
                <c:pt idx="6">
                  <c:v>#N/A</c:v>
                </c:pt>
                <c:pt idx="7">
                  <c:v>7.53</c:v>
                </c:pt>
                <c:pt idx="8">
                  <c:v>#N/A</c:v>
                </c:pt>
                <c:pt idx="9">
                  <c:v>6.87</c:v>
                </c:pt>
              </c:numCache>
            </c:numRef>
          </c:val>
          <c:extLst>
            <c:ext xmlns:c16="http://schemas.microsoft.com/office/drawing/2014/chart" uri="{C3380CC4-5D6E-409C-BE32-E72D297353CC}">
              <c16:uniqueId val="{00000008-AFAF-4A55-97F4-206B58EECB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22.68</c:v>
                </c:pt>
                <c:pt idx="2">
                  <c:v>#N/A</c:v>
                </c:pt>
                <c:pt idx="3">
                  <c:v>19.399999999999999</c:v>
                </c:pt>
                <c:pt idx="4">
                  <c:v>#N/A</c:v>
                </c:pt>
                <c:pt idx="5">
                  <c:v>18.920000000000002</c:v>
                </c:pt>
                <c:pt idx="6">
                  <c:v>#N/A</c:v>
                </c:pt>
                <c:pt idx="7">
                  <c:v>19.05</c:v>
                </c:pt>
                <c:pt idx="8">
                  <c:v>#N/A</c:v>
                </c:pt>
                <c:pt idx="9">
                  <c:v>17.75</c:v>
                </c:pt>
              </c:numCache>
            </c:numRef>
          </c:val>
          <c:extLst>
            <c:ext xmlns:c16="http://schemas.microsoft.com/office/drawing/2014/chart" uri="{C3380CC4-5D6E-409C-BE32-E72D297353CC}">
              <c16:uniqueId val="{00000009-AFAF-4A55-97F4-206B58EECB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834</c:v>
                </c:pt>
                <c:pt idx="5">
                  <c:v>808</c:v>
                </c:pt>
                <c:pt idx="8">
                  <c:v>812</c:v>
                </c:pt>
                <c:pt idx="11">
                  <c:v>822</c:v>
                </c:pt>
                <c:pt idx="14">
                  <c:v>809</c:v>
                </c:pt>
              </c:numCache>
            </c:numRef>
          </c:val>
          <c:extLst>
            <c:ext xmlns:c16="http://schemas.microsoft.com/office/drawing/2014/chart" uri="{C3380CC4-5D6E-409C-BE32-E72D297353CC}">
              <c16:uniqueId val="{00000000-B83D-478A-B2BB-BCB8C4B7D0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3D-478A-B2BB-BCB8C4B7D0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2-B83D-478A-B2BB-BCB8C4B7D0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3D-478A-B2BB-BCB8C4B7D0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200</c:v>
                </c:pt>
                <c:pt idx="3">
                  <c:v>102</c:v>
                </c:pt>
                <c:pt idx="6">
                  <c:v>114</c:v>
                </c:pt>
                <c:pt idx="9">
                  <c:v>94</c:v>
                </c:pt>
                <c:pt idx="12">
                  <c:v>81</c:v>
                </c:pt>
              </c:numCache>
            </c:numRef>
          </c:val>
          <c:extLst>
            <c:ext xmlns:c16="http://schemas.microsoft.com/office/drawing/2014/chart" uri="{C3380CC4-5D6E-409C-BE32-E72D297353CC}">
              <c16:uniqueId val="{00000004-B83D-478A-B2BB-BCB8C4B7D0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3D-478A-B2BB-BCB8C4B7D0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3D-478A-B2BB-BCB8C4B7D0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1100</c:v>
                </c:pt>
                <c:pt idx="3">
                  <c:v>1150</c:v>
                </c:pt>
                <c:pt idx="6">
                  <c:v>1190</c:v>
                </c:pt>
                <c:pt idx="9">
                  <c:v>1217</c:v>
                </c:pt>
                <c:pt idx="12">
                  <c:v>1312</c:v>
                </c:pt>
              </c:numCache>
            </c:numRef>
          </c:val>
          <c:extLst>
            <c:ext xmlns:c16="http://schemas.microsoft.com/office/drawing/2014/chart" uri="{C3380CC4-5D6E-409C-BE32-E72D297353CC}">
              <c16:uniqueId val="{00000007-B83D-478A-B2BB-BCB8C4B7D0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476</c:v>
                </c:pt>
                <c:pt idx="2">
                  <c:v>#N/A</c:v>
                </c:pt>
                <c:pt idx="3">
                  <c:v>#N/A</c:v>
                </c:pt>
                <c:pt idx="4">
                  <c:v>454</c:v>
                </c:pt>
                <c:pt idx="5">
                  <c:v>#N/A</c:v>
                </c:pt>
                <c:pt idx="6">
                  <c:v>#N/A</c:v>
                </c:pt>
                <c:pt idx="7">
                  <c:v>502</c:v>
                </c:pt>
                <c:pt idx="8">
                  <c:v>#N/A</c:v>
                </c:pt>
                <c:pt idx="9">
                  <c:v>#N/A</c:v>
                </c:pt>
                <c:pt idx="10">
                  <c:v>499</c:v>
                </c:pt>
                <c:pt idx="11">
                  <c:v>#N/A</c:v>
                </c:pt>
                <c:pt idx="12">
                  <c:v>#N/A</c:v>
                </c:pt>
                <c:pt idx="13">
                  <c:v>594</c:v>
                </c:pt>
                <c:pt idx="14">
                  <c:v>#N/A</c:v>
                </c:pt>
              </c:numCache>
            </c:numRef>
          </c:val>
          <c:smooth val="0"/>
          <c:extLst>
            <c:ext xmlns:c16="http://schemas.microsoft.com/office/drawing/2014/chart" uri="{C3380CC4-5D6E-409C-BE32-E72D297353CC}">
              <c16:uniqueId val="{00000008-B83D-478A-B2BB-BCB8C4B7D0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10179</c:v>
                </c:pt>
                <c:pt idx="5">
                  <c:v>10078</c:v>
                </c:pt>
                <c:pt idx="8">
                  <c:v>9948</c:v>
                </c:pt>
                <c:pt idx="11">
                  <c:v>9495</c:v>
                </c:pt>
                <c:pt idx="14">
                  <c:v>9267</c:v>
                </c:pt>
              </c:numCache>
            </c:numRef>
          </c:val>
          <c:extLst>
            <c:ext xmlns:c16="http://schemas.microsoft.com/office/drawing/2014/chart" uri="{C3380CC4-5D6E-409C-BE32-E72D297353CC}">
              <c16:uniqueId val="{00000000-431E-47C4-BBB5-3F3171E544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31E-47C4-BBB5-3F3171E544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1947</c:v>
                </c:pt>
                <c:pt idx="5">
                  <c:v>2109</c:v>
                </c:pt>
                <c:pt idx="8">
                  <c:v>2883</c:v>
                </c:pt>
                <c:pt idx="11">
                  <c:v>3213</c:v>
                </c:pt>
                <c:pt idx="14">
                  <c:v>2906</c:v>
                </c:pt>
              </c:numCache>
            </c:numRef>
          </c:val>
          <c:extLst>
            <c:ext xmlns:c16="http://schemas.microsoft.com/office/drawing/2014/chart" uri="{C3380CC4-5D6E-409C-BE32-E72D297353CC}">
              <c16:uniqueId val="{00000002-431E-47C4-BBB5-3F3171E544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1E-47C4-BBB5-3F3171E544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1E-47C4-BBB5-3F3171E544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1E-47C4-BBB5-3F3171E544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447</c:v>
                </c:pt>
                <c:pt idx="3">
                  <c:v>372</c:v>
                </c:pt>
                <c:pt idx="6">
                  <c:v>350</c:v>
                </c:pt>
                <c:pt idx="9">
                  <c:v>0</c:v>
                </c:pt>
                <c:pt idx="12">
                  <c:v>97</c:v>
                </c:pt>
              </c:numCache>
            </c:numRef>
          </c:val>
          <c:extLst>
            <c:ext xmlns:c16="http://schemas.microsoft.com/office/drawing/2014/chart" uri="{C3380CC4-5D6E-409C-BE32-E72D297353CC}">
              <c16:uniqueId val="{00000006-431E-47C4-BBB5-3F3171E544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31E-47C4-BBB5-3F3171E544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2527</c:v>
                </c:pt>
                <c:pt idx="3">
                  <c:v>1810</c:v>
                </c:pt>
                <c:pt idx="6">
                  <c:v>1173</c:v>
                </c:pt>
                <c:pt idx="9">
                  <c:v>712</c:v>
                </c:pt>
                <c:pt idx="12">
                  <c:v>623</c:v>
                </c:pt>
              </c:numCache>
            </c:numRef>
          </c:val>
          <c:extLst>
            <c:ext xmlns:c16="http://schemas.microsoft.com/office/drawing/2014/chart" uri="{C3380CC4-5D6E-409C-BE32-E72D297353CC}">
              <c16:uniqueId val="{00000008-431E-47C4-BBB5-3F3171E544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210</c:v>
                </c:pt>
                <c:pt idx="12">
                  <c:v>200</c:v>
                </c:pt>
              </c:numCache>
            </c:numRef>
          </c:val>
          <c:extLst>
            <c:ext xmlns:c16="http://schemas.microsoft.com/office/drawing/2014/chart" uri="{C3380CC4-5D6E-409C-BE32-E72D297353CC}">
              <c16:uniqueId val="{00000009-431E-47C4-BBB5-3F3171E544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11324</c:v>
                </c:pt>
                <c:pt idx="3">
                  <c:v>11046</c:v>
                </c:pt>
                <c:pt idx="6">
                  <c:v>11245</c:v>
                </c:pt>
                <c:pt idx="9">
                  <c:v>10591</c:v>
                </c:pt>
                <c:pt idx="12">
                  <c:v>10464</c:v>
                </c:pt>
              </c:numCache>
            </c:numRef>
          </c:val>
          <c:extLst>
            <c:ext xmlns:c16="http://schemas.microsoft.com/office/drawing/2014/chart" uri="{C3380CC4-5D6E-409C-BE32-E72D297353CC}">
              <c16:uniqueId val="{0000000A-431E-47C4-BBB5-3F3171E544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2171</c:v>
                </c:pt>
                <c:pt idx="2">
                  <c:v>#N/A</c:v>
                </c:pt>
                <c:pt idx="3">
                  <c:v>#N/A</c:v>
                </c:pt>
                <c:pt idx="4">
                  <c:v>1042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1E-47C4-BBB5-3F3171E544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939</c:v>
                </c:pt>
                <c:pt idx="1">
                  <c:v>1010</c:v>
                </c:pt>
                <c:pt idx="2">
                  <c:v>1033</c:v>
                </c:pt>
              </c:numCache>
            </c:numRef>
          </c:val>
          <c:extLst>
            <c:ext xmlns:c16="http://schemas.microsoft.com/office/drawing/2014/chart" uri="{C3380CC4-5D6E-409C-BE32-E72D297353CC}">
              <c16:uniqueId val="{00000000-9198-4B01-B0AD-D14B0A1374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226</c:v>
                </c:pt>
                <c:pt idx="1">
                  <c:v>226</c:v>
                </c:pt>
                <c:pt idx="2">
                  <c:v>48</c:v>
                </c:pt>
              </c:numCache>
            </c:numRef>
          </c:val>
          <c:extLst>
            <c:ext xmlns:c16="http://schemas.microsoft.com/office/drawing/2014/chart" uri="{C3380CC4-5D6E-409C-BE32-E72D297353CC}">
              <c16:uniqueId val="{00000001-9198-4B01-B0AD-D14B0A1374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1437</c:v>
                </c:pt>
                <c:pt idx="1">
                  <c:v>1738</c:v>
                </c:pt>
                <c:pt idx="2">
                  <c:v>1752</c:v>
                </c:pt>
              </c:numCache>
            </c:numRef>
          </c:val>
          <c:extLst>
            <c:ext xmlns:c16="http://schemas.microsoft.com/office/drawing/2014/chart" uri="{C3380CC4-5D6E-409C-BE32-E72D297353CC}">
              <c16:uniqueId val="{00000002-9198-4B01-B0AD-D14B0A1374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45,045
44,347
14.79
15,313,597
14,670,376
613,550
8,925,374
10,463,519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分子である基準財政収入額が地方消費税交付金の増等により前年度と比較し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％の増となったものの、分母である基準財政需要額も社会福祉費の増等により前年度と比較し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％の増となったことにより、財政力指数は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町税の令和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年度における徴収率は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％）である。引き続き高い徴収率を維持できるよう歳入確保に努める。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分子である経常一般財源（歳出）が補助費等の増等により前年度と比較し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405,283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千円の増となったことに加え、分母である経常一般財源（歳入）が臨時財政対策債の減等により前年度と比較し、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千円の減となったことによる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経常収支比率を下げるために引き続き地方債の抑制や事務の効率化等を進めることにより経常経費の見直しを図る。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24765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91520"/>
          <a:ext cx="8382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10795</xdr:rowOff>
    </xdr:from>
    <xdr:to>
      <xdr:col>19</xdr:col>
      <xdr:colOff>133350</xdr:colOff>
      <xdr:row>63</xdr:row>
      <xdr:rowOff>90170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69245"/>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10795</xdr:rowOff>
    </xdr:from>
    <xdr:to>
      <xdr:col>15</xdr:col>
      <xdr:colOff>82550</xdr:colOff>
      <xdr:row>63</xdr:row>
      <xdr:rowOff>60007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69245"/>
          <a:ext cx="889000" cy="3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60007</xdr:rowOff>
    </xdr:from>
    <xdr:to>
      <xdr:col>11</xdr:col>
      <xdr:colOff>31750</xdr:colOff>
      <xdr:row>64</xdr:row>
      <xdr:rowOff>27305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613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145415</xdr:rowOff>
    </xdr:from>
    <xdr:to>
      <xdr:col>23</xdr:col>
      <xdr:colOff>184150</xdr:colOff>
      <xdr:row>65</xdr:row>
      <xdr:rowOff>75565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117492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131445</xdr:rowOff>
    </xdr:from>
    <xdr:to>
      <xdr:col>15</xdr:col>
      <xdr:colOff>133350</xdr:colOff>
      <xdr:row>61</xdr:row>
      <xdr:rowOff>61595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71772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9207</xdr:rowOff>
    </xdr:from>
    <xdr:to>
      <xdr:col>11</xdr:col>
      <xdr:colOff>82550</xdr:colOff>
      <xdr:row>63</xdr:row>
      <xdr:rowOff>110807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年度から類似団体平均を下回っている。令和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円減となっている。今後もより一層のコスト削減に取り組んでいく。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66035</xdr:rowOff>
    </xdr:from>
    <xdr:to>
      <xdr:col>23</xdr:col>
      <xdr:colOff>133350</xdr:colOff>
      <xdr:row>81</xdr:row>
      <xdr:rowOff>98365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53485"/>
          <a:ext cx="8382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98365</xdr:rowOff>
    </xdr:from>
    <xdr:to>
      <xdr:col>19</xdr:col>
      <xdr:colOff>133350</xdr:colOff>
      <xdr:row>81</xdr:row>
      <xdr:rowOff>100178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3985815"/>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94112</xdr:rowOff>
    </xdr:from>
    <xdr:to>
      <xdr:col>15</xdr:col>
      <xdr:colOff>82550</xdr:colOff>
      <xdr:row>81</xdr:row>
      <xdr:rowOff>100178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81562"/>
          <a:ext cx="8890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40086</xdr:rowOff>
    </xdr:from>
    <xdr:to>
      <xdr:col>11</xdr:col>
      <xdr:colOff>31750</xdr:colOff>
      <xdr:row>81</xdr:row>
      <xdr:rowOff>94112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27536"/>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15235</xdr:rowOff>
    </xdr:from>
    <xdr:to>
      <xdr:col>23</xdr:col>
      <xdr:colOff>184150</xdr:colOff>
      <xdr:row>81</xdr:row>
      <xdr:rowOff>116835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107962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47565</xdr:rowOff>
    </xdr:from>
    <xdr:to>
      <xdr:col>19</xdr:col>
      <xdr:colOff>184150</xdr:colOff>
      <xdr:row>81</xdr:row>
      <xdr:rowOff>149165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159342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0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49378</xdr:rowOff>
    </xdr:from>
    <xdr:to>
      <xdr:col>15</xdr:col>
      <xdr:colOff>133350</xdr:colOff>
      <xdr:row>81</xdr:row>
      <xdr:rowOff>150978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161155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0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43312</xdr:rowOff>
    </xdr:from>
    <xdr:to>
      <xdr:col>11</xdr:col>
      <xdr:colOff>82550</xdr:colOff>
      <xdr:row>81</xdr:row>
      <xdr:rowOff>144912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155089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9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160736</xdr:rowOff>
    </xdr:from>
    <xdr:to>
      <xdr:col>7</xdr:col>
      <xdr:colOff>31750</xdr:colOff>
      <xdr:row>81</xdr:row>
      <xdr:rowOff>90886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101063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の給与については人事院勧告に基づいて、水準の適正化を図っており、今後も人事院勧告に準拠することを基本に社会経済情勢や他の地方公共団体の動向等を考慮し、適正な給与水準を維持するこ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88</xdr:row>
      <xdr:rowOff>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8035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88</xdr:row>
      <xdr:rowOff>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803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158045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消防広域化運用事業の開始により、伊奈町としての職員数が減となったため、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人口増加は緩やかになりつつあるが、退職者数を見込んだ計画的な職員採用を行っている。適材適所の職員配置や機構改革を実施し、引き続き適正な定員管理に取り組んでいく。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146866</xdr:rowOff>
    </xdr:from>
    <xdr:to>
      <xdr:col>81</xdr:col>
      <xdr:colOff>44450</xdr:colOff>
      <xdr:row>60</xdr:row>
      <xdr:rowOff>146050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62416"/>
          <a:ext cx="838200" cy="17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60</xdr:row>
      <xdr:rowOff>158115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330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60</xdr:row>
      <xdr:rowOff>159838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4511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113302</xdr:rowOff>
    </xdr:from>
    <xdr:to>
      <xdr:col>68</xdr:col>
      <xdr:colOff>152400</xdr:colOff>
      <xdr:row>60</xdr:row>
      <xdr:rowOff>159838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00302"/>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96066</xdr:rowOff>
    </xdr:from>
    <xdr:to>
      <xdr:col>81</xdr:col>
      <xdr:colOff>95250</xdr:colOff>
      <xdr:row>60</xdr:row>
      <xdr:rowOff>26216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112593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5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109038</xdr:rowOff>
    </xdr:from>
    <xdr:to>
      <xdr:col>68</xdr:col>
      <xdr:colOff>203200</xdr:colOff>
      <xdr:row>61</xdr:row>
      <xdr:rowOff>39188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23965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62502</xdr:rowOff>
    </xdr:from>
    <xdr:to>
      <xdr:col>64</xdr:col>
      <xdr:colOff>152400</xdr:colOff>
      <xdr:row>60</xdr:row>
      <xdr:rowOff>164102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148879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3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年度単年でみると、庁舎用地買収にかかる役場庁舎整備事業債の償還開始等により、令和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年度に比べて元利償還額が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95,014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千円増加したこと等により上昇している。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新庁舎建設やクリーンセンターの大規模改修、新クリーンセンターの建設といった額の大きい起債事業を予定しているため、国県支出金の有効活用や交付税措置のある有利な起債を活用するなど、公債費の負担の軽減に努め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69215</xdr:rowOff>
    </xdr:from>
    <xdr:to>
      <xdr:col>81</xdr:col>
      <xdr:colOff>44450</xdr:colOff>
      <xdr:row>39</xdr:row>
      <xdr:rowOff>93345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5576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69215</xdr:rowOff>
    </xdr:from>
    <xdr:to>
      <xdr:col>77</xdr:col>
      <xdr:colOff>44450</xdr:colOff>
      <xdr:row>39</xdr:row>
      <xdr:rowOff>75247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557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75247</xdr:rowOff>
    </xdr:from>
    <xdr:to>
      <xdr:col>72</xdr:col>
      <xdr:colOff>203200</xdr:colOff>
      <xdr:row>39</xdr:row>
      <xdr:rowOff>93345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6179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93345</xdr:rowOff>
    </xdr:from>
    <xdr:to>
      <xdr:col>68</xdr:col>
      <xdr:colOff>152400</xdr:colOff>
      <xdr:row>39</xdr:row>
      <xdr:rowOff>117475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798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59072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18415</xdr:rowOff>
    </xdr:from>
    <xdr:to>
      <xdr:col>77</xdr:col>
      <xdr:colOff>95250</xdr:colOff>
      <xdr:row>39</xdr:row>
      <xdr:rowOff>120015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130192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24447</xdr:rowOff>
    </xdr:from>
    <xdr:to>
      <xdr:col>73</xdr:col>
      <xdr:colOff>44450</xdr:colOff>
      <xdr:row>39</xdr:row>
      <xdr:rowOff>126047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42545</xdr:rowOff>
    </xdr:from>
    <xdr:to>
      <xdr:col>68</xdr:col>
      <xdr:colOff>203200</xdr:colOff>
      <xdr:row>39</xdr:row>
      <xdr:rowOff>144145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128922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153052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年度も将来負担比率はマイナスとなった。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ながら新庁舎建設やクリーンセンターの大規模改修、新クリーンセンターの建設といった額の大きい起債事業を予定しているため、今後上昇していくことが想定される。そのため、充当可能財源である基金積立の向上に努めるとともに新規借入額を償還額より少なくし、地方債残高の減少に努めるなど将来負担比率がなるべく上昇しないように取り組んでいく。</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72632</xdr:rowOff>
    </xdr:from>
    <xdr:to>
      <xdr:col>68</xdr:col>
      <xdr:colOff>152400</xdr:colOff>
      <xdr:row>15</xdr:row>
      <xdr:rowOff>89626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2472932"/>
          <a:ext cx="889000" cy="1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126594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21832</xdr:rowOff>
    </xdr:from>
    <xdr:to>
      <xdr:col>68</xdr:col>
      <xdr:colOff>203200</xdr:colOff>
      <xdr:row>14</xdr:row>
      <xdr:rowOff>123432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133609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9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38826</xdr:rowOff>
    </xdr:from>
    <xdr:to>
      <xdr:col>64</xdr:col>
      <xdr:colOff>152400</xdr:colOff>
      <xdr:row>15</xdr:row>
      <xdr:rowOff>140426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125203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45,045
44,347
14.79
15,313,597
14,670,376
613,550
8,925,374
10,463,519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常備消防職員人件費の減により、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ポイントの減となっている。少数精鋭で行政経営に当たっている状況であり、行政需要が増えていく中、引き続き適正な定員管理に取り組んでいく。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406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095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323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クリーンセンター運営事業の増等により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ポイント増となっており、類似団体平均より高い水準で推移している。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今後も費用対効果を十分に検討し物件費の動向に注視しながら削減に努める。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52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845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84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44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出産子育て応援事業の減等により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ポイントの減となっている。社会保障関連費の伸びは続くものと見込まれるため、健康増進事業の推進等により上昇に歯止めをかけられるよう努める。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72572</xdr:rowOff>
    </xdr:from>
    <xdr:to>
      <xdr:col>24</xdr:col>
      <xdr:colOff>25400</xdr:colOff>
      <xdr:row>58</xdr:row>
      <xdr:rowOff>116115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16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58</xdr:row>
      <xdr:rowOff>116115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64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91622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18143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09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21772</xdr:rowOff>
    </xdr:from>
    <xdr:to>
      <xdr:col>24</xdr:col>
      <xdr:colOff>76200</xdr:colOff>
      <xdr:row>58</xdr:row>
      <xdr:rowOff>123372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53720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ポイントの増となっており、類似団体平均値より低い水準にある。その他の経費の主なものは、繰出金であり、繰出金経常一般財源は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61,942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千円の増となっている。比率の低下に向け、経費の削減に努める。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030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56</xdr:row>
      <xdr:rowOff>1815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15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15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57</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56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消防広域化運用事業の増等により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36</xdr:row>
      <xdr:rowOff>44704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06008"/>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892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85852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25908</xdr:rowOff>
    </xdr:from>
    <xdr:to>
      <xdr:col>78</xdr:col>
      <xdr:colOff>120650</xdr:colOff>
      <xdr:row>34</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137685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ポイントの増となっている。中部特定土地区画整理事業の償還が平成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年度で終了したため、平成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横ばいとなっていたが、今後は新庁舎建設や新クリーンセンター建設などを予定しており公債費の増加が見込まれるため、交付税措置のある有利な起債を活用しつつ、安易な起債は避け、町債発行額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51563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074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5842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77</xdr:row>
      <xdr:rowOff>5842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5842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02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144290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41419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41419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ポイントの増となり、類似団体平均値よりもやや高い水準である。補助費等の増等による。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79</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08661"/>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29768"/>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78</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297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122428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858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27078</xdr:rowOff>
    </xdr:from>
    <xdr:to>
      <xdr:col>29</xdr:col>
      <xdr:colOff>127000</xdr:colOff>
      <xdr:row>19</xdr:row>
      <xdr:rowOff>122804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332253"/>
          <a:ext cx="647700" cy="95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15377</xdr:rowOff>
    </xdr:from>
    <xdr:to>
      <xdr:col>26</xdr:col>
      <xdr:colOff>50800</xdr:colOff>
      <xdr:row>19</xdr:row>
      <xdr:rowOff>27078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320552"/>
          <a:ext cx="698500" cy="11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15377</xdr:rowOff>
    </xdr:from>
    <xdr:to>
      <xdr:col>22</xdr:col>
      <xdr:colOff>114300</xdr:colOff>
      <xdr:row>19</xdr:row>
      <xdr:rowOff>37565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20552"/>
          <a:ext cx="698500" cy="2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37565</xdr:rowOff>
    </xdr:from>
    <xdr:to>
      <xdr:col>18</xdr:col>
      <xdr:colOff>177800</xdr:colOff>
      <xdr:row>19</xdr:row>
      <xdr:rowOff>65897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42740"/>
          <a:ext cx="698500" cy="28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72004</xdr:rowOff>
    </xdr:from>
    <xdr:to>
      <xdr:col>29</xdr:col>
      <xdr:colOff>177800</xdr:colOff>
      <xdr:row>20</xdr:row>
      <xdr:rowOff>2154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7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152031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147728</xdr:rowOff>
    </xdr:from>
    <xdr:to>
      <xdr:col>26</xdr:col>
      <xdr:colOff>101600</xdr:colOff>
      <xdr:row>19</xdr:row>
      <xdr:rowOff>77878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8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62655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67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136027</xdr:rowOff>
    </xdr:from>
    <xdr:to>
      <xdr:col>22</xdr:col>
      <xdr:colOff>165100</xdr:colOff>
      <xdr:row>19</xdr:row>
      <xdr:rowOff>66177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6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50954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5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158215</xdr:rowOff>
    </xdr:from>
    <xdr:to>
      <xdr:col>19</xdr:col>
      <xdr:colOff>38100</xdr:colOff>
      <xdr:row>19</xdr:row>
      <xdr:rowOff>88365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9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73142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7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15097</xdr:rowOff>
    </xdr:from>
    <xdr:to>
      <xdr:col>15</xdr:col>
      <xdr:colOff>101600</xdr:colOff>
      <xdr:row>19</xdr:row>
      <xdr:rowOff>116697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2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101474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0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314319</xdr:rowOff>
    </xdr:from>
    <xdr:to>
      <xdr:col>29</xdr:col>
      <xdr:colOff>127000</xdr:colOff>
      <xdr:row>36</xdr:row>
      <xdr:rowOff>12109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24669"/>
          <a:ext cx="647700" cy="4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9899</xdr:rowOff>
    </xdr:from>
    <xdr:to>
      <xdr:col>26</xdr:col>
      <xdr:colOff>50800</xdr:colOff>
      <xdr:row>36</xdr:row>
      <xdr:rowOff>12109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63149"/>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9899</xdr:rowOff>
    </xdr:from>
    <xdr:to>
      <xdr:col>22</xdr:col>
      <xdr:colOff>114300</xdr:colOff>
      <xdr:row>36</xdr:row>
      <xdr:rowOff>29940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63149"/>
          <a:ext cx="698500" cy="2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20225</xdr:rowOff>
    </xdr:from>
    <xdr:to>
      <xdr:col>18</xdr:col>
      <xdr:colOff>177800</xdr:colOff>
      <xdr:row>36</xdr:row>
      <xdr:rowOff>29940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73475"/>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263519</xdr:rowOff>
    </xdr:from>
    <xdr:to>
      <xdr:col>29</xdr:col>
      <xdr:colOff>177800</xdr:colOff>
      <xdr:row>36</xdr:row>
      <xdr:rowOff>22219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73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235596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304209</xdr:rowOff>
    </xdr:from>
    <xdr:to>
      <xdr:col>26</xdr:col>
      <xdr:colOff>101600</xdr:colOff>
      <xdr:row>36</xdr:row>
      <xdr:rowOff>62909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14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47686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0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301999</xdr:rowOff>
    </xdr:from>
    <xdr:to>
      <xdr:col>22</xdr:col>
      <xdr:colOff>165100</xdr:colOff>
      <xdr:row>36</xdr:row>
      <xdr:rowOff>60699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12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45476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9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322040</xdr:rowOff>
    </xdr:from>
    <xdr:to>
      <xdr:col>19</xdr:col>
      <xdr:colOff>38100</xdr:colOff>
      <xdr:row>36</xdr:row>
      <xdr:rowOff>80740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2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65517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312325</xdr:rowOff>
    </xdr:from>
    <xdr:to>
      <xdr:col>15</xdr:col>
      <xdr:colOff>101600</xdr:colOff>
      <xdr:row>36</xdr:row>
      <xdr:rowOff>71025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2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55802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0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45,045
44,347
14.79
15,313,597
14,670,376
613,550
8,925,374
10,463,519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51069</xdr:rowOff>
    </xdr:from>
    <xdr:to>
      <xdr:col>24</xdr:col>
      <xdr:colOff>63500</xdr:colOff>
      <xdr:row>38</xdr:row>
      <xdr:rowOff>8908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94719"/>
          <a:ext cx="838200" cy="12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49191</xdr:rowOff>
    </xdr:from>
    <xdr:to>
      <xdr:col>19</xdr:col>
      <xdr:colOff>177800</xdr:colOff>
      <xdr:row>37</xdr:row>
      <xdr:rowOff>51069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92841"/>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49191</xdr:rowOff>
    </xdr:from>
    <xdr:to>
      <xdr:col>15</xdr:col>
      <xdr:colOff>50800</xdr:colOff>
      <xdr:row>37</xdr:row>
      <xdr:rowOff>61878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2841"/>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61878</xdr:rowOff>
    </xdr:from>
    <xdr:to>
      <xdr:col>10</xdr:col>
      <xdr:colOff>114300</xdr:colOff>
      <xdr:row>37</xdr:row>
      <xdr:rowOff>166985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05528"/>
          <a:ext cx="889000" cy="10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129558</xdr:rowOff>
    </xdr:from>
    <xdr:to>
      <xdr:col>24</xdr:col>
      <xdr:colOff>114300</xdr:colOff>
      <xdr:row>38</xdr:row>
      <xdr:rowOff>59708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107985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269</xdr:rowOff>
    </xdr:from>
    <xdr:to>
      <xdr:col>20</xdr:col>
      <xdr:colOff>38100</xdr:colOff>
      <xdr:row>37</xdr:row>
      <xdr:rowOff>101869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92996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169841</xdr:rowOff>
    </xdr:from>
    <xdr:to>
      <xdr:col>15</xdr:col>
      <xdr:colOff>101600</xdr:colOff>
      <xdr:row>37</xdr:row>
      <xdr:rowOff>99991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91118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11078</xdr:rowOff>
    </xdr:from>
    <xdr:to>
      <xdr:col>10</xdr:col>
      <xdr:colOff>165100</xdr:colOff>
      <xdr:row>37</xdr:row>
      <xdr:rowOff>112678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5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103805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4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116185</xdr:rowOff>
    </xdr:from>
    <xdr:to>
      <xdr:col>6</xdr:col>
      <xdr:colOff>38100</xdr:colOff>
      <xdr:row>38</xdr:row>
      <xdr:rowOff>46335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37462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45764</xdr:rowOff>
    </xdr:from>
    <xdr:to>
      <xdr:col>24</xdr:col>
      <xdr:colOff>63500</xdr:colOff>
      <xdr:row>57</xdr:row>
      <xdr:rowOff>51446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18414"/>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44593</xdr:rowOff>
    </xdr:from>
    <xdr:to>
      <xdr:col>19</xdr:col>
      <xdr:colOff>177800</xdr:colOff>
      <xdr:row>57</xdr:row>
      <xdr:rowOff>45764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1724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44593</xdr:rowOff>
    </xdr:from>
    <xdr:to>
      <xdr:col>15</xdr:col>
      <xdr:colOff>50800</xdr:colOff>
      <xdr:row>57</xdr:row>
      <xdr:rowOff>45503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7243"/>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45503</xdr:rowOff>
    </xdr:from>
    <xdr:to>
      <xdr:col>10</xdr:col>
      <xdr:colOff>114300</xdr:colOff>
      <xdr:row>57</xdr:row>
      <xdr:rowOff>67613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8153"/>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646</xdr:rowOff>
    </xdr:from>
    <xdr:to>
      <xdr:col>24</xdr:col>
      <xdr:colOff>114300</xdr:colOff>
      <xdr:row>57</xdr:row>
      <xdr:rowOff>102246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87023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166414</xdr:rowOff>
    </xdr:from>
    <xdr:to>
      <xdr:col>20</xdr:col>
      <xdr:colOff>38100</xdr:colOff>
      <xdr:row>57</xdr:row>
      <xdr:rowOff>96564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87691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165243</xdr:rowOff>
    </xdr:from>
    <xdr:to>
      <xdr:col>15</xdr:col>
      <xdr:colOff>101600</xdr:colOff>
      <xdr:row>57</xdr:row>
      <xdr:rowOff>95393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86520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166153</xdr:rowOff>
    </xdr:from>
    <xdr:to>
      <xdr:col>10</xdr:col>
      <xdr:colOff>165100</xdr:colOff>
      <xdr:row>57</xdr:row>
      <xdr:rowOff>96303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87430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16813</xdr:rowOff>
    </xdr:from>
    <xdr:to>
      <xdr:col>6</xdr:col>
      <xdr:colOff>38100</xdr:colOff>
      <xdr:row>57</xdr:row>
      <xdr:rowOff>118413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109540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82093</xdr:rowOff>
    </xdr:from>
    <xdr:to>
      <xdr:col>24</xdr:col>
      <xdr:colOff>63500</xdr:colOff>
      <xdr:row>77</xdr:row>
      <xdr:rowOff>146329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83743"/>
          <a:ext cx="8382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146329</xdr:rowOff>
    </xdr:from>
    <xdr:to>
      <xdr:col>19</xdr:col>
      <xdr:colOff>177800</xdr:colOff>
      <xdr:row>77</xdr:row>
      <xdr:rowOff>149758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4797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128408</xdr:rowOff>
    </xdr:from>
    <xdr:to>
      <xdr:col>15</xdr:col>
      <xdr:colOff>50800</xdr:colOff>
      <xdr:row>77</xdr:row>
      <xdr:rowOff>149758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30058"/>
          <a:ext cx="889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126533</xdr:rowOff>
    </xdr:from>
    <xdr:to>
      <xdr:col>10</xdr:col>
      <xdr:colOff>114300</xdr:colOff>
      <xdr:row>77</xdr:row>
      <xdr:rowOff>128408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2818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31293</xdr:rowOff>
    </xdr:from>
    <xdr:to>
      <xdr:col>24</xdr:col>
      <xdr:colOff>114300</xdr:colOff>
      <xdr:row>77</xdr:row>
      <xdr:rowOff>132893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54170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8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95529</xdr:rowOff>
    </xdr:from>
    <xdr:to>
      <xdr:col>20</xdr:col>
      <xdr:colOff>38100</xdr:colOff>
      <xdr:row>78</xdr:row>
      <xdr:rowOff>25679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16806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8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98958</xdr:rowOff>
    </xdr:from>
    <xdr:to>
      <xdr:col>15</xdr:col>
      <xdr:colOff>101600</xdr:colOff>
      <xdr:row>78</xdr:row>
      <xdr:rowOff>29108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20235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77608</xdr:rowOff>
    </xdr:from>
    <xdr:to>
      <xdr:col>10</xdr:col>
      <xdr:colOff>165100</xdr:colOff>
      <xdr:row>78</xdr:row>
      <xdr:rowOff>7758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170335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7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75733</xdr:rowOff>
    </xdr:from>
    <xdr:to>
      <xdr:col>6</xdr:col>
      <xdr:colOff>38100</xdr:colOff>
      <xdr:row>78</xdr:row>
      <xdr:rowOff>5883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22410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5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10985</xdr:rowOff>
    </xdr:from>
    <xdr:to>
      <xdr:col>24</xdr:col>
      <xdr:colOff>63500</xdr:colOff>
      <xdr:row>98</xdr:row>
      <xdr:rowOff>33629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13085"/>
          <a:ext cx="8382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170435</xdr:rowOff>
    </xdr:from>
    <xdr:to>
      <xdr:col>19</xdr:col>
      <xdr:colOff>177800</xdr:colOff>
      <xdr:row>98</xdr:row>
      <xdr:rowOff>10985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29635"/>
          <a:ext cx="889000" cy="18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170435</xdr:rowOff>
    </xdr:from>
    <xdr:to>
      <xdr:col>15</xdr:col>
      <xdr:colOff>50800</xdr:colOff>
      <xdr:row>98</xdr:row>
      <xdr:rowOff>140703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9635"/>
          <a:ext cx="889000" cy="3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140703</xdr:rowOff>
    </xdr:from>
    <xdr:to>
      <xdr:col>10</xdr:col>
      <xdr:colOff>114300</xdr:colOff>
      <xdr:row>99</xdr:row>
      <xdr:rowOff>17501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42803"/>
          <a:ext cx="889000" cy="4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154279</xdr:rowOff>
    </xdr:from>
    <xdr:to>
      <xdr:col>24</xdr:col>
      <xdr:colOff>114300</xdr:colOff>
      <xdr:row>98</xdr:row>
      <xdr:rowOff>84429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132706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6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131635</xdr:rowOff>
    </xdr:from>
    <xdr:to>
      <xdr:col>20</xdr:col>
      <xdr:colOff>38100</xdr:colOff>
      <xdr:row>98</xdr:row>
      <xdr:rowOff>61785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52912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119635</xdr:rowOff>
    </xdr:from>
    <xdr:to>
      <xdr:col>15</xdr:col>
      <xdr:colOff>101600</xdr:colOff>
      <xdr:row>97</xdr:row>
      <xdr:rowOff>49785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40912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89903</xdr:rowOff>
    </xdr:from>
    <xdr:to>
      <xdr:col>10</xdr:col>
      <xdr:colOff>165100</xdr:colOff>
      <xdr:row>99</xdr:row>
      <xdr:rowOff>20053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11180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8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138151</xdr:rowOff>
    </xdr:from>
    <xdr:to>
      <xdr:col>6</xdr:col>
      <xdr:colOff>38100</xdr:colOff>
      <xdr:row>99</xdr:row>
      <xdr:rowOff>68301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59428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144406</xdr:rowOff>
    </xdr:from>
    <xdr:to>
      <xdr:col>54</xdr:col>
      <xdr:colOff>189865</xdr:colOff>
      <xdr:row>37</xdr:row>
      <xdr:rowOff>155521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87906"/>
          <a:ext cx="1270" cy="1211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159348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155521</xdr:rowOff>
    </xdr:from>
    <xdr:to>
      <xdr:col>55</xdr:col>
      <xdr:colOff>88900</xdr:colOff>
      <xdr:row>37</xdr:row>
      <xdr:rowOff>155521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9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91083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144406</xdr:rowOff>
    </xdr:from>
    <xdr:to>
      <xdr:col>55</xdr:col>
      <xdr:colOff>88900</xdr:colOff>
      <xdr:row>30</xdr:row>
      <xdr:rowOff>144406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8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94256</xdr:rowOff>
    </xdr:from>
    <xdr:to>
      <xdr:col>55</xdr:col>
      <xdr:colOff>0</xdr:colOff>
      <xdr:row>38</xdr:row>
      <xdr:rowOff>93313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37906"/>
          <a:ext cx="838200" cy="1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69610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7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46733</xdr:rowOff>
    </xdr:from>
    <xdr:to>
      <xdr:col>55</xdr:col>
      <xdr:colOff>50800</xdr:colOff>
      <xdr:row>36</xdr:row>
      <xdr:rowOff>148333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93313</xdr:rowOff>
    </xdr:from>
    <xdr:to>
      <xdr:col>50</xdr:col>
      <xdr:colOff>114300</xdr:colOff>
      <xdr:row>38</xdr:row>
      <xdr:rowOff>124670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608413"/>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47228</xdr:rowOff>
    </xdr:from>
    <xdr:to>
      <xdr:col>50</xdr:col>
      <xdr:colOff>165100</xdr:colOff>
      <xdr:row>36</xdr:row>
      <xdr:rowOff>148828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1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165355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34315</xdr:rowOff>
    </xdr:from>
    <xdr:to>
      <xdr:col>45</xdr:col>
      <xdr:colOff>177800</xdr:colOff>
      <xdr:row>38</xdr:row>
      <xdr:rowOff>124670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92165"/>
          <a:ext cx="889000" cy="94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84100</xdr:rowOff>
    </xdr:from>
    <xdr:to>
      <xdr:col>46</xdr:col>
      <xdr:colOff>38100</xdr:colOff>
      <xdr:row>37</xdr:row>
      <xdr:rowOff>14250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30777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34315</xdr:rowOff>
    </xdr:from>
    <xdr:to>
      <xdr:col>41</xdr:col>
      <xdr:colOff>50800</xdr:colOff>
      <xdr:row>39</xdr:row>
      <xdr:rowOff>16570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92165"/>
          <a:ext cx="889000" cy="10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162119</xdr:rowOff>
    </xdr:from>
    <xdr:to>
      <xdr:col>41</xdr:col>
      <xdr:colOff>101600</xdr:colOff>
      <xdr:row>31</xdr:row>
      <xdr:rowOff>92269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108796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08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169625</xdr:rowOff>
    </xdr:from>
    <xdr:to>
      <xdr:col>36</xdr:col>
      <xdr:colOff>165100</xdr:colOff>
      <xdr:row>37</xdr:row>
      <xdr:rowOff>99775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116302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43456</xdr:rowOff>
    </xdr:from>
    <xdr:to>
      <xdr:col>55</xdr:col>
      <xdr:colOff>50800</xdr:colOff>
      <xdr:row>37</xdr:row>
      <xdr:rowOff>145056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129833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0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42513</xdr:rowOff>
    </xdr:from>
    <xdr:to>
      <xdr:col>50</xdr:col>
      <xdr:colOff>165100</xdr:colOff>
      <xdr:row>38</xdr:row>
      <xdr:rowOff>144113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135240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5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73870</xdr:rowOff>
    </xdr:from>
    <xdr:to>
      <xdr:col>46</xdr:col>
      <xdr:colOff>38100</xdr:colOff>
      <xdr:row>39</xdr:row>
      <xdr:rowOff>4020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166597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154965</xdr:rowOff>
    </xdr:from>
    <xdr:to>
      <xdr:col>41</xdr:col>
      <xdr:colOff>101600</xdr:colOff>
      <xdr:row>33</xdr:row>
      <xdr:rowOff>85115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76242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3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137220</xdr:rowOff>
    </xdr:from>
    <xdr:to>
      <xdr:col>36</xdr:col>
      <xdr:colOff>165100</xdr:colOff>
      <xdr:row>39</xdr:row>
      <xdr:rowOff>67370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58497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4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117983</xdr:rowOff>
    </xdr:from>
    <xdr:to>
      <xdr:col>55</xdr:col>
      <xdr:colOff>0</xdr:colOff>
      <xdr:row>58</xdr:row>
      <xdr:rowOff>101699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90633"/>
          <a:ext cx="838200" cy="15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47894</xdr:rowOff>
    </xdr:from>
    <xdr:to>
      <xdr:col>50</xdr:col>
      <xdr:colOff>114300</xdr:colOff>
      <xdr:row>58</xdr:row>
      <xdr:rowOff>101699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91994"/>
          <a:ext cx="889000" cy="5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47894</xdr:rowOff>
    </xdr:from>
    <xdr:to>
      <xdr:col>45</xdr:col>
      <xdr:colOff>177800</xdr:colOff>
      <xdr:row>58</xdr:row>
      <xdr:rowOff>124559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91994"/>
          <a:ext cx="889000" cy="7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124559</xdr:rowOff>
    </xdr:from>
    <xdr:to>
      <xdr:col>41</xdr:col>
      <xdr:colOff>50800</xdr:colOff>
      <xdr:row>58</xdr:row>
      <xdr:rowOff>131828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68659"/>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67183</xdr:rowOff>
    </xdr:from>
    <xdr:to>
      <xdr:col>55</xdr:col>
      <xdr:colOff>50800</xdr:colOff>
      <xdr:row>57</xdr:row>
      <xdr:rowOff>168783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45610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1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50899</xdr:rowOff>
    </xdr:from>
    <xdr:to>
      <xdr:col>50</xdr:col>
      <xdr:colOff>165100</xdr:colOff>
      <xdr:row>58</xdr:row>
      <xdr:rowOff>152499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143626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168544</xdr:rowOff>
    </xdr:from>
    <xdr:to>
      <xdr:col>46</xdr:col>
      <xdr:colOff>38100</xdr:colOff>
      <xdr:row>58</xdr:row>
      <xdr:rowOff>98694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4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89821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73759</xdr:rowOff>
    </xdr:from>
    <xdr:to>
      <xdr:col>41</xdr:col>
      <xdr:colOff>101600</xdr:colOff>
      <xdr:row>59</xdr:row>
      <xdr:rowOff>3909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166486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81028</xdr:rowOff>
    </xdr:from>
    <xdr:to>
      <xdr:col>36</xdr:col>
      <xdr:colOff>165100</xdr:colOff>
      <xdr:row>59</xdr:row>
      <xdr:rowOff>11178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42278</xdr:rowOff>
    </xdr:from>
    <xdr:to>
      <xdr:col>55</xdr:col>
      <xdr:colOff>0</xdr:colOff>
      <xdr:row>79</xdr:row>
      <xdr:rowOff>42430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8682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32810</xdr:rowOff>
    </xdr:from>
    <xdr:to>
      <xdr:col>50</xdr:col>
      <xdr:colOff>114300</xdr:colOff>
      <xdr:row>79</xdr:row>
      <xdr:rowOff>42430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77360"/>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152369</xdr:rowOff>
    </xdr:from>
    <xdr:to>
      <xdr:col>45</xdr:col>
      <xdr:colOff>177800</xdr:colOff>
      <xdr:row>79</xdr:row>
      <xdr:rowOff>32810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25469"/>
          <a:ext cx="889000" cy="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146081</xdr:rowOff>
    </xdr:from>
    <xdr:to>
      <xdr:col>41</xdr:col>
      <xdr:colOff>50800</xdr:colOff>
      <xdr:row>78</xdr:row>
      <xdr:rowOff>152369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19181"/>
          <a:ext cx="8890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162928</xdr:rowOff>
    </xdr:from>
    <xdr:to>
      <xdr:col>55</xdr:col>
      <xdr:colOff>50800</xdr:colOff>
      <xdr:row>79</xdr:row>
      <xdr:rowOff>93078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77855</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163080</xdr:rowOff>
    </xdr:from>
    <xdr:to>
      <xdr:col>50</xdr:col>
      <xdr:colOff>165100</xdr:colOff>
      <xdr:row>79</xdr:row>
      <xdr:rowOff>93230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84357</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2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153460</xdr:rowOff>
    </xdr:from>
    <xdr:to>
      <xdr:col>46</xdr:col>
      <xdr:colOff>38100</xdr:colOff>
      <xdr:row>79</xdr:row>
      <xdr:rowOff>83610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74737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619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101569</xdr:rowOff>
    </xdr:from>
    <xdr:to>
      <xdr:col>41</xdr:col>
      <xdr:colOff>101600</xdr:colOff>
      <xdr:row>79</xdr:row>
      <xdr:rowOff>31719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22846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6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95281</xdr:rowOff>
    </xdr:from>
    <xdr:to>
      <xdr:col>36</xdr:col>
      <xdr:colOff>165100</xdr:colOff>
      <xdr:row>79</xdr:row>
      <xdr:rowOff>25431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16558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6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93523</xdr:rowOff>
    </xdr:from>
    <xdr:to>
      <xdr:col>55</xdr:col>
      <xdr:colOff>0</xdr:colOff>
      <xdr:row>98</xdr:row>
      <xdr:rowOff>127422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24173"/>
          <a:ext cx="838200" cy="20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126702</xdr:rowOff>
    </xdr:from>
    <xdr:to>
      <xdr:col>50</xdr:col>
      <xdr:colOff>114300</xdr:colOff>
      <xdr:row>98</xdr:row>
      <xdr:rowOff>127422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928802"/>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126702</xdr:rowOff>
    </xdr:from>
    <xdr:to>
      <xdr:col>45</xdr:col>
      <xdr:colOff>177800</xdr:colOff>
      <xdr:row>99</xdr:row>
      <xdr:rowOff>12424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28802"/>
          <a:ext cx="889000" cy="5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12424</xdr:rowOff>
    </xdr:from>
    <xdr:to>
      <xdr:col>41</xdr:col>
      <xdr:colOff>50800</xdr:colOff>
      <xdr:row>99</xdr:row>
      <xdr:rowOff>32835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85974"/>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42723</xdr:rowOff>
    </xdr:from>
    <xdr:to>
      <xdr:col>55</xdr:col>
      <xdr:colOff>50800</xdr:colOff>
      <xdr:row>97</xdr:row>
      <xdr:rowOff>144323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65600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76622</xdr:rowOff>
    </xdr:from>
    <xdr:to>
      <xdr:col>50</xdr:col>
      <xdr:colOff>165100</xdr:colOff>
      <xdr:row>99</xdr:row>
      <xdr:rowOff>6772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7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169349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7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75902</xdr:rowOff>
    </xdr:from>
    <xdr:to>
      <xdr:col>46</xdr:col>
      <xdr:colOff>38100</xdr:colOff>
      <xdr:row>99</xdr:row>
      <xdr:rowOff>6052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168629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7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133074</xdr:rowOff>
    </xdr:from>
    <xdr:to>
      <xdr:col>41</xdr:col>
      <xdr:colOff>101600</xdr:colOff>
      <xdr:row>99</xdr:row>
      <xdr:rowOff>63224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54351</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702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153485</xdr:rowOff>
    </xdr:from>
    <xdr:to>
      <xdr:col>36</xdr:col>
      <xdr:colOff>165100</xdr:colOff>
      <xdr:row>99</xdr:row>
      <xdr:rowOff>83635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5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74762</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704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137691</xdr:rowOff>
    </xdr:from>
    <xdr:to>
      <xdr:col>85</xdr:col>
      <xdr:colOff>127000</xdr:colOff>
      <xdr:row>77</xdr:row>
      <xdr:rowOff>2394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67891"/>
          <a:ext cx="838200" cy="3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2394</xdr:rowOff>
    </xdr:from>
    <xdr:to>
      <xdr:col>81</xdr:col>
      <xdr:colOff>50800</xdr:colOff>
      <xdr:row>77</xdr:row>
      <xdr:rowOff>10395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0404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10395</xdr:rowOff>
    </xdr:from>
    <xdr:to>
      <xdr:col>76</xdr:col>
      <xdr:colOff>114300</xdr:colOff>
      <xdr:row>77</xdr:row>
      <xdr:rowOff>23963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12045"/>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23963</xdr:rowOff>
    </xdr:from>
    <xdr:to>
      <xdr:col>71</xdr:col>
      <xdr:colOff>177800</xdr:colOff>
      <xdr:row>77</xdr:row>
      <xdr:rowOff>41287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25613"/>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86891</xdr:rowOff>
    </xdr:from>
    <xdr:to>
      <xdr:col>85</xdr:col>
      <xdr:colOff>177800</xdr:colOff>
      <xdr:row>77</xdr:row>
      <xdr:rowOff>17041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65318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123044</xdr:rowOff>
    </xdr:from>
    <xdr:to>
      <xdr:col>81</xdr:col>
      <xdr:colOff>101600</xdr:colOff>
      <xdr:row>77</xdr:row>
      <xdr:rowOff>53194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44321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131045</xdr:rowOff>
    </xdr:from>
    <xdr:to>
      <xdr:col>76</xdr:col>
      <xdr:colOff>165100</xdr:colOff>
      <xdr:row>77</xdr:row>
      <xdr:rowOff>61195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52322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144613</xdr:rowOff>
    </xdr:from>
    <xdr:to>
      <xdr:col>72</xdr:col>
      <xdr:colOff>38100</xdr:colOff>
      <xdr:row>77</xdr:row>
      <xdr:rowOff>74763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65890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161937</xdr:rowOff>
    </xdr:from>
    <xdr:to>
      <xdr:col>67</xdr:col>
      <xdr:colOff>101600</xdr:colOff>
      <xdr:row>77</xdr:row>
      <xdr:rowOff>92087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83214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100363</xdr:rowOff>
    </xdr:from>
    <xdr:to>
      <xdr:col>85</xdr:col>
      <xdr:colOff>127000</xdr:colOff>
      <xdr:row>98</xdr:row>
      <xdr:rowOff>130259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02463"/>
          <a:ext cx="8382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44109</xdr:rowOff>
    </xdr:from>
    <xdr:to>
      <xdr:col>81</xdr:col>
      <xdr:colOff>50800</xdr:colOff>
      <xdr:row>98</xdr:row>
      <xdr:rowOff>100363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46209"/>
          <a:ext cx="8890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44109</xdr:rowOff>
    </xdr:from>
    <xdr:to>
      <xdr:col>76</xdr:col>
      <xdr:colOff>114300</xdr:colOff>
      <xdr:row>98</xdr:row>
      <xdr:rowOff>117325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6209"/>
          <a:ext cx="889000" cy="7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101963</xdr:rowOff>
    </xdr:from>
    <xdr:to>
      <xdr:col>71</xdr:col>
      <xdr:colOff>177800</xdr:colOff>
      <xdr:row>98</xdr:row>
      <xdr:rowOff>117325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04063"/>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79459</xdr:rowOff>
    </xdr:from>
    <xdr:to>
      <xdr:col>85</xdr:col>
      <xdr:colOff>177800</xdr:colOff>
      <xdr:row>99</xdr:row>
      <xdr:rowOff>9609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165836</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49563</xdr:rowOff>
    </xdr:from>
    <xdr:to>
      <xdr:col>81</xdr:col>
      <xdr:colOff>101600</xdr:colOff>
      <xdr:row>98</xdr:row>
      <xdr:rowOff>151163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142290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4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164759</xdr:rowOff>
    </xdr:from>
    <xdr:to>
      <xdr:col>76</xdr:col>
      <xdr:colOff>165100</xdr:colOff>
      <xdr:row>98</xdr:row>
      <xdr:rowOff>94909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86036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66525</xdr:rowOff>
    </xdr:from>
    <xdr:to>
      <xdr:col>72</xdr:col>
      <xdr:colOff>38100</xdr:colOff>
      <xdr:row>98</xdr:row>
      <xdr:rowOff>168125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159252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6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51163</xdr:rowOff>
    </xdr:from>
    <xdr:to>
      <xdr:col>67</xdr:col>
      <xdr:colOff>101600</xdr:colOff>
      <xdr:row>98</xdr:row>
      <xdr:rowOff>152763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143890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4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118486</xdr:rowOff>
    </xdr:from>
    <xdr:to>
      <xdr:col>116</xdr:col>
      <xdr:colOff>63500</xdr:colOff>
      <xdr:row>58</xdr:row>
      <xdr:rowOff>120223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62586"/>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120223</xdr:rowOff>
    </xdr:from>
    <xdr:to>
      <xdr:col>111</xdr:col>
      <xdr:colOff>177800</xdr:colOff>
      <xdr:row>58</xdr:row>
      <xdr:rowOff>120497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6432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119218</xdr:rowOff>
    </xdr:from>
    <xdr:to>
      <xdr:col>107</xdr:col>
      <xdr:colOff>50800</xdr:colOff>
      <xdr:row>58</xdr:row>
      <xdr:rowOff>120497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63318"/>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117754</xdr:rowOff>
    </xdr:from>
    <xdr:to>
      <xdr:col>102</xdr:col>
      <xdr:colOff>114300</xdr:colOff>
      <xdr:row>58</xdr:row>
      <xdr:rowOff>119218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61854"/>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67686</xdr:rowOff>
    </xdr:from>
    <xdr:to>
      <xdr:col>116</xdr:col>
      <xdr:colOff>114300</xdr:colOff>
      <xdr:row>58</xdr:row>
      <xdr:rowOff>169286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154063</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26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69423</xdr:rowOff>
    </xdr:from>
    <xdr:to>
      <xdr:col>112</xdr:col>
      <xdr:colOff>38100</xdr:colOff>
      <xdr:row>58</xdr:row>
      <xdr:rowOff>171023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162150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0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69697</xdr:rowOff>
    </xdr:from>
    <xdr:to>
      <xdr:col>107</xdr:col>
      <xdr:colOff>101600</xdr:colOff>
      <xdr:row>58</xdr:row>
      <xdr:rowOff>171297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162424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0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68418</xdr:rowOff>
    </xdr:from>
    <xdr:to>
      <xdr:col>102</xdr:col>
      <xdr:colOff>165100</xdr:colOff>
      <xdr:row>58</xdr:row>
      <xdr:rowOff>170018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161145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0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66954</xdr:rowOff>
    </xdr:from>
    <xdr:to>
      <xdr:col>98</xdr:col>
      <xdr:colOff>38100</xdr:colOff>
      <xdr:row>58</xdr:row>
      <xdr:rowOff>168554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159681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0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102248</xdr:rowOff>
    </xdr:from>
    <xdr:to>
      <xdr:col>116</xdr:col>
      <xdr:colOff>63500</xdr:colOff>
      <xdr:row>78</xdr:row>
      <xdr:rowOff>135013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475348"/>
          <a:ext cx="8382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135013</xdr:rowOff>
    </xdr:from>
    <xdr:to>
      <xdr:col>111</xdr:col>
      <xdr:colOff>177800</xdr:colOff>
      <xdr:row>78</xdr:row>
      <xdr:rowOff>158502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508113"/>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158502</xdr:rowOff>
    </xdr:from>
    <xdr:to>
      <xdr:col>107</xdr:col>
      <xdr:colOff>50800</xdr:colOff>
      <xdr:row>78</xdr:row>
      <xdr:rowOff>163970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531602"/>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73577</xdr:rowOff>
    </xdr:from>
    <xdr:to>
      <xdr:col>102</xdr:col>
      <xdr:colOff>114300</xdr:colOff>
      <xdr:row>78</xdr:row>
      <xdr:rowOff>163970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446677"/>
          <a:ext cx="889000" cy="9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51448</xdr:rowOff>
    </xdr:from>
    <xdr:to>
      <xdr:col>116</xdr:col>
      <xdr:colOff>114300</xdr:colOff>
      <xdr:row>78</xdr:row>
      <xdr:rowOff>153048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4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137825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3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84213</xdr:rowOff>
    </xdr:from>
    <xdr:to>
      <xdr:col>112</xdr:col>
      <xdr:colOff>38100</xdr:colOff>
      <xdr:row>79</xdr:row>
      <xdr:rowOff>14363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5490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5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107702</xdr:rowOff>
    </xdr:from>
    <xdr:to>
      <xdr:col>107</xdr:col>
      <xdr:colOff>101600</xdr:colOff>
      <xdr:row>79</xdr:row>
      <xdr:rowOff>37852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28979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5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113170</xdr:rowOff>
    </xdr:from>
    <xdr:to>
      <xdr:col>102</xdr:col>
      <xdr:colOff>165100</xdr:colOff>
      <xdr:row>79</xdr:row>
      <xdr:rowOff>43320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34447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5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22777</xdr:rowOff>
    </xdr:from>
    <xdr:to>
      <xdr:col>98</xdr:col>
      <xdr:colOff>38100</xdr:colOff>
      <xdr:row>78</xdr:row>
      <xdr:rowOff>124377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3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115504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4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325,683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円となっており、昨年より増となっている。これは、クリーンセンターの基幹的設備改修工事の実施により普通建設事業費が昨年度より住民一人当たり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円の増となっていること等による。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物価上昇、光熱水費の上昇により物件費をはじめ、普通建設事業費等も上昇することが見込まれる。また、新庁舎、新クリーンセンター等の大きな建設事業も控えており、容易に削減できるものではないが、適正な支出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45,045
44,347
14.79
15,313,597
14,670,376
613,550
8,925,374
10,463,519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142367</xdr:rowOff>
    </xdr:from>
    <xdr:to>
      <xdr:col>24</xdr:col>
      <xdr:colOff>63500</xdr:colOff>
      <xdr:row>38</xdr:row>
      <xdr:rowOff>24638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86017"/>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100076</xdr:rowOff>
    </xdr:from>
    <xdr:to>
      <xdr:col>19</xdr:col>
      <xdr:colOff>177800</xdr:colOff>
      <xdr:row>38</xdr:row>
      <xdr:rowOff>24638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2276"/>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100076</xdr:rowOff>
    </xdr:from>
    <xdr:to>
      <xdr:col>15</xdr:col>
      <xdr:colOff>50800</xdr:colOff>
      <xdr:row>37</xdr:row>
      <xdr:rowOff>77216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227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77216</xdr:rowOff>
    </xdr:from>
    <xdr:to>
      <xdr:col>10</xdr:col>
      <xdr:colOff>114300</xdr:colOff>
      <xdr:row>37</xdr:row>
      <xdr:rowOff>94742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2086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91567</xdr:rowOff>
    </xdr:from>
    <xdr:to>
      <xdr:col>24</xdr:col>
      <xdr:colOff>114300</xdr:colOff>
      <xdr:row>38</xdr:row>
      <xdr:rowOff>21717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145288</xdr:rowOff>
    </xdr:from>
    <xdr:to>
      <xdr:col>20</xdr:col>
      <xdr:colOff>38100</xdr:colOff>
      <xdr:row>38</xdr:row>
      <xdr:rowOff>75438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66565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49276</xdr:rowOff>
    </xdr:from>
    <xdr:to>
      <xdr:col>15</xdr:col>
      <xdr:colOff>101600</xdr:colOff>
      <xdr:row>36</xdr:row>
      <xdr:rowOff>150876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142003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26416</xdr:rowOff>
    </xdr:from>
    <xdr:to>
      <xdr:col>10</xdr:col>
      <xdr:colOff>165100</xdr:colOff>
      <xdr:row>37</xdr:row>
      <xdr:rowOff>128016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119143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43942</xdr:rowOff>
    </xdr:from>
    <xdr:to>
      <xdr:col>6</xdr:col>
      <xdr:colOff>38100</xdr:colOff>
      <xdr:row>37</xdr:row>
      <xdr:rowOff>145542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136669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124387</xdr:rowOff>
    </xdr:from>
    <xdr:to>
      <xdr:col>24</xdr:col>
      <xdr:colOff>63500</xdr:colOff>
      <xdr:row>58</xdr:row>
      <xdr:rowOff>144341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68487"/>
          <a:ext cx="8382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72730</xdr:rowOff>
    </xdr:from>
    <xdr:to>
      <xdr:col>19</xdr:col>
      <xdr:colOff>177800</xdr:colOff>
      <xdr:row>58</xdr:row>
      <xdr:rowOff>124387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6830"/>
          <a:ext cx="889000" cy="5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157426</xdr:rowOff>
    </xdr:from>
    <xdr:to>
      <xdr:col>15</xdr:col>
      <xdr:colOff>50800</xdr:colOff>
      <xdr:row>58</xdr:row>
      <xdr:rowOff>72730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58626"/>
          <a:ext cx="889000" cy="2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157426</xdr:rowOff>
    </xdr:from>
    <xdr:to>
      <xdr:col>10</xdr:col>
      <xdr:colOff>114300</xdr:colOff>
      <xdr:row>58</xdr:row>
      <xdr:rowOff>132810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58626"/>
          <a:ext cx="889000" cy="3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93541</xdr:rowOff>
    </xdr:from>
    <xdr:to>
      <xdr:col>24</xdr:col>
      <xdr:colOff>114300</xdr:colOff>
      <xdr:row>59</xdr:row>
      <xdr:rowOff>23691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8468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73587</xdr:rowOff>
    </xdr:from>
    <xdr:to>
      <xdr:col>20</xdr:col>
      <xdr:colOff>38100</xdr:colOff>
      <xdr:row>59</xdr:row>
      <xdr:rowOff>3737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166314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21930</xdr:rowOff>
    </xdr:from>
    <xdr:to>
      <xdr:col>15</xdr:col>
      <xdr:colOff>101600</xdr:colOff>
      <xdr:row>58</xdr:row>
      <xdr:rowOff>123530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114657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106626</xdr:rowOff>
    </xdr:from>
    <xdr:to>
      <xdr:col>10</xdr:col>
      <xdr:colOff>165100</xdr:colOff>
      <xdr:row>57</xdr:row>
      <xdr:rowOff>36776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27903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0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82010</xdr:rowOff>
    </xdr:from>
    <xdr:to>
      <xdr:col>6</xdr:col>
      <xdr:colOff>38100</xdr:colOff>
      <xdr:row>59</xdr:row>
      <xdr:rowOff>12160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3287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128095</xdr:rowOff>
    </xdr:from>
    <xdr:to>
      <xdr:col>24</xdr:col>
      <xdr:colOff>63500</xdr:colOff>
      <xdr:row>78</xdr:row>
      <xdr:rowOff>13680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29745"/>
          <a:ext cx="8382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123934</xdr:rowOff>
    </xdr:from>
    <xdr:to>
      <xdr:col>19</xdr:col>
      <xdr:colOff>177800</xdr:colOff>
      <xdr:row>78</xdr:row>
      <xdr:rowOff>13680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25584"/>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123934</xdr:rowOff>
    </xdr:from>
    <xdr:to>
      <xdr:col>15</xdr:col>
      <xdr:colOff>50800</xdr:colOff>
      <xdr:row>78</xdr:row>
      <xdr:rowOff>132705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25584"/>
          <a:ext cx="889000" cy="1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132705</xdr:rowOff>
    </xdr:from>
    <xdr:to>
      <xdr:col>10</xdr:col>
      <xdr:colOff>114300</xdr:colOff>
      <xdr:row>79</xdr:row>
      <xdr:rowOff>795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05805"/>
          <a:ext cx="889000" cy="3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77295</xdr:rowOff>
    </xdr:from>
    <xdr:to>
      <xdr:col>24</xdr:col>
      <xdr:colOff>114300</xdr:colOff>
      <xdr:row>78</xdr:row>
      <xdr:rowOff>7445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163672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134330</xdr:rowOff>
    </xdr:from>
    <xdr:to>
      <xdr:col>20</xdr:col>
      <xdr:colOff>38100</xdr:colOff>
      <xdr:row>78</xdr:row>
      <xdr:rowOff>64480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55607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2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73134</xdr:rowOff>
    </xdr:from>
    <xdr:to>
      <xdr:col>15</xdr:col>
      <xdr:colOff>101600</xdr:colOff>
      <xdr:row>78</xdr:row>
      <xdr:rowOff>3284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165861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81905</xdr:rowOff>
    </xdr:from>
    <xdr:to>
      <xdr:col>10</xdr:col>
      <xdr:colOff>165100</xdr:colOff>
      <xdr:row>79</xdr:row>
      <xdr:rowOff>12055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3182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121445</xdr:rowOff>
    </xdr:from>
    <xdr:to>
      <xdr:col>6</xdr:col>
      <xdr:colOff>38100</xdr:colOff>
      <xdr:row>79</xdr:row>
      <xdr:rowOff>51595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42722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8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86584</xdr:rowOff>
    </xdr:from>
    <xdr:to>
      <xdr:col>24</xdr:col>
      <xdr:colOff>63500</xdr:colOff>
      <xdr:row>98</xdr:row>
      <xdr:rowOff>44407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45784"/>
          <a:ext cx="838200" cy="30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44407</xdr:rowOff>
    </xdr:from>
    <xdr:to>
      <xdr:col>19</xdr:col>
      <xdr:colOff>177800</xdr:colOff>
      <xdr:row>98</xdr:row>
      <xdr:rowOff>76819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46507"/>
          <a:ext cx="8890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76819</xdr:rowOff>
    </xdr:from>
    <xdr:to>
      <xdr:col>15</xdr:col>
      <xdr:colOff>50800</xdr:colOff>
      <xdr:row>99</xdr:row>
      <xdr:rowOff>23588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78919"/>
          <a:ext cx="8890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23588</xdr:rowOff>
    </xdr:from>
    <xdr:to>
      <xdr:col>10</xdr:col>
      <xdr:colOff>114300</xdr:colOff>
      <xdr:row>99</xdr:row>
      <xdr:rowOff>52832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97138"/>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35784</xdr:rowOff>
    </xdr:from>
    <xdr:to>
      <xdr:col>24</xdr:col>
      <xdr:colOff>114300</xdr:colOff>
      <xdr:row>96</xdr:row>
      <xdr:rowOff>137384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58661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165057</xdr:rowOff>
    </xdr:from>
    <xdr:to>
      <xdr:col>20</xdr:col>
      <xdr:colOff>38100</xdr:colOff>
      <xdr:row>98</xdr:row>
      <xdr:rowOff>95207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86334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26019</xdr:rowOff>
    </xdr:from>
    <xdr:to>
      <xdr:col>15</xdr:col>
      <xdr:colOff>101600</xdr:colOff>
      <xdr:row>98</xdr:row>
      <xdr:rowOff>127619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118746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144238</xdr:rowOff>
    </xdr:from>
    <xdr:to>
      <xdr:col>10</xdr:col>
      <xdr:colOff>165100</xdr:colOff>
      <xdr:row>99</xdr:row>
      <xdr:rowOff>74388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65515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3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2032</xdr:rowOff>
    </xdr:from>
    <xdr:to>
      <xdr:col>6</xdr:col>
      <xdr:colOff>38100</xdr:colOff>
      <xdr:row>99</xdr:row>
      <xdr:rowOff>103632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94759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167132</xdr:rowOff>
    </xdr:from>
    <xdr:to>
      <xdr:col>55</xdr:col>
      <xdr:colOff>0</xdr:colOff>
      <xdr:row>38</xdr:row>
      <xdr:rowOff>170370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82232"/>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169990</xdr:rowOff>
    </xdr:from>
    <xdr:to>
      <xdr:col>50</xdr:col>
      <xdr:colOff>114300</xdr:colOff>
      <xdr:row>38</xdr:row>
      <xdr:rowOff>170370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8509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169990</xdr:rowOff>
    </xdr:from>
    <xdr:to>
      <xdr:col>45</xdr:col>
      <xdr:colOff>177800</xdr:colOff>
      <xdr:row>38</xdr:row>
      <xdr:rowOff>170180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8509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170180</xdr:rowOff>
    </xdr:from>
    <xdr:to>
      <xdr:col>41</xdr:col>
      <xdr:colOff>50800</xdr:colOff>
      <xdr:row>38</xdr:row>
      <xdr:rowOff>170752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8528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119570</xdr:rowOff>
    </xdr:from>
    <xdr:to>
      <xdr:col>50</xdr:col>
      <xdr:colOff>165100</xdr:colOff>
      <xdr:row>39</xdr:row>
      <xdr:rowOff>49720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40847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7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119190</xdr:rowOff>
    </xdr:from>
    <xdr:to>
      <xdr:col>46</xdr:col>
      <xdr:colOff>38100</xdr:colOff>
      <xdr:row>39</xdr:row>
      <xdr:rowOff>49340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40467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2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119380</xdr:rowOff>
    </xdr:from>
    <xdr:to>
      <xdr:col>41</xdr:col>
      <xdr:colOff>101600</xdr:colOff>
      <xdr:row>39</xdr:row>
      <xdr:rowOff>49530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40657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119952</xdr:rowOff>
    </xdr:from>
    <xdr:to>
      <xdr:col>36</xdr:col>
      <xdr:colOff>165100</xdr:colOff>
      <xdr:row>39</xdr:row>
      <xdr:rowOff>50102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41229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2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5105</xdr:rowOff>
    </xdr:from>
    <xdr:to>
      <xdr:col>55</xdr:col>
      <xdr:colOff>0</xdr:colOff>
      <xdr:row>59</xdr:row>
      <xdr:rowOff>21069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20655"/>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5105</xdr:rowOff>
    </xdr:from>
    <xdr:to>
      <xdr:col>50</xdr:col>
      <xdr:colOff>114300</xdr:colOff>
      <xdr:row>59</xdr:row>
      <xdr:rowOff>20180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20655"/>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169685</xdr:rowOff>
    </xdr:from>
    <xdr:to>
      <xdr:col>45</xdr:col>
      <xdr:colOff>177800</xdr:colOff>
      <xdr:row>59</xdr:row>
      <xdr:rowOff>20180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13785"/>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169685</xdr:rowOff>
    </xdr:from>
    <xdr:to>
      <xdr:col>41</xdr:col>
      <xdr:colOff>50800</xdr:colOff>
      <xdr:row>59</xdr:row>
      <xdr:rowOff>22276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13785"/>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141719</xdr:rowOff>
    </xdr:from>
    <xdr:to>
      <xdr:col>55</xdr:col>
      <xdr:colOff>50800</xdr:colOff>
      <xdr:row>59</xdr:row>
      <xdr:rowOff>71869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56646</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0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125755</xdr:rowOff>
    </xdr:from>
    <xdr:to>
      <xdr:col>50</xdr:col>
      <xdr:colOff>165100</xdr:colOff>
      <xdr:row>59</xdr:row>
      <xdr:rowOff>55905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47032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6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140830</xdr:rowOff>
    </xdr:from>
    <xdr:to>
      <xdr:col>46</xdr:col>
      <xdr:colOff>38100</xdr:colOff>
      <xdr:row>59</xdr:row>
      <xdr:rowOff>70980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62107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7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118885</xdr:rowOff>
    </xdr:from>
    <xdr:to>
      <xdr:col>41</xdr:col>
      <xdr:colOff>101600</xdr:colOff>
      <xdr:row>59</xdr:row>
      <xdr:rowOff>49035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40162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142926</xdr:rowOff>
    </xdr:from>
    <xdr:to>
      <xdr:col>36</xdr:col>
      <xdr:colOff>165100</xdr:colOff>
      <xdr:row>59</xdr:row>
      <xdr:rowOff>73076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64203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35534</xdr:rowOff>
    </xdr:from>
    <xdr:to>
      <xdr:col>55</xdr:col>
      <xdr:colOff>0</xdr:colOff>
      <xdr:row>78</xdr:row>
      <xdr:rowOff>123050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08634"/>
          <a:ext cx="838200" cy="8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35534</xdr:rowOff>
    </xdr:from>
    <xdr:to>
      <xdr:col>50</xdr:col>
      <xdr:colOff>114300</xdr:colOff>
      <xdr:row>78</xdr:row>
      <xdr:rowOff>48603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08634"/>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152158</xdr:rowOff>
    </xdr:from>
    <xdr:to>
      <xdr:col>45</xdr:col>
      <xdr:colOff>177800</xdr:colOff>
      <xdr:row>78</xdr:row>
      <xdr:rowOff>48603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53808"/>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152158</xdr:rowOff>
    </xdr:from>
    <xdr:to>
      <xdr:col>41</xdr:col>
      <xdr:colOff>50800</xdr:colOff>
      <xdr:row>78</xdr:row>
      <xdr:rowOff>119393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53808"/>
          <a:ext cx="889000" cy="1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72250</xdr:rowOff>
    </xdr:from>
    <xdr:to>
      <xdr:col>55</xdr:col>
      <xdr:colOff>50800</xdr:colOff>
      <xdr:row>79</xdr:row>
      <xdr:rowOff>2400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158627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156184</xdr:rowOff>
    </xdr:from>
    <xdr:to>
      <xdr:col>50</xdr:col>
      <xdr:colOff>165100</xdr:colOff>
      <xdr:row>78</xdr:row>
      <xdr:rowOff>86334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77461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5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169253</xdr:rowOff>
    </xdr:from>
    <xdr:to>
      <xdr:col>46</xdr:col>
      <xdr:colOff>38100</xdr:colOff>
      <xdr:row>78</xdr:row>
      <xdr:rowOff>99403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90530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101358</xdr:rowOff>
    </xdr:from>
    <xdr:to>
      <xdr:col>41</xdr:col>
      <xdr:colOff>101600</xdr:colOff>
      <xdr:row>78</xdr:row>
      <xdr:rowOff>31508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22635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68593</xdr:rowOff>
    </xdr:from>
    <xdr:to>
      <xdr:col>36</xdr:col>
      <xdr:colOff>165100</xdr:colOff>
      <xdr:row>78</xdr:row>
      <xdr:rowOff>170193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161320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3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117399</xdr:rowOff>
    </xdr:from>
    <xdr:to>
      <xdr:col>55</xdr:col>
      <xdr:colOff>0</xdr:colOff>
      <xdr:row>97</xdr:row>
      <xdr:rowOff>153251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48049"/>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63945</xdr:rowOff>
    </xdr:from>
    <xdr:to>
      <xdr:col>50</xdr:col>
      <xdr:colOff>114300</xdr:colOff>
      <xdr:row>97</xdr:row>
      <xdr:rowOff>153251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94595"/>
          <a:ext cx="889000" cy="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63945</xdr:rowOff>
    </xdr:from>
    <xdr:to>
      <xdr:col>45</xdr:col>
      <xdr:colOff>177800</xdr:colOff>
      <xdr:row>98</xdr:row>
      <xdr:rowOff>6896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94595"/>
          <a:ext cx="889000" cy="1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140005</xdr:rowOff>
    </xdr:from>
    <xdr:to>
      <xdr:col>41</xdr:col>
      <xdr:colOff>50800</xdr:colOff>
      <xdr:row>98</xdr:row>
      <xdr:rowOff>6896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70655"/>
          <a:ext cx="889000" cy="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66599</xdr:rowOff>
    </xdr:from>
    <xdr:to>
      <xdr:col>55</xdr:col>
      <xdr:colOff>50800</xdr:colOff>
      <xdr:row>97</xdr:row>
      <xdr:rowOff>168199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152976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102451</xdr:rowOff>
    </xdr:from>
    <xdr:to>
      <xdr:col>50</xdr:col>
      <xdr:colOff>165100</xdr:colOff>
      <xdr:row>98</xdr:row>
      <xdr:rowOff>32601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23728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13145</xdr:rowOff>
    </xdr:from>
    <xdr:to>
      <xdr:col>46</xdr:col>
      <xdr:colOff>38100</xdr:colOff>
      <xdr:row>97</xdr:row>
      <xdr:rowOff>114745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105872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127546</xdr:rowOff>
    </xdr:from>
    <xdr:to>
      <xdr:col>41</xdr:col>
      <xdr:colOff>101600</xdr:colOff>
      <xdr:row>98</xdr:row>
      <xdr:rowOff>57696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48823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89205</xdr:rowOff>
    </xdr:from>
    <xdr:to>
      <xdr:col>36</xdr:col>
      <xdr:colOff>165100</xdr:colOff>
      <xdr:row>98</xdr:row>
      <xdr:rowOff>19355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10482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41364</xdr:rowOff>
    </xdr:from>
    <xdr:to>
      <xdr:col>85</xdr:col>
      <xdr:colOff>127000</xdr:colOff>
      <xdr:row>38</xdr:row>
      <xdr:rowOff>115354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56464"/>
          <a:ext cx="8382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83350</xdr:rowOff>
    </xdr:from>
    <xdr:to>
      <xdr:col>81</xdr:col>
      <xdr:colOff>50800</xdr:colOff>
      <xdr:row>38</xdr:row>
      <xdr:rowOff>115354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984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77101</xdr:rowOff>
    </xdr:from>
    <xdr:to>
      <xdr:col>76</xdr:col>
      <xdr:colOff>114300</xdr:colOff>
      <xdr:row>38</xdr:row>
      <xdr:rowOff>83350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92201"/>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77101</xdr:rowOff>
    </xdr:from>
    <xdr:to>
      <xdr:col>71</xdr:col>
      <xdr:colOff>177800</xdr:colOff>
      <xdr:row>38</xdr:row>
      <xdr:rowOff>109296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9220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162014</xdr:rowOff>
    </xdr:from>
    <xdr:to>
      <xdr:col>85</xdr:col>
      <xdr:colOff>177800</xdr:colOff>
      <xdr:row>38</xdr:row>
      <xdr:rowOff>92164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140441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64554</xdr:rowOff>
    </xdr:from>
    <xdr:to>
      <xdr:col>81</xdr:col>
      <xdr:colOff>101600</xdr:colOff>
      <xdr:row>38</xdr:row>
      <xdr:rowOff>166154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157281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32550</xdr:rowOff>
    </xdr:from>
    <xdr:to>
      <xdr:col>76</xdr:col>
      <xdr:colOff>165100</xdr:colOff>
      <xdr:row>38</xdr:row>
      <xdr:rowOff>134150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125277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26301</xdr:rowOff>
    </xdr:from>
    <xdr:to>
      <xdr:col>72</xdr:col>
      <xdr:colOff>38100</xdr:colOff>
      <xdr:row>38</xdr:row>
      <xdr:rowOff>127901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119028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58496</xdr:rowOff>
    </xdr:from>
    <xdr:to>
      <xdr:col>67</xdr:col>
      <xdr:colOff>101600</xdr:colOff>
      <xdr:row>38</xdr:row>
      <xdr:rowOff>160096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151223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168725</xdr:rowOff>
    </xdr:from>
    <xdr:to>
      <xdr:col>85</xdr:col>
      <xdr:colOff>127000</xdr:colOff>
      <xdr:row>58</xdr:row>
      <xdr:rowOff>18328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41375"/>
          <a:ext cx="8382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13246</xdr:rowOff>
    </xdr:from>
    <xdr:to>
      <xdr:col>81</xdr:col>
      <xdr:colOff>50800</xdr:colOff>
      <xdr:row>58</xdr:row>
      <xdr:rowOff>18328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57346"/>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142634</xdr:rowOff>
    </xdr:from>
    <xdr:to>
      <xdr:col>76</xdr:col>
      <xdr:colOff>114300</xdr:colOff>
      <xdr:row>58</xdr:row>
      <xdr:rowOff>13246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1528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142634</xdr:rowOff>
    </xdr:from>
    <xdr:to>
      <xdr:col>71</xdr:col>
      <xdr:colOff>177800</xdr:colOff>
      <xdr:row>58</xdr:row>
      <xdr:rowOff>18069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15284"/>
          <a:ext cx="8890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117925</xdr:rowOff>
    </xdr:from>
    <xdr:to>
      <xdr:col>85</xdr:col>
      <xdr:colOff>177800</xdr:colOff>
      <xdr:row>58</xdr:row>
      <xdr:rowOff>48075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32852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138978</xdr:rowOff>
    </xdr:from>
    <xdr:to>
      <xdr:col>81</xdr:col>
      <xdr:colOff>101600</xdr:colOff>
      <xdr:row>58</xdr:row>
      <xdr:rowOff>69128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60255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133896</xdr:rowOff>
    </xdr:from>
    <xdr:to>
      <xdr:col>76</xdr:col>
      <xdr:colOff>165100</xdr:colOff>
      <xdr:row>58</xdr:row>
      <xdr:rowOff>64046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55173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91834</xdr:rowOff>
    </xdr:from>
    <xdr:to>
      <xdr:col>72</xdr:col>
      <xdr:colOff>38100</xdr:colOff>
      <xdr:row>58</xdr:row>
      <xdr:rowOff>21984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13111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5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138719</xdr:rowOff>
    </xdr:from>
    <xdr:to>
      <xdr:col>67</xdr:col>
      <xdr:colOff>101600</xdr:colOff>
      <xdr:row>58</xdr:row>
      <xdr:rowOff>68869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59996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137691</xdr:rowOff>
    </xdr:from>
    <xdr:to>
      <xdr:col>85</xdr:col>
      <xdr:colOff>127000</xdr:colOff>
      <xdr:row>97</xdr:row>
      <xdr:rowOff>2394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96891"/>
          <a:ext cx="838200" cy="3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2394</xdr:rowOff>
    </xdr:from>
    <xdr:to>
      <xdr:col>81</xdr:col>
      <xdr:colOff>50800</xdr:colOff>
      <xdr:row>97</xdr:row>
      <xdr:rowOff>10395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3304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10395</xdr:rowOff>
    </xdr:from>
    <xdr:to>
      <xdr:col>76</xdr:col>
      <xdr:colOff>114300</xdr:colOff>
      <xdr:row>97</xdr:row>
      <xdr:rowOff>23963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41045"/>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23963</xdr:rowOff>
    </xdr:from>
    <xdr:to>
      <xdr:col>71</xdr:col>
      <xdr:colOff>177800</xdr:colOff>
      <xdr:row>97</xdr:row>
      <xdr:rowOff>41287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54613"/>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86891</xdr:rowOff>
    </xdr:from>
    <xdr:to>
      <xdr:col>85</xdr:col>
      <xdr:colOff>177800</xdr:colOff>
      <xdr:row>97</xdr:row>
      <xdr:rowOff>17041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65318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123044</xdr:rowOff>
    </xdr:from>
    <xdr:to>
      <xdr:col>81</xdr:col>
      <xdr:colOff>101600</xdr:colOff>
      <xdr:row>97</xdr:row>
      <xdr:rowOff>53194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44321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131045</xdr:rowOff>
    </xdr:from>
    <xdr:to>
      <xdr:col>76</xdr:col>
      <xdr:colOff>165100</xdr:colOff>
      <xdr:row>97</xdr:row>
      <xdr:rowOff>61195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52322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8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144613</xdr:rowOff>
    </xdr:from>
    <xdr:to>
      <xdr:col>72</xdr:col>
      <xdr:colOff>38100</xdr:colOff>
      <xdr:row>97</xdr:row>
      <xdr:rowOff>74763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65890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9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161937</xdr:rowOff>
    </xdr:from>
    <xdr:to>
      <xdr:col>67</xdr:col>
      <xdr:colOff>101600</xdr:colOff>
      <xdr:row>97</xdr:row>
      <xdr:rowOff>92087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83214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総務費は、財政基金積立事業の減等により前年度に比べ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民生費は、価格高騰対策緊急支援給付金（第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次）給付事業の増等により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衛生費は、基幹的設備改良事業の増等により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18,417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土木費は、緊急浚渫推進事業の増により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教育費は、中学校整備事業の増により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安定した財政運営のため、財源確保と歳出の精査及び削減に努め適切に管理していく。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当町の連結実質赤字比率に係る黒字の構成分析については、全会計で黒字化している。しかし、財源不足により一般会計からの繰り入れで対応している会計もあるため、今後も健全な財政運営に努めていく。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元利償還金は前年度と比べ</a:t>
          </a:r>
          <a:r>
            <a:rPr kumimoji="1" lang="en-US" altLang="ja-JP" sz="1400">
              <a:solidFill>
                <a:sysClr val="windowText" lastClr="000000"/>
              </a:solidFill>
              <a:latin typeface="ＭＳ ゴシック" pitchFamily="49" charset="-128"/>
              <a:ea typeface="ＭＳ ゴシック" pitchFamily="49" charset="-128"/>
            </a:rPr>
            <a:t>9,500</a:t>
          </a:r>
          <a:r>
            <a:rPr kumimoji="1" lang="ja-JP" altLang="en-US" sz="1400">
              <a:solidFill>
                <a:sysClr val="windowText" lastClr="000000"/>
              </a:solidFill>
              <a:latin typeface="ＭＳ ゴシック" pitchFamily="49" charset="-128"/>
              <a:ea typeface="ＭＳ ゴシック" pitchFamily="49" charset="-128"/>
            </a:rPr>
            <a:t>万円増加している。</a:t>
          </a:r>
        </a:p>
        <a:p>
          <a:r>
            <a:rPr kumimoji="1" lang="ja-JP" altLang="en-US" sz="1400">
              <a:solidFill>
                <a:sysClr val="windowText" lastClr="000000"/>
              </a:solidFill>
              <a:latin typeface="ＭＳ ゴシック" pitchFamily="49" charset="-128"/>
              <a:ea typeface="ＭＳ ゴシック" pitchFamily="49" charset="-128"/>
            </a:rPr>
            <a:t>また、公営企業等の元利償還金に対する繰入金の額は、</a:t>
          </a:r>
          <a:r>
            <a:rPr kumimoji="1" lang="en-US" altLang="ja-JP" sz="1400">
              <a:solidFill>
                <a:sysClr val="windowText" lastClr="000000"/>
              </a:solidFill>
              <a:latin typeface="ＭＳ ゴシック" pitchFamily="49" charset="-128"/>
              <a:ea typeface="ＭＳ ゴシック" pitchFamily="49" charset="-128"/>
            </a:rPr>
            <a:t>1,300</a:t>
          </a:r>
          <a:r>
            <a:rPr kumimoji="1" lang="ja-JP" altLang="en-US" sz="1400">
              <a:solidFill>
                <a:sysClr val="windowText" lastClr="000000"/>
              </a:solidFill>
              <a:latin typeface="ＭＳ ゴシック" pitchFamily="49" charset="-128"/>
              <a:ea typeface="ＭＳ ゴシック" pitchFamily="49" charset="-128"/>
            </a:rPr>
            <a:t>万円減少している。</a:t>
          </a:r>
        </a:p>
        <a:p>
          <a:r>
            <a:rPr kumimoji="1" lang="ja-JP" altLang="en-US" sz="1400">
              <a:solidFill>
                <a:sysClr val="windowText" lastClr="000000"/>
              </a:solidFill>
              <a:latin typeface="ＭＳ ゴシック" pitchFamily="49" charset="-128"/>
              <a:ea typeface="ＭＳ ゴシック" pitchFamily="49" charset="-128"/>
            </a:rPr>
            <a:t>元利償還金等額について、今後は新庁舎建設やクリーンセンターの大規模改修、新クリーンセンターの建設が予定されているため、大幅に増加することが見込まれる。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前年度と比較し、一般会計等に係る地方債現在高が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2,700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万円、公営企業債等繰入見込額が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8,900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万円減少していること等により、将来負担額は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万円の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充当可能基金が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万円、基準財政需要額算入見込額が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万円減少していること等により、充当可能財源等は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3,500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万円の減となっている。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将来負担比率について、</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今後は新庁舎建設やクリーンセンターの大規模改修、新クリーンセンターの建設といった大規模な起債や基金充当を伴う事業を予定しているため、急激な増加が想定される。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徹底した歳出削減及び計画的な地方債の借入を行うとともに基金を適切に管理していく。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埼玉県伊奈町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万円減となったこと等により、基金全体としては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今後実施予定の新庁舎建設やクリーンセンターの大規模改修、新クリーンセンターの建設等に向けて引き続き適切に管理していく。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　：公共施設等の整備に要する経費の財源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・ふるさと寄附基金　：ふるさと寄附基金をそれぞれの寄附者の思いに応じて、伊奈町総合振興計画に定める施策を実現するための財源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・森林環境譲与税基金：木材利用促進、普及啓発等に関する事業費を確保するための財源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　の　基　金　　：緑地の保全及び緑化の推進のための財源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 域 福 祉 基 金 ：在宅福祉の推進など、地域における保健福祉活動の振興を図るための財源</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　：積立て、取り崩しともになかったため横ばい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万円取り崩したことにより増加した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・森林環境譲与税基金：森林環境譲与税を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　の　基　金　　：積立て、取り崩しともになかったため横ばい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 域 福 祉 基 金 ：積立て、取り崩しともになかったため横ばい</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今後、新庁舎建設やクリーンセンターの大規模改修、新クリーンセンターの建設等が予定されているため、引き続き将来に備えて適切に管理していく。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余剰金の増により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万円積み立てることができた。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安定した財政運営のため適切な残高の確保に努める。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元利償還金の返済に充てるため、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公債費や地方債残高の推移及び財政状況を勘案し、注視していく。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2" sqref="B2"/>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15313597</v>
      </c>
      <c r="BO4" s="371"/>
      <c r="BP4" s="371"/>
      <c r="BQ4" s="371"/>
      <c r="BR4" s="371"/>
      <c r="BS4" s="371"/>
      <c r="BT4" s="371"/>
      <c r="BU4" s="372"/>
      <c r="BV4" s="370">
        <v>14224720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6.9</v>
      </c>
      <c r="CU4" s="377"/>
      <c r="CV4" s="377"/>
      <c r="CW4" s="377"/>
      <c r="CX4" s="377"/>
      <c r="CY4" s="377"/>
      <c r="CZ4" s="377"/>
      <c r="DA4" s="378"/>
      <c r="DB4" s="376">
        <v>7.6</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14670376</v>
      </c>
      <c r="BO5" s="408"/>
      <c r="BP5" s="408"/>
      <c r="BQ5" s="408"/>
      <c r="BR5" s="408"/>
      <c r="BS5" s="408"/>
      <c r="BT5" s="408"/>
      <c r="BU5" s="409"/>
      <c r="BV5" s="407">
        <v>13545663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96.2</v>
      </c>
      <c r="CU5" s="405"/>
      <c r="CV5" s="405"/>
      <c r="CW5" s="405"/>
      <c r="CX5" s="405"/>
      <c r="CY5" s="405"/>
      <c r="CZ5" s="405"/>
      <c r="DA5" s="406"/>
      <c r="DB5" s="404">
        <v>91.6</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643221</v>
      </c>
      <c r="BO6" s="408"/>
      <c r="BP6" s="408"/>
      <c r="BQ6" s="408"/>
      <c r="BR6" s="408"/>
      <c r="BS6" s="408"/>
      <c r="BT6" s="408"/>
      <c r="BU6" s="409"/>
      <c r="BV6" s="407">
        <v>679057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97.1</v>
      </c>
      <c r="CU6" s="445"/>
      <c r="CV6" s="445"/>
      <c r="CW6" s="445"/>
      <c r="CX6" s="445"/>
      <c r="CY6" s="445"/>
      <c r="CZ6" s="445"/>
      <c r="DA6" s="446"/>
      <c r="DB6" s="444">
        <v>93.8</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29671</v>
      </c>
      <c r="BO7" s="408"/>
      <c r="BP7" s="408"/>
      <c r="BQ7" s="408"/>
      <c r="BR7" s="408"/>
      <c r="BS7" s="408"/>
      <c r="BT7" s="408"/>
      <c r="BU7" s="409"/>
      <c r="BV7" s="407">
        <v>25026</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8925374</v>
      </c>
      <c r="CU7" s="408"/>
      <c r="CV7" s="408"/>
      <c r="CW7" s="408"/>
      <c r="CX7" s="408"/>
      <c r="CY7" s="408"/>
      <c r="CZ7" s="408"/>
      <c r="DA7" s="409"/>
      <c r="DB7" s="407">
        <v>8638669</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613550</v>
      </c>
      <c r="BO8" s="408"/>
      <c r="BP8" s="408"/>
      <c r="BQ8" s="408"/>
      <c r="BR8" s="408"/>
      <c r="BS8" s="408"/>
      <c r="BT8" s="408"/>
      <c r="BU8" s="409"/>
      <c r="BV8" s="407">
        <v>654031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0.81</v>
      </c>
      <c r="CU8" s="448"/>
      <c r="CV8" s="448"/>
      <c r="CW8" s="448"/>
      <c r="CX8" s="448"/>
      <c r="CY8" s="448"/>
      <c r="CZ8" s="448"/>
      <c r="DA8" s="449"/>
      <c r="DB8" s="447">
        <v>0.82</v>
      </c>
      <c r="DC8" s="448"/>
      <c r="DD8" s="448"/>
      <c r="DE8" s="448"/>
      <c r="DF8" s="448"/>
      <c r="DG8" s="448"/>
      <c r="DH8" s="448"/>
      <c r="DI8" s="449"/>
    </row>
    <row r="9" spans="1:119" ht="18.75" customHeight="1" thickBot="1">
      <c r="A9" s="181"/>
      <c r="B9" s="401" t="s">
        <v>107</v>
      </c>
      <c r="C9" s="402"/>
      <c r="D9" s="402"/>
      <c r="E9" s="402"/>
      <c r="F9" s="402"/>
      <c r="G9" s="402"/>
      <c r="H9" s="402"/>
      <c r="I9" s="402"/>
      <c r="J9" s="402"/>
      <c r="K9" s="450"/>
      <c r="L9" s="451" t="s">
        <v>108</v>
      </c>
      <c r="M9" s="452"/>
      <c r="N9" s="452"/>
      <c r="O9" s="452"/>
      <c r="P9" s="452"/>
      <c r="Q9" s="453"/>
      <c r="R9" s="454">
        <v>44841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-40481</v>
      </c>
      <c r="BO9" s="408"/>
      <c r="BP9" s="408"/>
      <c r="BQ9" s="408"/>
      <c r="BR9" s="408"/>
      <c r="BS9" s="408"/>
      <c r="BT9" s="408"/>
      <c r="BU9" s="409"/>
      <c r="BV9" s="407">
        <v>5763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11.8</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113</v>
      </c>
      <c r="M10" s="437"/>
      <c r="N10" s="437"/>
      <c r="O10" s="437"/>
      <c r="P10" s="437"/>
      <c r="Q10" s="438"/>
      <c r="R10" s="458">
        <v>44442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23097</v>
      </c>
      <c r="BO10" s="408"/>
      <c r="BP10" s="408"/>
      <c r="BQ10" s="408"/>
      <c r="BR10" s="408"/>
      <c r="BS10" s="408"/>
      <c r="BT10" s="408"/>
      <c r="BU10" s="409"/>
      <c r="BV10" s="407">
        <v>71003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45045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44347</v>
      </c>
      <c r="S13" s="492"/>
      <c r="T13" s="492"/>
      <c r="U13" s="492"/>
      <c r="V13" s="493"/>
      <c r="W13" s="423" t="s">
        <v>131</v>
      </c>
      <c r="X13" s="424"/>
      <c r="Y13" s="424"/>
      <c r="Z13" s="424"/>
      <c r="AA13" s="424"/>
      <c r="AB13" s="414"/>
      <c r="AC13" s="458">
        <v>292</v>
      </c>
      <c r="AD13" s="459"/>
      <c r="AE13" s="459"/>
      <c r="AF13" s="459"/>
      <c r="AG13" s="501"/>
      <c r="AH13" s="458">
        <v>293</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-17384</v>
      </c>
      <c r="BO13" s="408"/>
      <c r="BP13" s="408"/>
      <c r="BQ13" s="408"/>
      <c r="BR13" s="408"/>
      <c r="BS13" s="408"/>
      <c r="BT13" s="408"/>
      <c r="BU13" s="409"/>
      <c r="BV13" s="407">
        <v>76766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6.6</v>
      </c>
      <c r="CU13" s="405"/>
      <c r="CV13" s="405"/>
      <c r="CW13" s="405"/>
      <c r="CX13" s="405"/>
      <c r="CY13" s="405"/>
      <c r="CZ13" s="405"/>
      <c r="DA13" s="406"/>
      <c r="DB13" s="404">
        <v>6.2</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45221</v>
      </c>
      <c r="S14" s="492"/>
      <c r="T14" s="492"/>
      <c r="U14" s="492"/>
      <c r="V14" s="493"/>
      <c r="W14" s="397"/>
      <c r="X14" s="398"/>
      <c r="Y14" s="398"/>
      <c r="Z14" s="398"/>
      <c r="AA14" s="398"/>
      <c r="AB14" s="387"/>
      <c r="AC14" s="494">
        <v>1.4</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44625</v>
      </c>
      <c r="S15" s="492"/>
      <c r="T15" s="492"/>
      <c r="U15" s="492"/>
      <c r="V15" s="493"/>
      <c r="W15" s="423" t="s">
        <v>137</v>
      </c>
      <c r="X15" s="424"/>
      <c r="Y15" s="424"/>
      <c r="Z15" s="424"/>
      <c r="AA15" s="424"/>
      <c r="AB15" s="414"/>
      <c r="AC15" s="458">
        <v>5236</v>
      </c>
      <c r="AD15" s="459"/>
      <c r="AE15" s="459"/>
      <c r="AF15" s="459"/>
      <c r="AG15" s="501"/>
      <c r="AH15" s="458">
        <v>5399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5870062</v>
      </c>
      <c r="BO15" s="371"/>
      <c r="BP15" s="371"/>
      <c r="BQ15" s="371"/>
      <c r="BR15" s="371"/>
      <c r="BS15" s="371"/>
      <c r="BT15" s="371"/>
      <c r="BU15" s="372"/>
      <c r="BV15" s="370">
        <v>5614524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25.6</v>
      </c>
      <c r="AD16" s="495"/>
      <c r="AE16" s="495"/>
      <c r="AF16" s="495"/>
      <c r="AG16" s="496"/>
      <c r="AH16" s="494">
        <v>27.5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7257396</v>
      </c>
      <c r="BO16" s="408"/>
      <c r="BP16" s="408"/>
      <c r="BQ16" s="408"/>
      <c r="BR16" s="408"/>
      <c r="BS16" s="408"/>
      <c r="BT16" s="408"/>
      <c r="BU16" s="409"/>
      <c r="BV16" s="407">
        <v>6945853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14914</v>
      </c>
      <c r="AD17" s="459"/>
      <c r="AE17" s="459"/>
      <c r="AF17" s="459"/>
      <c r="AG17" s="501"/>
      <c r="AH17" s="458">
        <v>13938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7426440</v>
      </c>
      <c r="BO17" s="408"/>
      <c r="BP17" s="408"/>
      <c r="BQ17" s="408"/>
      <c r="BR17" s="408"/>
      <c r="BS17" s="408"/>
      <c r="BT17" s="408"/>
      <c r="BU17" s="409"/>
      <c r="BV17" s="407">
        <v>7099507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14.79</v>
      </c>
      <c r="M18" s="531"/>
      <c r="N18" s="531"/>
      <c r="O18" s="531"/>
      <c r="P18" s="531"/>
      <c r="Q18" s="531"/>
      <c r="R18" s="532"/>
      <c r="S18" s="532"/>
      <c r="T18" s="532"/>
      <c r="U18" s="532"/>
      <c r="V18" s="533"/>
      <c r="W18" s="425"/>
      <c r="X18" s="426"/>
      <c r="Y18" s="426"/>
      <c r="Z18" s="426"/>
      <c r="AA18" s="426"/>
      <c r="AB18" s="417"/>
      <c r="AC18" s="534">
        <v>73</v>
      </c>
      <c r="AD18" s="535"/>
      <c r="AE18" s="535"/>
      <c r="AF18" s="535"/>
      <c r="AG18" s="536"/>
      <c r="AH18" s="534">
        <v>71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8620396</v>
      </c>
      <c r="BO18" s="408"/>
      <c r="BP18" s="408"/>
      <c r="BQ18" s="408"/>
      <c r="BR18" s="408"/>
      <c r="BS18" s="408"/>
      <c r="BT18" s="408"/>
      <c r="BU18" s="409"/>
      <c r="BV18" s="407">
        <v>8215113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3032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10627760</v>
      </c>
      <c r="BO19" s="408"/>
      <c r="BP19" s="408"/>
      <c r="BQ19" s="408"/>
      <c r="BR19" s="408"/>
      <c r="BS19" s="408"/>
      <c r="BT19" s="408"/>
      <c r="BU19" s="409"/>
      <c r="BV19" s="407">
        <v>10302123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17812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10463519</v>
      </c>
      <c r="BO22" s="371"/>
      <c r="BP22" s="371"/>
      <c r="BQ22" s="371"/>
      <c r="BR22" s="371"/>
      <c r="BS22" s="371"/>
      <c r="BT22" s="371"/>
      <c r="BU22" s="372"/>
      <c r="BV22" s="370">
        <v>10590931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7753847</v>
      </c>
      <c r="BO23" s="408"/>
      <c r="BP23" s="408"/>
      <c r="BQ23" s="408"/>
      <c r="BR23" s="408"/>
      <c r="BS23" s="408"/>
      <c r="BT23" s="408"/>
      <c r="BU23" s="409"/>
      <c r="BV23" s="407">
        <v>8490329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7700</v>
      </c>
      <c r="R24" s="459"/>
      <c r="S24" s="459"/>
      <c r="T24" s="459"/>
      <c r="U24" s="459"/>
      <c r="V24" s="501"/>
      <c r="W24" s="553"/>
      <c r="X24" s="554"/>
      <c r="Y24" s="555"/>
      <c r="Z24" s="457" t="s">
        <v>162</v>
      </c>
      <c r="AA24" s="437"/>
      <c r="AB24" s="437"/>
      <c r="AC24" s="437"/>
      <c r="AD24" s="437"/>
      <c r="AE24" s="437"/>
      <c r="AF24" s="437"/>
      <c r="AG24" s="438"/>
      <c r="AH24" s="458">
        <v>260</v>
      </c>
      <c r="AI24" s="459"/>
      <c r="AJ24" s="459"/>
      <c r="AK24" s="459"/>
      <c r="AL24" s="501"/>
      <c r="AM24" s="458">
        <v>761280</v>
      </c>
      <c r="AN24" s="459"/>
      <c r="AO24" s="459"/>
      <c r="AP24" s="459"/>
      <c r="AQ24" s="459"/>
      <c r="AR24" s="501"/>
      <c r="AS24" s="458">
        <v>2928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4324171</v>
      </c>
      <c r="BO24" s="408"/>
      <c r="BP24" s="408"/>
      <c r="BQ24" s="408"/>
      <c r="BR24" s="408"/>
      <c r="BS24" s="408"/>
      <c r="BT24" s="408"/>
      <c r="BU24" s="409"/>
      <c r="BV24" s="407">
        <v>3976061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6460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1059488</v>
      </c>
      <c r="BO25" s="371"/>
      <c r="BP25" s="371"/>
      <c r="BQ25" s="371"/>
      <c r="BR25" s="371"/>
      <c r="BS25" s="371"/>
      <c r="BT25" s="371"/>
      <c r="BU25" s="372"/>
      <c r="BV25" s="370">
        <v>1564621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6060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28970</v>
      </c>
      <c r="AN26" s="459"/>
      <c r="AO26" s="459"/>
      <c r="AP26" s="459"/>
      <c r="AQ26" s="459"/>
      <c r="AR26" s="501"/>
      <c r="AS26" s="458">
        <v>2897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3220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22824</v>
      </c>
      <c r="AN27" s="459"/>
      <c r="AO27" s="459"/>
      <c r="AP27" s="459"/>
      <c r="AQ27" s="459"/>
      <c r="AR27" s="501"/>
      <c r="AS27" s="458">
        <v>3804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2570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1032708</v>
      </c>
      <c r="BO28" s="371"/>
      <c r="BP28" s="371"/>
      <c r="BQ28" s="371"/>
      <c r="BR28" s="371"/>
      <c r="BS28" s="371"/>
      <c r="BT28" s="371"/>
      <c r="BU28" s="372"/>
      <c r="BV28" s="370">
        <v>1009611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14</v>
      </c>
      <c r="M29" s="459"/>
      <c r="N29" s="459"/>
      <c r="O29" s="459"/>
      <c r="P29" s="501"/>
      <c r="Q29" s="458">
        <v>2290</v>
      </c>
      <c r="R29" s="459"/>
      <c r="S29" s="459"/>
      <c r="T29" s="459"/>
      <c r="U29" s="459"/>
      <c r="V29" s="501"/>
      <c r="W29" s="556"/>
      <c r="X29" s="557"/>
      <c r="Y29" s="558"/>
      <c r="Z29" s="457" t="s">
        <v>177</v>
      </c>
      <c r="AA29" s="437"/>
      <c r="AB29" s="437"/>
      <c r="AC29" s="437"/>
      <c r="AD29" s="437"/>
      <c r="AE29" s="437"/>
      <c r="AF29" s="437"/>
      <c r="AG29" s="438"/>
      <c r="AH29" s="458">
        <v>266</v>
      </c>
      <c r="AI29" s="459"/>
      <c r="AJ29" s="459"/>
      <c r="AK29" s="459"/>
      <c r="AL29" s="501"/>
      <c r="AM29" s="458">
        <v>784104</v>
      </c>
      <c r="AN29" s="459"/>
      <c r="AO29" s="459"/>
      <c r="AP29" s="459"/>
      <c r="AQ29" s="459"/>
      <c r="AR29" s="501"/>
      <c r="AS29" s="458">
        <v>2948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48461</v>
      </c>
      <c r="BO29" s="408"/>
      <c r="BP29" s="408"/>
      <c r="BQ29" s="408"/>
      <c r="BR29" s="408"/>
      <c r="BS29" s="408"/>
      <c r="BT29" s="408"/>
      <c r="BU29" s="409"/>
      <c r="BV29" s="407">
        <v>225658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1752418</v>
      </c>
      <c r="BO30" s="527"/>
      <c r="BP30" s="527"/>
      <c r="BQ30" s="527"/>
      <c r="BR30" s="527"/>
      <c r="BS30" s="527"/>
      <c r="BT30" s="527"/>
      <c r="BU30" s="528"/>
      <c r="BV30" s="526">
        <v>1737848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上尾、桶川、伊奈衛生組合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中部特定土地区画整理事業特別会計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上尾伊奈資源循環組合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埼玉県後期高齢者医療広域連合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埼玉県後期高齢者医療広域連合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埼玉県市町村総合事務組合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埼玉県市町村総合事務組合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彩の国さいたま人づくり広域連合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bthFrp1NqO8XthVUt5Pm7m8QtAROuluwHQXL1wSawIPRN/xuppB9cLiXvrYdmbIXNFtaIiXdbnJn1Im0iVGuqA==" saltValue="sTqCzLRM9IHoYXlH1bYX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P13" sqref="AP13:BF13"/>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6005370</v>
      </c>
      <c r="S5" s="613"/>
      <c r="T5" s="613"/>
      <c r="U5" s="613"/>
      <c r="V5" s="613"/>
      <c r="W5" s="613"/>
      <c r="X5" s="613"/>
      <c r="Y5" s="614"/>
      <c r="Z5" s="615">
        <v>39.200000000000003</v>
      </c>
      <c r="AA5" s="615"/>
      <c r="AB5" s="615"/>
      <c r="AC5" s="615"/>
      <c r="AD5" s="616">
        <v>6005370</v>
      </c>
      <c r="AE5" s="616"/>
      <c r="AF5" s="616"/>
      <c r="AG5" s="616"/>
      <c r="AH5" s="616"/>
      <c r="AI5" s="616"/>
      <c r="AJ5" s="616"/>
      <c r="AK5" s="616"/>
      <c r="AL5" s="617">
        <v>67.7</v>
      </c>
      <c r="AM5" s="618"/>
      <c r="AN5" s="618"/>
      <c r="AO5" s="619"/>
      <c r="AP5" s="609" t="s">
        <v>216</v>
      </c>
      <c r="AQ5" s="610"/>
      <c r="AR5" s="610"/>
      <c r="AS5" s="610"/>
      <c r="AT5" s="610"/>
      <c r="AU5" s="610"/>
      <c r="AV5" s="610"/>
      <c r="AW5" s="610"/>
      <c r="AX5" s="610"/>
      <c r="AY5" s="610"/>
      <c r="AZ5" s="610"/>
      <c r="BA5" s="610"/>
      <c r="BB5" s="610"/>
      <c r="BC5" s="610"/>
      <c r="BD5" s="610"/>
      <c r="BE5" s="610"/>
      <c r="BF5" s="611"/>
      <c r="BG5" s="623">
        <v>6005370</v>
      </c>
      <c r="BH5" s="624"/>
      <c r="BI5" s="624"/>
      <c r="BJ5" s="624"/>
      <c r="BK5" s="624"/>
      <c r="BL5" s="624"/>
      <c r="BM5" s="624"/>
      <c r="BN5" s="625"/>
      <c r="BO5" s="626">
        <v>100</v>
      </c>
      <c r="BP5" s="626"/>
      <c r="BQ5" s="626"/>
      <c r="BR5" s="626"/>
      <c r="BS5" s="627">
        <v>45544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111007</v>
      </c>
      <c r="S6" s="624"/>
      <c r="T6" s="624"/>
      <c r="U6" s="624"/>
      <c r="V6" s="624"/>
      <c r="W6" s="624"/>
      <c r="X6" s="624"/>
      <c r="Y6" s="625"/>
      <c r="Z6" s="626">
        <v>0.7</v>
      </c>
      <c r="AA6" s="626"/>
      <c r="AB6" s="626"/>
      <c r="AC6" s="626"/>
      <c r="AD6" s="627">
        <v>111007</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6005370</v>
      </c>
      <c r="BH6" s="624"/>
      <c r="BI6" s="624"/>
      <c r="BJ6" s="624"/>
      <c r="BK6" s="624"/>
      <c r="BL6" s="624"/>
      <c r="BM6" s="624"/>
      <c r="BN6" s="625"/>
      <c r="BO6" s="626">
        <v>100</v>
      </c>
      <c r="BP6" s="626"/>
      <c r="BQ6" s="626"/>
      <c r="BR6" s="626"/>
      <c r="BS6" s="627">
        <v>45544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119074</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119074</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2212</v>
      </c>
      <c r="S7" s="624"/>
      <c r="T7" s="624"/>
      <c r="U7" s="624"/>
      <c r="V7" s="624"/>
      <c r="W7" s="624"/>
      <c r="X7" s="624"/>
      <c r="Y7" s="625"/>
      <c r="Z7" s="626">
        <v>0</v>
      </c>
      <c r="AA7" s="626"/>
      <c r="AB7" s="626"/>
      <c r="AC7" s="626"/>
      <c r="AD7" s="627">
        <v>2212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3049589</v>
      </c>
      <c r="BH7" s="624"/>
      <c r="BI7" s="624"/>
      <c r="BJ7" s="624"/>
      <c r="BK7" s="624"/>
      <c r="BL7" s="624"/>
      <c r="BM7" s="624"/>
      <c r="BN7" s="625"/>
      <c r="BO7" s="626">
        <v>50.8</v>
      </c>
      <c r="BP7" s="626"/>
      <c r="BQ7" s="626"/>
      <c r="BR7" s="626"/>
      <c r="BS7" s="627">
        <v>45544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1737778</v>
      </c>
      <c r="CS7" s="624"/>
      <c r="CT7" s="624"/>
      <c r="CU7" s="624"/>
      <c r="CV7" s="624"/>
      <c r="CW7" s="624"/>
      <c r="CX7" s="624"/>
      <c r="CY7" s="625"/>
      <c r="CZ7" s="626">
        <v>11.8</v>
      </c>
      <c r="DA7" s="626"/>
      <c r="DB7" s="626"/>
      <c r="DC7" s="626"/>
      <c r="DD7" s="632">
        <v>39882</v>
      </c>
      <c r="DE7" s="624"/>
      <c r="DF7" s="624"/>
      <c r="DG7" s="624"/>
      <c r="DH7" s="624"/>
      <c r="DI7" s="624"/>
      <c r="DJ7" s="624"/>
      <c r="DK7" s="624"/>
      <c r="DL7" s="624"/>
      <c r="DM7" s="624"/>
      <c r="DN7" s="624"/>
      <c r="DO7" s="624"/>
      <c r="DP7" s="625"/>
      <c r="DQ7" s="632">
        <v>1547685</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40596</v>
      </c>
      <c r="S8" s="624"/>
      <c r="T8" s="624"/>
      <c r="U8" s="624"/>
      <c r="V8" s="624"/>
      <c r="W8" s="624"/>
      <c r="X8" s="624"/>
      <c r="Y8" s="625"/>
      <c r="Z8" s="626">
        <v>0.3</v>
      </c>
      <c r="AA8" s="626"/>
      <c r="AB8" s="626"/>
      <c r="AC8" s="626"/>
      <c r="AD8" s="627">
        <v>40596</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84103</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6037054</v>
      </c>
      <c r="CS8" s="624"/>
      <c r="CT8" s="624"/>
      <c r="CU8" s="624"/>
      <c r="CV8" s="624"/>
      <c r="CW8" s="624"/>
      <c r="CX8" s="624"/>
      <c r="CY8" s="625"/>
      <c r="CZ8" s="626">
        <v>41.2</v>
      </c>
      <c r="DA8" s="626"/>
      <c r="DB8" s="626"/>
      <c r="DC8" s="626"/>
      <c r="DD8" s="632">
        <v>2772</v>
      </c>
      <c r="DE8" s="624"/>
      <c r="DF8" s="624"/>
      <c r="DG8" s="624"/>
      <c r="DH8" s="624"/>
      <c r="DI8" s="624"/>
      <c r="DJ8" s="624"/>
      <c r="DK8" s="624"/>
      <c r="DL8" s="624"/>
      <c r="DM8" s="624"/>
      <c r="DN8" s="624"/>
      <c r="DO8" s="624"/>
      <c r="DP8" s="625"/>
      <c r="DQ8" s="632">
        <v>3311165</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47290</v>
      </c>
      <c r="S9" s="624"/>
      <c r="T9" s="624"/>
      <c r="U9" s="624"/>
      <c r="V9" s="624"/>
      <c r="W9" s="624"/>
      <c r="X9" s="624"/>
      <c r="Y9" s="625"/>
      <c r="Z9" s="626">
        <v>0.3</v>
      </c>
      <c r="AA9" s="626"/>
      <c r="AB9" s="626"/>
      <c r="AC9" s="626"/>
      <c r="AD9" s="627">
        <v>47290</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2664540</v>
      </c>
      <c r="BH9" s="624"/>
      <c r="BI9" s="624"/>
      <c r="BJ9" s="624"/>
      <c r="BK9" s="624"/>
      <c r="BL9" s="624"/>
      <c r="BM9" s="624"/>
      <c r="BN9" s="625"/>
      <c r="BO9" s="626">
        <v>44.4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2353737</v>
      </c>
      <c r="CS9" s="624"/>
      <c r="CT9" s="624"/>
      <c r="CU9" s="624"/>
      <c r="CV9" s="624"/>
      <c r="CW9" s="624"/>
      <c r="CX9" s="624"/>
      <c r="CY9" s="625"/>
      <c r="CZ9" s="626">
        <v>16</v>
      </c>
      <c r="DA9" s="626"/>
      <c r="DB9" s="626"/>
      <c r="DC9" s="626"/>
      <c r="DD9" s="632">
        <v>828482</v>
      </c>
      <c r="DE9" s="624"/>
      <c r="DF9" s="624"/>
      <c r="DG9" s="624"/>
      <c r="DH9" s="624"/>
      <c r="DI9" s="624"/>
      <c r="DJ9" s="624"/>
      <c r="DK9" s="624"/>
      <c r="DL9" s="624"/>
      <c r="DM9" s="624"/>
      <c r="DN9" s="624"/>
      <c r="DO9" s="624"/>
      <c r="DP9" s="625"/>
      <c r="DQ9" s="632">
        <v>1284540</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116858</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11535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9535</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1015846</v>
      </c>
      <c r="S11" s="624"/>
      <c r="T11" s="624"/>
      <c r="U11" s="624"/>
      <c r="V11" s="624"/>
      <c r="W11" s="624"/>
      <c r="X11" s="624"/>
      <c r="Y11" s="625"/>
      <c r="Z11" s="628">
        <v>6.6</v>
      </c>
      <c r="AA11" s="629"/>
      <c r="AB11" s="629"/>
      <c r="AC11" s="635"/>
      <c r="AD11" s="632">
        <v>1015846</v>
      </c>
      <c r="AE11" s="624"/>
      <c r="AF11" s="624"/>
      <c r="AG11" s="624"/>
      <c r="AH11" s="624"/>
      <c r="AI11" s="624"/>
      <c r="AJ11" s="624"/>
      <c r="AK11" s="625"/>
      <c r="AL11" s="628">
        <v>11.4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184088</v>
      </c>
      <c r="BH11" s="624"/>
      <c r="BI11" s="624"/>
      <c r="BJ11" s="624"/>
      <c r="BK11" s="624"/>
      <c r="BL11" s="624"/>
      <c r="BM11" s="624"/>
      <c r="BN11" s="625"/>
      <c r="BO11" s="626">
        <v>3.1</v>
      </c>
      <c r="BP11" s="626"/>
      <c r="BQ11" s="626"/>
      <c r="BR11" s="626"/>
      <c r="BS11" s="627">
        <v>45544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82924</v>
      </c>
      <c r="CS11" s="624"/>
      <c r="CT11" s="624"/>
      <c r="CU11" s="624"/>
      <c r="CV11" s="624"/>
      <c r="CW11" s="624"/>
      <c r="CX11" s="624"/>
      <c r="CY11" s="625"/>
      <c r="CZ11" s="626">
        <v>0.6</v>
      </c>
      <c r="DA11" s="626"/>
      <c r="DB11" s="626"/>
      <c r="DC11" s="626"/>
      <c r="DD11" s="632">
        <v>7994</v>
      </c>
      <c r="DE11" s="624"/>
      <c r="DF11" s="624"/>
      <c r="DG11" s="624"/>
      <c r="DH11" s="624"/>
      <c r="DI11" s="624"/>
      <c r="DJ11" s="624"/>
      <c r="DK11" s="624"/>
      <c r="DL11" s="624"/>
      <c r="DM11" s="624"/>
      <c r="DN11" s="624"/>
      <c r="DO11" s="624"/>
      <c r="DP11" s="625"/>
      <c r="DQ11" s="632">
        <v>75324</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2554393</v>
      </c>
      <c r="BH12" s="624"/>
      <c r="BI12" s="624"/>
      <c r="BJ12" s="624"/>
      <c r="BK12" s="624"/>
      <c r="BL12" s="624"/>
      <c r="BM12" s="624"/>
      <c r="BN12" s="625"/>
      <c r="BO12" s="626">
        <v>42.5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109765</v>
      </c>
      <c r="CS12" s="624"/>
      <c r="CT12" s="624"/>
      <c r="CU12" s="624"/>
      <c r="CV12" s="624"/>
      <c r="CW12" s="624"/>
      <c r="CX12" s="624"/>
      <c r="CY12" s="625"/>
      <c r="CZ12" s="626">
        <v>0.7</v>
      </c>
      <c r="DA12" s="626"/>
      <c r="DB12" s="626"/>
      <c r="DC12" s="626"/>
      <c r="DD12" s="632" t="s">
        <v>122</v>
      </c>
      <c r="DE12" s="624"/>
      <c r="DF12" s="624"/>
      <c r="DG12" s="624"/>
      <c r="DH12" s="624"/>
      <c r="DI12" s="624"/>
      <c r="DJ12" s="624"/>
      <c r="DK12" s="624"/>
      <c r="DL12" s="624"/>
      <c r="DM12" s="624"/>
      <c r="DN12" s="624"/>
      <c r="DO12" s="624"/>
      <c r="DP12" s="625"/>
      <c r="DQ12" s="632">
        <v>101455</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2554153</v>
      </c>
      <c r="BH13" s="624"/>
      <c r="BI13" s="624"/>
      <c r="BJ13" s="624"/>
      <c r="BK13" s="624"/>
      <c r="BL13" s="624"/>
      <c r="BM13" s="624"/>
      <c r="BN13" s="625"/>
      <c r="BO13" s="626">
        <v>42.5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957462</v>
      </c>
      <c r="CS13" s="624"/>
      <c r="CT13" s="624"/>
      <c r="CU13" s="624"/>
      <c r="CV13" s="624"/>
      <c r="CW13" s="624"/>
      <c r="CX13" s="624"/>
      <c r="CY13" s="625"/>
      <c r="CZ13" s="626">
        <v>6.5</v>
      </c>
      <c r="DA13" s="626"/>
      <c r="DB13" s="626"/>
      <c r="DC13" s="626"/>
      <c r="DD13" s="632">
        <v>388537</v>
      </c>
      <c r="DE13" s="624"/>
      <c r="DF13" s="624"/>
      <c r="DG13" s="624"/>
      <c r="DH13" s="624"/>
      <c r="DI13" s="624"/>
      <c r="DJ13" s="624"/>
      <c r="DK13" s="624"/>
      <c r="DL13" s="624"/>
      <c r="DM13" s="624"/>
      <c r="DN13" s="624"/>
      <c r="DO13" s="624"/>
      <c r="DP13" s="625"/>
      <c r="DQ13" s="632">
        <v>586393</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1143</v>
      </c>
      <c r="S14" s="624"/>
      <c r="T14" s="624"/>
      <c r="U14" s="624"/>
      <c r="V14" s="624"/>
      <c r="W14" s="624"/>
      <c r="X14" s="624"/>
      <c r="Y14" s="625"/>
      <c r="Z14" s="626">
        <v>0</v>
      </c>
      <c r="AA14" s="626"/>
      <c r="AB14" s="626"/>
      <c r="AC14" s="626"/>
      <c r="AD14" s="627">
        <v>1143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123311</v>
      </c>
      <c r="BH14" s="624"/>
      <c r="BI14" s="624"/>
      <c r="BJ14" s="624"/>
      <c r="BK14" s="624"/>
      <c r="BL14" s="624"/>
      <c r="BM14" s="624"/>
      <c r="BN14" s="625"/>
      <c r="BO14" s="626">
        <v>2.1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656817</v>
      </c>
      <c r="CS14" s="624"/>
      <c r="CT14" s="624"/>
      <c r="CU14" s="624"/>
      <c r="CV14" s="624"/>
      <c r="CW14" s="624"/>
      <c r="CX14" s="624"/>
      <c r="CY14" s="625"/>
      <c r="CZ14" s="626">
        <v>4.5</v>
      </c>
      <c r="DA14" s="626"/>
      <c r="DB14" s="626"/>
      <c r="DC14" s="626"/>
      <c r="DD14" s="632">
        <v>61581</v>
      </c>
      <c r="DE14" s="624"/>
      <c r="DF14" s="624"/>
      <c r="DG14" s="624"/>
      <c r="DH14" s="624"/>
      <c r="DI14" s="624"/>
      <c r="DJ14" s="624"/>
      <c r="DK14" s="624"/>
      <c r="DL14" s="624"/>
      <c r="DM14" s="624"/>
      <c r="DN14" s="624"/>
      <c r="DO14" s="624"/>
      <c r="DP14" s="625"/>
      <c r="DQ14" s="632">
        <v>596982</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278077</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1292371</v>
      </c>
      <c r="CS15" s="624"/>
      <c r="CT15" s="624"/>
      <c r="CU15" s="624"/>
      <c r="CV15" s="624"/>
      <c r="CW15" s="624"/>
      <c r="CX15" s="624"/>
      <c r="CY15" s="625"/>
      <c r="CZ15" s="626">
        <v>8.8000000000000007</v>
      </c>
      <c r="DA15" s="626"/>
      <c r="DB15" s="626"/>
      <c r="DC15" s="626"/>
      <c r="DD15" s="632">
        <v>263078</v>
      </c>
      <c r="DE15" s="624"/>
      <c r="DF15" s="624"/>
      <c r="DG15" s="624"/>
      <c r="DH15" s="624"/>
      <c r="DI15" s="624"/>
      <c r="DJ15" s="624"/>
      <c r="DK15" s="624"/>
      <c r="DL15" s="624"/>
      <c r="DM15" s="624"/>
      <c r="DN15" s="624"/>
      <c r="DO15" s="624"/>
      <c r="DP15" s="625"/>
      <c r="DQ15" s="632">
        <v>1040527</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20201</v>
      </c>
      <c r="S16" s="624"/>
      <c r="T16" s="624"/>
      <c r="U16" s="624"/>
      <c r="V16" s="624"/>
      <c r="W16" s="624"/>
      <c r="X16" s="624"/>
      <c r="Y16" s="625"/>
      <c r="Z16" s="626">
        <v>0.1</v>
      </c>
      <c r="AA16" s="626"/>
      <c r="AB16" s="626"/>
      <c r="AC16" s="626"/>
      <c r="AD16" s="627">
        <v>20201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70237</v>
      </c>
      <c r="S17" s="624"/>
      <c r="T17" s="624"/>
      <c r="U17" s="624"/>
      <c r="V17" s="624"/>
      <c r="W17" s="624"/>
      <c r="X17" s="624"/>
      <c r="Y17" s="625"/>
      <c r="Z17" s="626">
        <v>0.5</v>
      </c>
      <c r="AA17" s="626"/>
      <c r="AB17" s="626"/>
      <c r="AC17" s="626"/>
      <c r="AD17" s="627">
        <v>70237</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1311859</v>
      </c>
      <c r="CS17" s="624"/>
      <c r="CT17" s="624"/>
      <c r="CU17" s="624"/>
      <c r="CV17" s="624"/>
      <c r="CW17" s="624"/>
      <c r="CX17" s="624"/>
      <c r="CY17" s="625"/>
      <c r="CZ17" s="626">
        <v>8.9</v>
      </c>
      <c r="DA17" s="626"/>
      <c r="DB17" s="626"/>
      <c r="DC17" s="626"/>
      <c r="DD17" s="632" t="s">
        <v>122</v>
      </c>
      <c r="DE17" s="624"/>
      <c r="DF17" s="624"/>
      <c r="DG17" s="624"/>
      <c r="DH17" s="624"/>
      <c r="DI17" s="624"/>
      <c r="DJ17" s="624"/>
      <c r="DK17" s="624"/>
      <c r="DL17" s="624"/>
      <c r="DM17" s="624"/>
      <c r="DN17" s="624"/>
      <c r="DO17" s="624"/>
      <c r="DP17" s="625"/>
      <c r="DQ17" s="632">
        <v>1311859</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60860</v>
      </c>
      <c r="S18" s="624"/>
      <c r="T18" s="624"/>
      <c r="U18" s="624"/>
      <c r="V18" s="624"/>
      <c r="W18" s="624"/>
      <c r="X18" s="624"/>
      <c r="Y18" s="625"/>
      <c r="Z18" s="626">
        <v>0.4</v>
      </c>
      <c r="AA18" s="626"/>
      <c r="AB18" s="626"/>
      <c r="AC18" s="626"/>
      <c r="AD18" s="627">
        <v>60860</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56112</v>
      </c>
      <c r="S19" s="624"/>
      <c r="T19" s="624"/>
      <c r="U19" s="624"/>
      <c r="V19" s="624"/>
      <c r="W19" s="624"/>
      <c r="X19" s="624"/>
      <c r="Y19" s="625"/>
      <c r="Z19" s="626">
        <v>0.4</v>
      </c>
      <c r="AA19" s="626"/>
      <c r="AB19" s="626"/>
      <c r="AC19" s="626"/>
      <c r="AD19" s="627">
        <v>56112</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4748</v>
      </c>
      <c r="S20" s="624"/>
      <c r="T20" s="624"/>
      <c r="U20" s="624"/>
      <c r="V20" s="624"/>
      <c r="W20" s="624"/>
      <c r="X20" s="624"/>
      <c r="Y20" s="625"/>
      <c r="Z20" s="626">
        <v>0</v>
      </c>
      <c r="AA20" s="626"/>
      <c r="AB20" s="626"/>
      <c r="AC20" s="626"/>
      <c r="AD20" s="627">
        <v>4748</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14670376</v>
      </c>
      <c r="CS20" s="624"/>
      <c r="CT20" s="624"/>
      <c r="CU20" s="624"/>
      <c r="CV20" s="624"/>
      <c r="CW20" s="624"/>
      <c r="CX20" s="624"/>
      <c r="CY20" s="625"/>
      <c r="CZ20" s="626">
        <v>100</v>
      </c>
      <c r="DA20" s="626"/>
      <c r="DB20" s="626"/>
      <c r="DC20" s="626"/>
      <c r="DD20" s="632">
        <v>1592326</v>
      </c>
      <c r="DE20" s="624"/>
      <c r="DF20" s="624"/>
      <c r="DG20" s="624"/>
      <c r="DH20" s="624"/>
      <c r="DI20" s="624"/>
      <c r="DJ20" s="624"/>
      <c r="DK20" s="624"/>
      <c r="DL20" s="624"/>
      <c r="DM20" s="624"/>
      <c r="DN20" s="624"/>
      <c r="DO20" s="624"/>
      <c r="DP20" s="625"/>
      <c r="DQ20" s="632">
        <v>9984539</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1504791</v>
      </c>
      <c r="S21" s="624"/>
      <c r="T21" s="624"/>
      <c r="U21" s="624"/>
      <c r="V21" s="624"/>
      <c r="W21" s="624"/>
      <c r="X21" s="624"/>
      <c r="Y21" s="625"/>
      <c r="Z21" s="626">
        <v>9.8000000000000007</v>
      </c>
      <c r="AA21" s="626"/>
      <c r="AB21" s="626"/>
      <c r="AC21" s="626"/>
      <c r="AD21" s="627">
        <v>1409553</v>
      </c>
      <c r="AE21" s="627"/>
      <c r="AF21" s="627"/>
      <c r="AG21" s="627"/>
      <c r="AH21" s="627"/>
      <c r="AI21" s="627"/>
      <c r="AJ21" s="627"/>
      <c r="AK21" s="627"/>
      <c r="AL21" s="628">
        <v>15.9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1409553</v>
      </c>
      <c r="S22" s="624"/>
      <c r="T22" s="624"/>
      <c r="U22" s="624"/>
      <c r="V22" s="624"/>
      <c r="W22" s="624"/>
      <c r="X22" s="624"/>
      <c r="Y22" s="625"/>
      <c r="Z22" s="626">
        <v>9.1999999999999993</v>
      </c>
      <c r="AA22" s="626"/>
      <c r="AB22" s="626"/>
      <c r="AC22" s="626"/>
      <c r="AD22" s="627">
        <v>1409553</v>
      </c>
      <c r="AE22" s="627"/>
      <c r="AF22" s="627"/>
      <c r="AG22" s="627"/>
      <c r="AH22" s="627"/>
      <c r="AI22" s="627"/>
      <c r="AJ22" s="627"/>
      <c r="AK22" s="627"/>
      <c r="AL22" s="628">
        <v>15.9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95238</v>
      </c>
      <c r="S23" s="624"/>
      <c r="T23" s="624"/>
      <c r="U23" s="624"/>
      <c r="V23" s="624"/>
      <c r="W23" s="624"/>
      <c r="X23" s="624"/>
      <c r="Y23" s="625"/>
      <c r="Z23" s="626">
        <v>0.6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7184023</v>
      </c>
      <c r="CS24" s="613"/>
      <c r="CT24" s="613"/>
      <c r="CU24" s="613"/>
      <c r="CV24" s="613"/>
      <c r="CW24" s="613"/>
      <c r="CX24" s="613"/>
      <c r="CY24" s="614"/>
      <c r="CZ24" s="617">
        <v>49</v>
      </c>
      <c r="DA24" s="618"/>
      <c r="DB24" s="618"/>
      <c r="DC24" s="634"/>
      <c r="DD24" s="658">
        <v>4544250</v>
      </c>
      <c r="DE24" s="613"/>
      <c r="DF24" s="613"/>
      <c r="DG24" s="613"/>
      <c r="DH24" s="613"/>
      <c r="DI24" s="613"/>
      <c r="DJ24" s="613"/>
      <c r="DK24" s="614"/>
      <c r="DL24" s="658">
        <v>4517514</v>
      </c>
      <c r="DM24" s="613"/>
      <c r="DN24" s="613"/>
      <c r="DO24" s="613"/>
      <c r="DP24" s="613"/>
      <c r="DQ24" s="613"/>
      <c r="DR24" s="613"/>
      <c r="DS24" s="613"/>
      <c r="DT24" s="613"/>
      <c r="DU24" s="613"/>
      <c r="DV24" s="614"/>
      <c r="DW24" s="617">
        <v>50.4</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8879553</v>
      </c>
      <c r="S25" s="624"/>
      <c r="T25" s="624"/>
      <c r="U25" s="624"/>
      <c r="V25" s="624"/>
      <c r="W25" s="624"/>
      <c r="X25" s="624"/>
      <c r="Y25" s="625"/>
      <c r="Z25" s="626">
        <v>58</v>
      </c>
      <c r="AA25" s="626"/>
      <c r="AB25" s="626"/>
      <c r="AC25" s="626"/>
      <c r="AD25" s="627">
        <v>8784315</v>
      </c>
      <c r="AE25" s="627"/>
      <c r="AF25" s="627"/>
      <c r="AG25" s="627"/>
      <c r="AH25" s="627"/>
      <c r="AI25" s="627"/>
      <c r="AJ25" s="627"/>
      <c r="AK25" s="627"/>
      <c r="AL25" s="628">
        <v>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2522963</v>
      </c>
      <c r="CS25" s="655"/>
      <c r="CT25" s="655"/>
      <c r="CU25" s="655"/>
      <c r="CV25" s="655"/>
      <c r="CW25" s="655"/>
      <c r="CX25" s="655"/>
      <c r="CY25" s="656"/>
      <c r="CZ25" s="628">
        <v>17.2</v>
      </c>
      <c r="DA25" s="653"/>
      <c r="DB25" s="653"/>
      <c r="DC25" s="657"/>
      <c r="DD25" s="632">
        <v>2147324</v>
      </c>
      <c r="DE25" s="655"/>
      <c r="DF25" s="655"/>
      <c r="DG25" s="655"/>
      <c r="DH25" s="655"/>
      <c r="DI25" s="655"/>
      <c r="DJ25" s="655"/>
      <c r="DK25" s="656"/>
      <c r="DL25" s="632">
        <v>2120658</v>
      </c>
      <c r="DM25" s="655"/>
      <c r="DN25" s="655"/>
      <c r="DO25" s="655"/>
      <c r="DP25" s="655"/>
      <c r="DQ25" s="655"/>
      <c r="DR25" s="655"/>
      <c r="DS25" s="655"/>
      <c r="DT25" s="655"/>
      <c r="DU25" s="655"/>
      <c r="DV25" s="656"/>
      <c r="DW25" s="628">
        <v>23.7</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v>4611</v>
      </c>
      <c r="S26" s="624"/>
      <c r="T26" s="624"/>
      <c r="U26" s="624"/>
      <c r="V26" s="624"/>
      <c r="W26" s="624"/>
      <c r="X26" s="624"/>
      <c r="Y26" s="625"/>
      <c r="Z26" s="626">
        <v>0</v>
      </c>
      <c r="AA26" s="626"/>
      <c r="AB26" s="626"/>
      <c r="AC26" s="626"/>
      <c r="AD26" s="627">
        <v>4611</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1550532</v>
      </c>
      <c r="CS26" s="624"/>
      <c r="CT26" s="624"/>
      <c r="CU26" s="624"/>
      <c r="CV26" s="624"/>
      <c r="CW26" s="624"/>
      <c r="CX26" s="624"/>
      <c r="CY26" s="625"/>
      <c r="CZ26" s="628">
        <v>10.6</v>
      </c>
      <c r="DA26" s="653"/>
      <c r="DB26" s="653"/>
      <c r="DC26" s="657"/>
      <c r="DD26" s="632">
        <v>1335302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65578</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6005370</v>
      </c>
      <c r="BH27" s="624"/>
      <c r="BI27" s="624"/>
      <c r="BJ27" s="624"/>
      <c r="BK27" s="624"/>
      <c r="BL27" s="624"/>
      <c r="BM27" s="624"/>
      <c r="BN27" s="625"/>
      <c r="BO27" s="626">
        <v>100</v>
      </c>
      <c r="BP27" s="626"/>
      <c r="BQ27" s="626"/>
      <c r="BR27" s="626"/>
      <c r="BS27" s="627">
        <v>45544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3349201</v>
      </c>
      <c r="CS27" s="655"/>
      <c r="CT27" s="655"/>
      <c r="CU27" s="655"/>
      <c r="CV27" s="655"/>
      <c r="CW27" s="655"/>
      <c r="CX27" s="655"/>
      <c r="CY27" s="656"/>
      <c r="CZ27" s="628">
        <v>22.8</v>
      </c>
      <c r="DA27" s="653"/>
      <c r="DB27" s="653"/>
      <c r="DC27" s="657"/>
      <c r="DD27" s="632">
        <v>1085067</v>
      </c>
      <c r="DE27" s="655"/>
      <c r="DF27" s="655"/>
      <c r="DG27" s="655"/>
      <c r="DH27" s="655"/>
      <c r="DI27" s="655"/>
      <c r="DJ27" s="655"/>
      <c r="DK27" s="656"/>
      <c r="DL27" s="632">
        <v>1084997</v>
      </c>
      <c r="DM27" s="655"/>
      <c r="DN27" s="655"/>
      <c r="DO27" s="655"/>
      <c r="DP27" s="655"/>
      <c r="DQ27" s="655"/>
      <c r="DR27" s="655"/>
      <c r="DS27" s="655"/>
      <c r="DT27" s="655"/>
      <c r="DU27" s="655"/>
      <c r="DV27" s="656"/>
      <c r="DW27" s="628">
        <v>12.1</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182858</v>
      </c>
      <c r="S28" s="624"/>
      <c r="T28" s="624"/>
      <c r="U28" s="624"/>
      <c r="V28" s="624"/>
      <c r="W28" s="624"/>
      <c r="X28" s="624"/>
      <c r="Y28" s="625"/>
      <c r="Z28" s="626">
        <v>1.2</v>
      </c>
      <c r="AA28" s="626"/>
      <c r="AB28" s="626"/>
      <c r="AC28" s="626"/>
      <c r="AD28" s="627">
        <v>38577</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1311859</v>
      </c>
      <c r="CS28" s="624"/>
      <c r="CT28" s="624"/>
      <c r="CU28" s="624"/>
      <c r="CV28" s="624"/>
      <c r="CW28" s="624"/>
      <c r="CX28" s="624"/>
      <c r="CY28" s="625"/>
      <c r="CZ28" s="628">
        <v>8.9</v>
      </c>
      <c r="DA28" s="653"/>
      <c r="DB28" s="653"/>
      <c r="DC28" s="657"/>
      <c r="DD28" s="632">
        <v>1311859</v>
      </c>
      <c r="DE28" s="624"/>
      <c r="DF28" s="624"/>
      <c r="DG28" s="624"/>
      <c r="DH28" s="624"/>
      <c r="DI28" s="624"/>
      <c r="DJ28" s="624"/>
      <c r="DK28" s="625"/>
      <c r="DL28" s="632">
        <v>1311859</v>
      </c>
      <c r="DM28" s="624"/>
      <c r="DN28" s="624"/>
      <c r="DO28" s="624"/>
      <c r="DP28" s="624"/>
      <c r="DQ28" s="624"/>
      <c r="DR28" s="624"/>
      <c r="DS28" s="624"/>
      <c r="DT28" s="624"/>
      <c r="DU28" s="624"/>
      <c r="DV28" s="625"/>
      <c r="DW28" s="628">
        <v>14.6</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84806</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1311859</v>
      </c>
      <c r="CS29" s="655"/>
      <c r="CT29" s="655"/>
      <c r="CU29" s="655"/>
      <c r="CV29" s="655"/>
      <c r="CW29" s="655"/>
      <c r="CX29" s="655"/>
      <c r="CY29" s="656"/>
      <c r="CZ29" s="628">
        <v>8.9</v>
      </c>
      <c r="DA29" s="653"/>
      <c r="DB29" s="653"/>
      <c r="DC29" s="657"/>
      <c r="DD29" s="632">
        <v>1311859</v>
      </c>
      <c r="DE29" s="655"/>
      <c r="DF29" s="655"/>
      <c r="DG29" s="655"/>
      <c r="DH29" s="655"/>
      <c r="DI29" s="655"/>
      <c r="DJ29" s="655"/>
      <c r="DK29" s="656"/>
      <c r="DL29" s="632">
        <v>1311859</v>
      </c>
      <c r="DM29" s="655"/>
      <c r="DN29" s="655"/>
      <c r="DO29" s="655"/>
      <c r="DP29" s="655"/>
      <c r="DQ29" s="655"/>
      <c r="DR29" s="655"/>
      <c r="DS29" s="655"/>
      <c r="DT29" s="655"/>
      <c r="DU29" s="655"/>
      <c r="DV29" s="656"/>
      <c r="DW29" s="628">
        <v>14.6</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2676933</v>
      </c>
      <c r="S30" s="624"/>
      <c r="T30" s="624"/>
      <c r="U30" s="624"/>
      <c r="V30" s="624"/>
      <c r="W30" s="624"/>
      <c r="X30" s="624"/>
      <c r="Y30" s="625"/>
      <c r="Z30" s="626">
        <v>17.5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1276193</v>
      </c>
      <c r="CS30" s="624"/>
      <c r="CT30" s="624"/>
      <c r="CU30" s="624"/>
      <c r="CV30" s="624"/>
      <c r="CW30" s="624"/>
      <c r="CX30" s="624"/>
      <c r="CY30" s="625"/>
      <c r="CZ30" s="628">
        <v>8.6999999999999993</v>
      </c>
      <c r="DA30" s="653"/>
      <c r="DB30" s="653"/>
      <c r="DC30" s="657"/>
      <c r="DD30" s="632">
        <v>1276193</v>
      </c>
      <c r="DE30" s="624"/>
      <c r="DF30" s="624"/>
      <c r="DG30" s="624"/>
      <c r="DH30" s="624"/>
      <c r="DI30" s="624"/>
      <c r="DJ30" s="624"/>
      <c r="DK30" s="625"/>
      <c r="DL30" s="632">
        <v>1276193</v>
      </c>
      <c r="DM30" s="624"/>
      <c r="DN30" s="624"/>
      <c r="DO30" s="624"/>
      <c r="DP30" s="624"/>
      <c r="DQ30" s="624"/>
      <c r="DR30" s="624"/>
      <c r="DS30" s="624"/>
      <c r="DT30" s="624"/>
      <c r="DU30" s="624"/>
      <c r="DV30" s="625"/>
      <c r="DW30" s="628">
        <v>14.2</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98.6</v>
      </c>
      <c r="BN31" s="667"/>
      <c r="BO31" s="667"/>
      <c r="BP31" s="667"/>
      <c r="BQ31" s="668"/>
      <c r="BR31" s="679">
        <v>99.3</v>
      </c>
      <c r="BS31" s="667"/>
      <c r="BT31" s="667"/>
      <c r="BU31" s="667"/>
      <c r="BV31" s="667"/>
      <c r="BW31" s="667"/>
      <c r="BX31" s="618">
        <v>98.5</v>
      </c>
      <c r="BY31" s="667"/>
      <c r="BZ31" s="667"/>
      <c r="CA31" s="667"/>
      <c r="CB31" s="668"/>
      <c r="CD31" s="661"/>
      <c r="CE31" s="662"/>
      <c r="CF31" s="620" t="s">
        <v>300</v>
      </c>
      <c r="CG31" s="621"/>
      <c r="CH31" s="621"/>
      <c r="CI31" s="621"/>
      <c r="CJ31" s="621"/>
      <c r="CK31" s="621"/>
      <c r="CL31" s="621"/>
      <c r="CM31" s="621"/>
      <c r="CN31" s="621"/>
      <c r="CO31" s="621"/>
      <c r="CP31" s="621"/>
      <c r="CQ31" s="622"/>
      <c r="CR31" s="623">
        <v>35666</v>
      </c>
      <c r="CS31" s="655"/>
      <c r="CT31" s="655"/>
      <c r="CU31" s="655"/>
      <c r="CV31" s="655"/>
      <c r="CW31" s="655"/>
      <c r="CX31" s="655"/>
      <c r="CY31" s="656"/>
      <c r="CZ31" s="628">
        <v>0.2</v>
      </c>
      <c r="DA31" s="653"/>
      <c r="DB31" s="653"/>
      <c r="DC31" s="657"/>
      <c r="DD31" s="632">
        <v>35666</v>
      </c>
      <c r="DE31" s="655"/>
      <c r="DF31" s="655"/>
      <c r="DG31" s="655"/>
      <c r="DH31" s="655"/>
      <c r="DI31" s="655"/>
      <c r="DJ31" s="655"/>
      <c r="DK31" s="656"/>
      <c r="DL31" s="632">
        <v>35666</v>
      </c>
      <c r="DM31" s="655"/>
      <c r="DN31" s="655"/>
      <c r="DO31" s="655"/>
      <c r="DP31" s="655"/>
      <c r="DQ31" s="655"/>
      <c r="DR31" s="655"/>
      <c r="DS31" s="655"/>
      <c r="DT31" s="655"/>
      <c r="DU31" s="655"/>
      <c r="DV31" s="656"/>
      <c r="DW31" s="628">
        <v>0.4</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1070589</v>
      </c>
      <c r="S32" s="624"/>
      <c r="T32" s="624"/>
      <c r="U32" s="624"/>
      <c r="V32" s="624"/>
      <c r="W32" s="624"/>
      <c r="X32" s="624"/>
      <c r="Y32" s="625"/>
      <c r="Z32" s="626">
        <v>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98</v>
      </c>
      <c r="BN32" s="655"/>
      <c r="BO32" s="655"/>
      <c r="BP32" s="655"/>
      <c r="BQ32" s="678"/>
      <c r="BR32" s="680">
        <v>99.1</v>
      </c>
      <c r="BS32" s="655"/>
      <c r="BT32" s="655"/>
      <c r="BU32" s="655"/>
      <c r="BV32" s="655"/>
      <c r="BW32" s="655"/>
      <c r="BX32" s="629">
        <v>97.9</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16048</v>
      </c>
      <c r="S33" s="624"/>
      <c r="T33" s="624"/>
      <c r="U33" s="624"/>
      <c r="V33" s="624"/>
      <c r="W33" s="624"/>
      <c r="X33" s="624"/>
      <c r="Y33" s="625"/>
      <c r="Z33" s="626">
        <v>0.1</v>
      </c>
      <c r="AA33" s="626"/>
      <c r="AB33" s="626"/>
      <c r="AC33" s="626"/>
      <c r="AD33" s="627">
        <v>13015</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99.1</v>
      </c>
      <c r="BN33" s="682"/>
      <c r="BO33" s="682"/>
      <c r="BP33" s="682"/>
      <c r="BQ33" s="684"/>
      <c r="BR33" s="681">
        <v>99.5</v>
      </c>
      <c r="BS33" s="682"/>
      <c r="BT33" s="682"/>
      <c r="BU33" s="682"/>
      <c r="BV33" s="682"/>
      <c r="BW33" s="682"/>
      <c r="BX33" s="683">
        <v>99.1</v>
      </c>
      <c r="BY33" s="682"/>
      <c r="BZ33" s="682"/>
      <c r="CA33" s="682"/>
      <c r="CB33" s="684"/>
      <c r="CD33" s="620" t="s">
        <v>307</v>
      </c>
      <c r="CE33" s="621"/>
      <c r="CF33" s="621"/>
      <c r="CG33" s="621"/>
      <c r="CH33" s="621"/>
      <c r="CI33" s="621"/>
      <c r="CJ33" s="621"/>
      <c r="CK33" s="621"/>
      <c r="CL33" s="621"/>
      <c r="CM33" s="621"/>
      <c r="CN33" s="621"/>
      <c r="CO33" s="621"/>
      <c r="CP33" s="621"/>
      <c r="CQ33" s="622"/>
      <c r="CR33" s="623">
        <v>5894027</v>
      </c>
      <c r="CS33" s="655"/>
      <c r="CT33" s="655"/>
      <c r="CU33" s="655"/>
      <c r="CV33" s="655"/>
      <c r="CW33" s="655"/>
      <c r="CX33" s="655"/>
      <c r="CY33" s="656"/>
      <c r="CZ33" s="628">
        <v>40.200000000000003</v>
      </c>
      <c r="DA33" s="653"/>
      <c r="DB33" s="653"/>
      <c r="DC33" s="657"/>
      <c r="DD33" s="632">
        <v>5148210</v>
      </c>
      <c r="DE33" s="655"/>
      <c r="DF33" s="655"/>
      <c r="DG33" s="655"/>
      <c r="DH33" s="655"/>
      <c r="DI33" s="655"/>
      <c r="DJ33" s="655"/>
      <c r="DK33" s="656"/>
      <c r="DL33" s="632">
        <v>4102882</v>
      </c>
      <c r="DM33" s="655"/>
      <c r="DN33" s="655"/>
      <c r="DO33" s="655"/>
      <c r="DP33" s="655"/>
      <c r="DQ33" s="655"/>
      <c r="DR33" s="655"/>
      <c r="DS33" s="655"/>
      <c r="DT33" s="655"/>
      <c r="DU33" s="655"/>
      <c r="DV33" s="656"/>
      <c r="DW33" s="628">
        <v>45.8</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26307</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2558708</v>
      </c>
      <c r="CS34" s="624"/>
      <c r="CT34" s="624"/>
      <c r="CU34" s="624"/>
      <c r="CV34" s="624"/>
      <c r="CW34" s="624"/>
      <c r="CX34" s="624"/>
      <c r="CY34" s="625"/>
      <c r="CZ34" s="628">
        <v>17.399999999999999</v>
      </c>
      <c r="DA34" s="653"/>
      <c r="DB34" s="653"/>
      <c r="DC34" s="657"/>
      <c r="DD34" s="632">
        <v>2144268</v>
      </c>
      <c r="DE34" s="624"/>
      <c r="DF34" s="624"/>
      <c r="DG34" s="624"/>
      <c r="DH34" s="624"/>
      <c r="DI34" s="624"/>
      <c r="DJ34" s="624"/>
      <c r="DK34" s="625"/>
      <c r="DL34" s="632">
        <v>2011210</v>
      </c>
      <c r="DM34" s="624"/>
      <c r="DN34" s="624"/>
      <c r="DO34" s="624"/>
      <c r="DP34" s="624"/>
      <c r="DQ34" s="624"/>
      <c r="DR34" s="624"/>
      <c r="DS34" s="624"/>
      <c r="DT34" s="624"/>
      <c r="DU34" s="624"/>
      <c r="DV34" s="625"/>
      <c r="DW34" s="628">
        <v>22.4</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249528</v>
      </c>
      <c r="S35" s="624"/>
      <c r="T35" s="624"/>
      <c r="U35" s="624"/>
      <c r="V35" s="624"/>
      <c r="W35" s="624"/>
      <c r="X35" s="624"/>
      <c r="Y35" s="625"/>
      <c r="Z35" s="626">
        <v>1.6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225674</v>
      </c>
      <c r="CS35" s="655"/>
      <c r="CT35" s="655"/>
      <c r="CU35" s="655"/>
      <c r="CV35" s="655"/>
      <c r="CW35" s="655"/>
      <c r="CX35" s="655"/>
      <c r="CY35" s="656"/>
      <c r="CZ35" s="628">
        <v>1.5</v>
      </c>
      <c r="DA35" s="653"/>
      <c r="DB35" s="653"/>
      <c r="DC35" s="657"/>
      <c r="DD35" s="632">
        <v>223370</v>
      </c>
      <c r="DE35" s="655"/>
      <c r="DF35" s="655"/>
      <c r="DG35" s="655"/>
      <c r="DH35" s="655"/>
      <c r="DI35" s="655"/>
      <c r="DJ35" s="655"/>
      <c r="DK35" s="656"/>
      <c r="DL35" s="632">
        <v>181174</v>
      </c>
      <c r="DM35" s="655"/>
      <c r="DN35" s="655"/>
      <c r="DO35" s="655"/>
      <c r="DP35" s="655"/>
      <c r="DQ35" s="655"/>
      <c r="DR35" s="655"/>
      <c r="DS35" s="655"/>
      <c r="DT35" s="655"/>
      <c r="DU35" s="655"/>
      <c r="DV35" s="656"/>
      <c r="DW35" s="628">
        <v>2</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679057</v>
      </c>
      <c r="S36" s="624"/>
      <c r="T36" s="624"/>
      <c r="U36" s="624"/>
      <c r="V36" s="624"/>
      <c r="W36" s="624"/>
      <c r="X36" s="624"/>
      <c r="Y36" s="625"/>
      <c r="Z36" s="626">
        <v>4.4000000000000004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1319250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16687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1836539</v>
      </c>
      <c r="CS36" s="624"/>
      <c r="CT36" s="624"/>
      <c r="CU36" s="624"/>
      <c r="CV36" s="624"/>
      <c r="CW36" s="624"/>
      <c r="CX36" s="624"/>
      <c r="CY36" s="625"/>
      <c r="CZ36" s="628">
        <v>12.5</v>
      </c>
      <c r="DA36" s="653"/>
      <c r="DB36" s="653"/>
      <c r="DC36" s="657"/>
      <c r="DD36" s="632">
        <v>1700390</v>
      </c>
      <c r="DE36" s="624"/>
      <c r="DF36" s="624"/>
      <c r="DG36" s="624"/>
      <c r="DH36" s="624"/>
      <c r="DI36" s="624"/>
      <c r="DJ36" s="624"/>
      <c r="DK36" s="625"/>
      <c r="DL36" s="632">
        <v>959683</v>
      </c>
      <c r="DM36" s="624"/>
      <c r="DN36" s="624"/>
      <c r="DO36" s="624"/>
      <c r="DP36" s="624"/>
      <c r="DQ36" s="624"/>
      <c r="DR36" s="624"/>
      <c r="DS36" s="624"/>
      <c r="DT36" s="624"/>
      <c r="DU36" s="624"/>
      <c r="DV36" s="625"/>
      <c r="DW36" s="628">
        <v>10.7</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228948</v>
      </c>
      <c r="S37" s="624"/>
      <c r="T37" s="624"/>
      <c r="U37" s="624"/>
      <c r="V37" s="624"/>
      <c r="W37" s="624"/>
      <c r="X37" s="624"/>
      <c r="Y37" s="625"/>
      <c r="Z37" s="626">
        <v>1.5</v>
      </c>
      <c r="AA37" s="626"/>
      <c r="AB37" s="626"/>
      <c r="AC37" s="626"/>
      <c r="AD37" s="627">
        <v>35025</v>
      </c>
      <c r="AE37" s="627"/>
      <c r="AF37" s="627"/>
      <c r="AG37" s="627"/>
      <c r="AH37" s="627"/>
      <c r="AI37" s="627"/>
      <c r="AJ37" s="627"/>
      <c r="AK37" s="627"/>
      <c r="AL37" s="628">
        <v>0.4</v>
      </c>
      <c r="AM37" s="629"/>
      <c r="AN37" s="629"/>
      <c r="AO37" s="630"/>
      <c r="AQ37" s="686" t="s">
        <v>319</v>
      </c>
      <c r="AR37" s="687"/>
      <c r="AS37" s="687"/>
      <c r="AT37" s="687"/>
      <c r="AU37" s="687"/>
      <c r="AV37" s="687"/>
      <c r="AW37" s="687"/>
      <c r="AX37" s="687"/>
      <c r="AY37" s="688"/>
      <c r="AZ37" s="623">
        <v>143400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7907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86097</v>
      </c>
      <c r="CS37" s="655"/>
      <c r="CT37" s="655"/>
      <c r="CU37" s="655"/>
      <c r="CV37" s="655"/>
      <c r="CW37" s="655"/>
      <c r="CX37" s="655"/>
      <c r="CY37" s="656"/>
      <c r="CZ37" s="628">
        <v>0.6</v>
      </c>
      <c r="DA37" s="653"/>
      <c r="DB37" s="653"/>
      <c r="DC37" s="657"/>
      <c r="DD37" s="632">
        <v>55084</v>
      </c>
      <c r="DE37" s="655"/>
      <c r="DF37" s="655"/>
      <c r="DG37" s="655"/>
      <c r="DH37" s="655"/>
      <c r="DI37" s="655"/>
      <c r="DJ37" s="655"/>
      <c r="DK37" s="656"/>
      <c r="DL37" s="632">
        <v>55084</v>
      </c>
      <c r="DM37" s="655"/>
      <c r="DN37" s="655"/>
      <c r="DO37" s="655"/>
      <c r="DP37" s="655"/>
      <c r="DQ37" s="655"/>
      <c r="DR37" s="655"/>
      <c r="DS37" s="655"/>
      <c r="DT37" s="655"/>
      <c r="DU37" s="655"/>
      <c r="DV37" s="656"/>
      <c r="DW37" s="628">
        <v>0.6</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1148781</v>
      </c>
      <c r="S38" s="624"/>
      <c r="T38" s="624"/>
      <c r="U38" s="624"/>
      <c r="V38" s="624"/>
      <c r="W38" s="624"/>
      <c r="X38" s="624"/>
      <c r="Y38" s="625"/>
      <c r="Z38" s="626">
        <v>7.5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6216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4795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1169634</v>
      </c>
      <c r="CS38" s="624"/>
      <c r="CT38" s="624"/>
      <c r="CU38" s="624"/>
      <c r="CV38" s="624"/>
      <c r="CW38" s="624"/>
      <c r="CX38" s="624"/>
      <c r="CY38" s="625"/>
      <c r="CZ38" s="628">
        <v>8</v>
      </c>
      <c r="DA38" s="653"/>
      <c r="DB38" s="653"/>
      <c r="DC38" s="657"/>
      <c r="DD38" s="632">
        <v>986469</v>
      </c>
      <c r="DE38" s="624"/>
      <c r="DF38" s="624"/>
      <c r="DG38" s="624"/>
      <c r="DH38" s="624"/>
      <c r="DI38" s="624"/>
      <c r="DJ38" s="624"/>
      <c r="DK38" s="625"/>
      <c r="DL38" s="632">
        <v>950098</v>
      </c>
      <c r="DM38" s="624"/>
      <c r="DN38" s="624"/>
      <c r="DO38" s="624"/>
      <c r="DP38" s="624"/>
      <c r="DQ38" s="624"/>
      <c r="DR38" s="624"/>
      <c r="DS38" s="624"/>
      <c r="DT38" s="624"/>
      <c r="DU38" s="624"/>
      <c r="DV38" s="625"/>
      <c r="DW38" s="628">
        <v>10.6</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7172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93022</v>
      </c>
      <c r="CS39" s="655"/>
      <c r="CT39" s="655"/>
      <c r="CU39" s="655"/>
      <c r="CV39" s="655"/>
      <c r="CW39" s="655"/>
      <c r="CX39" s="655"/>
      <c r="CY39" s="656"/>
      <c r="CZ39" s="628">
        <v>0.6</v>
      </c>
      <c r="DA39" s="653"/>
      <c r="DB39" s="653"/>
      <c r="DC39" s="657"/>
      <c r="DD39" s="632">
        <v>92996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89381</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10450</v>
      </c>
      <c r="CS40" s="624"/>
      <c r="CT40" s="624"/>
      <c r="CU40" s="624"/>
      <c r="CV40" s="624"/>
      <c r="CW40" s="624"/>
      <c r="CX40" s="624"/>
      <c r="CY40" s="625"/>
      <c r="CZ40" s="628">
        <v>0.1</v>
      </c>
      <c r="DA40" s="653"/>
      <c r="DB40" s="653"/>
      <c r="DC40" s="657"/>
      <c r="DD40" s="632">
        <v>717</v>
      </c>
      <c r="DE40" s="624"/>
      <c r="DF40" s="624"/>
      <c r="DG40" s="624"/>
      <c r="DH40" s="624"/>
      <c r="DI40" s="624"/>
      <c r="DJ40" s="624"/>
      <c r="DK40" s="625"/>
      <c r="DL40" s="632">
        <v>717</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15313597</v>
      </c>
      <c r="S41" s="696"/>
      <c r="T41" s="696"/>
      <c r="U41" s="696"/>
      <c r="V41" s="696"/>
      <c r="W41" s="696"/>
      <c r="X41" s="696"/>
      <c r="Y41" s="700"/>
      <c r="Z41" s="701">
        <v>100</v>
      </c>
      <c r="AA41" s="701"/>
      <c r="AB41" s="701"/>
      <c r="AC41" s="701"/>
      <c r="AD41" s="702">
        <v>8875543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199006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970628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315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1592326</v>
      </c>
      <c r="CS42" s="655"/>
      <c r="CT42" s="655"/>
      <c r="CU42" s="655"/>
      <c r="CV42" s="655"/>
      <c r="CW42" s="655"/>
      <c r="CX42" s="655"/>
      <c r="CY42" s="656"/>
      <c r="CZ42" s="628">
        <v>10.9</v>
      </c>
      <c r="DA42" s="653"/>
      <c r="DB42" s="653"/>
      <c r="DC42" s="657"/>
      <c r="DD42" s="632">
        <v>292079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37454</v>
      </c>
      <c r="CS43" s="655"/>
      <c r="CT43" s="655"/>
      <c r="CU43" s="655"/>
      <c r="CV43" s="655"/>
      <c r="CW43" s="655"/>
      <c r="CX43" s="655"/>
      <c r="CY43" s="656"/>
      <c r="CZ43" s="628">
        <v>0.3</v>
      </c>
      <c r="DA43" s="653"/>
      <c r="DB43" s="653"/>
      <c r="DC43" s="657"/>
      <c r="DD43" s="632">
        <v>37454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1592326</v>
      </c>
      <c r="CS44" s="624"/>
      <c r="CT44" s="624"/>
      <c r="CU44" s="624"/>
      <c r="CV44" s="624"/>
      <c r="CW44" s="624"/>
      <c r="CX44" s="624"/>
      <c r="CY44" s="625"/>
      <c r="CZ44" s="628">
        <v>10.9</v>
      </c>
      <c r="DA44" s="629"/>
      <c r="DB44" s="629"/>
      <c r="DC44" s="635"/>
      <c r="DD44" s="632">
        <v>292079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1120216</v>
      </c>
      <c r="CS45" s="655"/>
      <c r="CT45" s="655"/>
      <c r="CU45" s="655"/>
      <c r="CV45" s="655"/>
      <c r="CW45" s="655"/>
      <c r="CX45" s="655"/>
      <c r="CY45" s="656"/>
      <c r="CZ45" s="628">
        <v>7.6</v>
      </c>
      <c r="DA45" s="653"/>
      <c r="DB45" s="653"/>
      <c r="DC45" s="657"/>
      <c r="DD45" s="632">
        <v>171961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348</v>
      </c>
      <c r="CG46" s="621"/>
      <c r="CH46" s="621"/>
      <c r="CI46" s="621"/>
      <c r="CJ46" s="621"/>
      <c r="CK46" s="621"/>
      <c r="CL46" s="621"/>
      <c r="CM46" s="621"/>
      <c r="CN46" s="621"/>
      <c r="CO46" s="621"/>
      <c r="CP46" s="621"/>
      <c r="CQ46" s="622"/>
      <c r="CR46" s="623">
        <v>472110</v>
      </c>
      <c r="CS46" s="624"/>
      <c r="CT46" s="624"/>
      <c r="CU46" s="624"/>
      <c r="CV46" s="624"/>
      <c r="CW46" s="624"/>
      <c r="CX46" s="624"/>
      <c r="CY46" s="625"/>
      <c r="CZ46" s="628">
        <v>3.2</v>
      </c>
      <c r="DA46" s="629"/>
      <c r="DB46" s="629"/>
      <c r="DC46" s="635"/>
      <c r="DD46" s="632">
        <v>120118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14670376</v>
      </c>
      <c r="CS49" s="682"/>
      <c r="CT49" s="682"/>
      <c r="CU49" s="682"/>
      <c r="CV49" s="682"/>
      <c r="CW49" s="682"/>
      <c r="CX49" s="682"/>
      <c r="CY49" s="711"/>
      <c r="CZ49" s="703">
        <v>100</v>
      </c>
      <c r="DA49" s="712"/>
      <c r="DB49" s="712"/>
      <c r="DC49" s="713"/>
      <c r="DD49" s="714">
        <v>9984539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9uBGGCMJvFasd/pXxUcxb8aUdDYWuZHAIDAbBcW+82JQrCEKL8qZ/uJRVTCMtHIswpyY/fUB+gYS2gRSlQniA==" saltValue="b5MFI89nSLgKJsaM4NfWn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70" zoomScaleNormal="25" zoomScaleSheetLayoutView="70" workbookViewId="0">
      <selection activeCell="AU79" sqref="AU79:AY79"/>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15310</v>
      </c>
      <c r="R7" s="753"/>
      <c r="S7" s="753"/>
      <c r="T7" s="753"/>
      <c r="U7" s="753"/>
      <c r="V7" s="753">
        <v>14667</v>
      </c>
      <c r="W7" s="753"/>
      <c r="X7" s="753"/>
      <c r="Y7" s="753"/>
      <c r="Z7" s="753"/>
      <c r="AA7" s="753">
        <v>643</v>
      </c>
      <c r="AB7" s="753"/>
      <c r="AC7" s="753"/>
      <c r="AD7" s="753"/>
      <c r="AE7" s="754"/>
      <c r="AF7" s="755">
        <v>614</v>
      </c>
      <c r="AG7" s="756"/>
      <c r="AH7" s="756"/>
      <c r="AI7" s="756"/>
      <c r="AJ7" s="757"/>
      <c r="AK7" s="758">
        <v>254</v>
      </c>
      <c r="AL7" s="759"/>
      <c r="AM7" s="759"/>
      <c r="AN7" s="759"/>
      <c r="AO7" s="759"/>
      <c r="AP7" s="759">
        <v>10464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14</v>
      </c>
      <c r="R8" s="784"/>
      <c r="S8" s="784"/>
      <c r="T8" s="784"/>
      <c r="U8" s="784"/>
      <c r="V8" s="784">
        <v>14</v>
      </c>
      <c r="W8" s="784"/>
      <c r="X8" s="784"/>
      <c r="Y8" s="784"/>
      <c r="Z8" s="784"/>
      <c r="AA8" s="784" t="s">
        <v>544</v>
      </c>
      <c r="AB8" s="784"/>
      <c r="AC8" s="784"/>
      <c r="AD8" s="784"/>
      <c r="AE8" s="785"/>
      <c r="AF8" s="786" t="s">
        <v>122</v>
      </c>
      <c r="AG8" s="787"/>
      <c r="AH8" s="787"/>
      <c r="AI8" s="787"/>
      <c r="AJ8" s="788"/>
      <c r="AK8" s="769">
        <v>6</v>
      </c>
      <c r="AL8" s="770"/>
      <c r="AM8" s="770"/>
      <c r="AN8" s="770"/>
      <c r="AO8" s="770"/>
      <c r="AP8" s="770" t="s">
        <v>544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377</v>
      </c>
      <c r="B23" s="789" t="s">
        <v>378</v>
      </c>
      <c r="C23" s="790"/>
      <c r="D23" s="790"/>
      <c r="E23" s="790"/>
      <c r="F23" s="790"/>
      <c r="G23" s="790"/>
      <c r="H23" s="790"/>
      <c r="I23" s="790"/>
      <c r="J23" s="790"/>
      <c r="K23" s="790"/>
      <c r="L23" s="790"/>
      <c r="M23" s="790"/>
      <c r="N23" s="790"/>
      <c r="O23" s="790"/>
      <c r="P23" s="791"/>
      <c r="Q23" s="792">
        <v>15324</v>
      </c>
      <c r="R23" s="793"/>
      <c r="S23" s="793"/>
      <c r="T23" s="793"/>
      <c r="U23" s="793"/>
      <c r="V23" s="793">
        <v>14681</v>
      </c>
      <c r="W23" s="793"/>
      <c r="X23" s="793"/>
      <c r="Y23" s="793"/>
      <c r="Z23" s="793"/>
      <c r="AA23" s="793">
        <v>643</v>
      </c>
      <c r="AB23" s="793"/>
      <c r="AC23" s="793"/>
      <c r="AD23" s="793"/>
      <c r="AE23" s="794"/>
      <c r="AF23" s="795">
        <v>614</v>
      </c>
      <c r="AG23" s="793"/>
      <c r="AH23" s="793"/>
      <c r="AI23" s="793"/>
      <c r="AJ23" s="796"/>
      <c r="AK23" s="797"/>
      <c r="AL23" s="798"/>
      <c r="AM23" s="798"/>
      <c r="AN23" s="798"/>
      <c r="AO23" s="798"/>
      <c r="AP23" s="793">
        <v>10464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559</v>
      </c>
      <c r="C28" s="750"/>
      <c r="D28" s="750"/>
      <c r="E28" s="750"/>
      <c r="F28" s="750"/>
      <c r="G28" s="750"/>
      <c r="H28" s="750"/>
      <c r="I28" s="750"/>
      <c r="J28" s="750"/>
      <c r="K28" s="750"/>
      <c r="L28" s="750"/>
      <c r="M28" s="750"/>
      <c r="N28" s="750"/>
      <c r="O28" s="750"/>
      <c r="P28" s="751"/>
      <c r="Q28" s="822">
        <v>3394</v>
      </c>
      <c r="R28" s="823"/>
      <c r="S28" s="823"/>
      <c r="T28" s="823"/>
      <c r="U28" s="823"/>
      <c r="V28" s="823">
        <v>3377</v>
      </c>
      <c r="W28" s="823"/>
      <c r="X28" s="823"/>
      <c r="Y28" s="823"/>
      <c r="Z28" s="823"/>
      <c r="AA28" s="823">
        <v>17</v>
      </c>
      <c r="AB28" s="823"/>
      <c r="AC28" s="823"/>
      <c r="AD28" s="823"/>
      <c r="AE28" s="824"/>
      <c r="AF28" s="825">
        <v>17</v>
      </c>
      <c r="AG28" s="823"/>
      <c r="AH28" s="823"/>
      <c r="AI28" s="823"/>
      <c r="AJ28" s="826"/>
      <c r="AK28" s="827">
        <v>320</v>
      </c>
      <c r="AL28" s="828"/>
      <c r="AM28" s="828"/>
      <c r="AN28" s="828"/>
      <c r="AO28" s="828"/>
      <c r="AP28" s="828" t="s">
        <v>544</v>
      </c>
      <c r="AQ28" s="828"/>
      <c r="AR28" s="828"/>
      <c r="AS28" s="828"/>
      <c r="AT28" s="828"/>
      <c r="AU28" s="828" t="s">
        <v>544</v>
      </c>
      <c r="AV28" s="828"/>
      <c r="AW28" s="828"/>
      <c r="AX28" s="828"/>
      <c r="AY28" s="828"/>
      <c r="AZ28" s="829" t="s">
        <v>544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560</v>
      </c>
      <c r="C29" s="781"/>
      <c r="D29" s="781"/>
      <c r="E29" s="781"/>
      <c r="F29" s="781"/>
      <c r="G29" s="781"/>
      <c r="H29" s="781"/>
      <c r="I29" s="781"/>
      <c r="J29" s="781"/>
      <c r="K29" s="781"/>
      <c r="L29" s="781"/>
      <c r="M29" s="781"/>
      <c r="N29" s="781"/>
      <c r="O29" s="781"/>
      <c r="P29" s="782"/>
      <c r="Q29" s="783">
        <v>3127</v>
      </c>
      <c r="R29" s="784"/>
      <c r="S29" s="784"/>
      <c r="T29" s="784"/>
      <c r="U29" s="784"/>
      <c r="V29" s="784">
        <v>2990</v>
      </c>
      <c r="W29" s="784"/>
      <c r="X29" s="784"/>
      <c r="Y29" s="784"/>
      <c r="Z29" s="784"/>
      <c r="AA29" s="784">
        <v>137</v>
      </c>
      <c r="AB29" s="784"/>
      <c r="AC29" s="784"/>
      <c r="AD29" s="784"/>
      <c r="AE29" s="785"/>
      <c r="AF29" s="786">
        <v>137</v>
      </c>
      <c r="AG29" s="787"/>
      <c r="AH29" s="787"/>
      <c r="AI29" s="787"/>
      <c r="AJ29" s="788"/>
      <c r="AK29" s="834">
        <v>598</v>
      </c>
      <c r="AL29" s="830"/>
      <c r="AM29" s="830"/>
      <c r="AN29" s="830"/>
      <c r="AO29" s="830"/>
      <c r="AP29" s="830" t="s">
        <v>544</v>
      </c>
      <c r="AQ29" s="830"/>
      <c r="AR29" s="830"/>
      <c r="AS29" s="830"/>
      <c r="AT29" s="830"/>
      <c r="AU29" s="830" t="s">
        <v>544</v>
      </c>
      <c r="AV29" s="830"/>
      <c r="AW29" s="830"/>
      <c r="AX29" s="830"/>
      <c r="AY29" s="830"/>
      <c r="AZ29" s="831" t="s">
        <v>544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389</v>
      </c>
      <c r="C30" s="781"/>
      <c r="D30" s="781"/>
      <c r="E30" s="781"/>
      <c r="F30" s="781"/>
      <c r="G30" s="781"/>
      <c r="H30" s="781"/>
      <c r="I30" s="781"/>
      <c r="J30" s="781"/>
      <c r="K30" s="781"/>
      <c r="L30" s="781"/>
      <c r="M30" s="781"/>
      <c r="N30" s="781"/>
      <c r="O30" s="781"/>
      <c r="P30" s="782"/>
      <c r="Q30" s="783">
        <v>572</v>
      </c>
      <c r="R30" s="784"/>
      <c r="S30" s="784"/>
      <c r="T30" s="784"/>
      <c r="U30" s="784"/>
      <c r="V30" s="784">
        <v>572</v>
      </c>
      <c r="W30" s="784"/>
      <c r="X30" s="784"/>
      <c r="Y30" s="784"/>
      <c r="Z30" s="784"/>
      <c r="AA30" s="784">
        <v>0</v>
      </c>
      <c r="AB30" s="784"/>
      <c r="AC30" s="784"/>
      <c r="AD30" s="784"/>
      <c r="AE30" s="785"/>
      <c r="AF30" s="786">
        <v>0</v>
      </c>
      <c r="AG30" s="787"/>
      <c r="AH30" s="787"/>
      <c r="AI30" s="787"/>
      <c r="AJ30" s="788"/>
      <c r="AK30" s="834">
        <v>89</v>
      </c>
      <c r="AL30" s="830"/>
      <c r="AM30" s="830"/>
      <c r="AN30" s="830"/>
      <c r="AO30" s="830"/>
      <c r="AP30" s="830" t="s">
        <v>544</v>
      </c>
      <c r="AQ30" s="830"/>
      <c r="AR30" s="830"/>
      <c r="AS30" s="830"/>
      <c r="AT30" s="830"/>
      <c r="AU30" s="830" t="s">
        <v>544</v>
      </c>
      <c r="AV30" s="830"/>
      <c r="AW30" s="830"/>
      <c r="AX30" s="830"/>
      <c r="AY30" s="830"/>
      <c r="AZ30" s="831" t="s">
        <v>544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390</v>
      </c>
      <c r="C31" s="781"/>
      <c r="D31" s="781"/>
      <c r="E31" s="781"/>
      <c r="F31" s="781"/>
      <c r="G31" s="781"/>
      <c r="H31" s="781"/>
      <c r="I31" s="781"/>
      <c r="J31" s="781"/>
      <c r="K31" s="781"/>
      <c r="L31" s="781"/>
      <c r="M31" s="781"/>
      <c r="N31" s="781"/>
      <c r="O31" s="781"/>
      <c r="P31" s="782"/>
      <c r="Q31" s="783">
        <v>1032</v>
      </c>
      <c r="R31" s="784"/>
      <c r="S31" s="784"/>
      <c r="T31" s="784"/>
      <c r="U31" s="784"/>
      <c r="V31" s="784">
        <v>949</v>
      </c>
      <c r="W31" s="784"/>
      <c r="X31" s="784"/>
      <c r="Y31" s="784"/>
      <c r="Z31" s="784"/>
      <c r="AA31" s="784">
        <v>83</v>
      </c>
      <c r="AB31" s="784"/>
      <c r="AC31" s="784"/>
      <c r="AD31" s="784"/>
      <c r="AE31" s="785"/>
      <c r="AF31" s="786">
        <v>1584</v>
      </c>
      <c r="AG31" s="787"/>
      <c r="AH31" s="787"/>
      <c r="AI31" s="787"/>
      <c r="AJ31" s="788"/>
      <c r="AK31" s="834">
        <v>6</v>
      </c>
      <c r="AL31" s="830"/>
      <c r="AM31" s="830"/>
      <c r="AN31" s="830"/>
      <c r="AO31" s="830"/>
      <c r="AP31" s="830">
        <v>1028</v>
      </c>
      <c r="AQ31" s="830"/>
      <c r="AR31" s="830"/>
      <c r="AS31" s="830"/>
      <c r="AT31" s="830"/>
      <c r="AU31" s="830">
        <v>2</v>
      </c>
      <c r="AV31" s="830"/>
      <c r="AW31" s="830"/>
      <c r="AX31" s="830"/>
      <c r="AY31" s="830"/>
      <c r="AZ31" s="831">
        <v>0</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392</v>
      </c>
      <c r="C32" s="781"/>
      <c r="D32" s="781"/>
      <c r="E32" s="781"/>
      <c r="F32" s="781"/>
      <c r="G32" s="781"/>
      <c r="H32" s="781"/>
      <c r="I32" s="781"/>
      <c r="J32" s="781"/>
      <c r="K32" s="781"/>
      <c r="L32" s="781"/>
      <c r="M32" s="781"/>
      <c r="N32" s="781"/>
      <c r="O32" s="781"/>
      <c r="P32" s="782"/>
      <c r="Q32" s="783">
        <v>874</v>
      </c>
      <c r="R32" s="784"/>
      <c r="S32" s="784"/>
      <c r="T32" s="784"/>
      <c r="U32" s="784"/>
      <c r="V32" s="784">
        <v>816</v>
      </c>
      <c r="W32" s="784"/>
      <c r="X32" s="784"/>
      <c r="Y32" s="784"/>
      <c r="Z32" s="784"/>
      <c r="AA32" s="784">
        <v>58</v>
      </c>
      <c r="AB32" s="784"/>
      <c r="AC32" s="784"/>
      <c r="AD32" s="784"/>
      <c r="AE32" s="785"/>
      <c r="AF32" s="786">
        <v>88</v>
      </c>
      <c r="AG32" s="787"/>
      <c r="AH32" s="787"/>
      <c r="AI32" s="787"/>
      <c r="AJ32" s="788"/>
      <c r="AK32" s="834">
        <v>143</v>
      </c>
      <c r="AL32" s="830"/>
      <c r="AM32" s="830"/>
      <c r="AN32" s="830"/>
      <c r="AO32" s="830"/>
      <c r="AP32" s="830">
        <v>3471</v>
      </c>
      <c r="AQ32" s="830"/>
      <c r="AR32" s="830"/>
      <c r="AS32" s="830"/>
      <c r="AT32" s="830"/>
      <c r="AU32" s="830">
        <v>621</v>
      </c>
      <c r="AV32" s="830"/>
      <c r="AW32" s="830"/>
      <c r="AX32" s="830"/>
      <c r="AY32" s="830"/>
      <c r="AZ32" s="831">
        <v>0</v>
      </c>
      <c r="BA32" s="831"/>
      <c r="BB32" s="831"/>
      <c r="BC32" s="831"/>
      <c r="BD32" s="831"/>
      <c r="BE32" s="832" t="s">
        <v>391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377</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1826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396</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545</v>
      </c>
      <c r="C68" s="870"/>
      <c r="D68" s="870"/>
      <c r="E68" s="870"/>
      <c r="F68" s="870"/>
      <c r="G68" s="870"/>
      <c r="H68" s="870"/>
      <c r="I68" s="870"/>
      <c r="J68" s="870"/>
      <c r="K68" s="870"/>
      <c r="L68" s="870"/>
      <c r="M68" s="870"/>
      <c r="N68" s="870"/>
      <c r="O68" s="870"/>
      <c r="P68" s="871"/>
      <c r="Q68" s="872">
        <v>267</v>
      </c>
      <c r="R68" s="866"/>
      <c r="S68" s="866"/>
      <c r="T68" s="866"/>
      <c r="U68" s="866"/>
      <c r="V68" s="866">
        <v>249</v>
      </c>
      <c r="W68" s="866"/>
      <c r="X68" s="866"/>
      <c r="Y68" s="866"/>
      <c r="Z68" s="866"/>
      <c r="AA68" s="866">
        <v>18</v>
      </c>
      <c r="AB68" s="866"/>
      <c r="AC68" s="866"/>
      <c r="AD68" s="866"/>
      <c r="AE68" s="866"/>
      <c r="AF68" s="866">
        <v>18</v>
      </c>
      <c r="AG68" s="866"/>
      <c r="AH68" s="866"/>
      <c r="AI68" s="866"/>
      <c r="AJ68" s="866"/>
      <c r="AK68" s="866">
        <v>1</v>
      </c>
      <c r="AL68" s="866"/>
      <c r="AM68" s="866"/>
      <c r="AN68" s="866"/>
      <c r="AO68" s="866"/>
      <c r="AP68" s="866" t="s">
        <v>544</v>
      </c>
      <c r="AQ68" s="866"/>
      <c r="AR68" s="866"/>
      <c r="AS68" s="866"/>
      <c r="AT68" s="866"/>
      <c r="AU68" s="866"/>
      <c r="AV68" s="866"/>
      <c r="AW68" s="866"/>
      <c r="AX68" s="866"/>
      <c r="AY68" s="866"/>
      <c r="AZ68" s="867" t="s">
        <v>551</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546</v>
      </c>
      <c r="C69" s="874"/>
      <c r="D69" s="874"/>
      <c r="E69" s="874"/>
      <c r="F69" s="874"/>
      <c r="G69" s="874"/>
      <c r="H69" s="874"/>
      <c r="I69" s="874"/>
      <c r="J69" s="874"/>
      <c r="K69" s="874"/>
      <c r="L69" s="874"/>
      <c r="M69" s="874"/>
      <c r="N69" s="874"/>
      <c r="O69" s="874"/>
      <c r="P69" s="875"/>
      <c r="Q69" s="876">
        <v>128</v>
      </c>
      <c r="R69" s="830"/>
      <c r="S69" s="830"/>
      <c r="T69" s="830"/>
      <c r="U69" s="830"/>
      <c r="V69" s="830">
        <v>120</v>
      </c>
      <c r="W69" s="830"/>
      <c r="X69" s="830"/>
      <c r="Y69" s="830"/>
      <c r="Z69" s="830"/>
      <c r="AA69" s="830">
        <v>8</v>
      </c>
      <c r="AB69" s="830"/>
      <c r="AC69" s="830"/>
      <c r="AD69" s="830"/>
      <c r="AE69" s="830"/>
      <c r="AF69" s="830">
        <v>8</v>
      </c>
      <c r="AG69" s="830"/>
      <c r="AH69" s="830"/>
      <c r="AI69" s="830"/>
      <c r="AJ69" s="830"/>
      <c r="AK69" s="830" t="s">
        <v>544</v>
      </c>
      <c r="AL69" s="830"/>
      <c r="AM69" s="830"/>
      <c r="AN69" s="830"/>
      <c r="AO69" s="830"/>
      <c r="AP69" s="877" t="s">
        <v>544</v>
      </c>
      <c r="AQ69" s="878"/>
      <c r="AR69" s="878"/>
      <c r="AS69" s="878"/>
      <c r="AT69" s="834"/>
      <c r="AU69" s="830"/>
      <c r="AV69" s="830"/>
      <c r="AW69" s="830"/>
      <c r="AX69" s="830"/>
      <c r="AY69" s="830"/>
      <c r="AZ69" s="832" t="s">
        <v>551</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548</v>
      </c>
      <c r="C70" s="874"/>
      <c r="D70" s="874"/>
      <c r="E70" s="874"/>
      <c r="F70" s="874"/>
      <c r="G70" s="874"/>
      <c r="H70" s="874"/>
      <c r="I70" s="874"/>
      <c r="J70" s="874"/>
      <c r="K70" s="874"/>
      <c r="L70" s="874"/>
      <c r="M70" s="874"/>
      <c r="N70" s="874"/>
      <c r="O70" s="874"/>
      <c r="P70" s="875"/>
      <c r="Q70" s="876">
        <v>2562</v>
      </c>
      <c r="R70" s="830"/>
      <c r="S70" s="830"/>
      <c r="T70" s="830"/>
      <c r="U70" s="830"/>
      <c r="V70" s="830">
        <v>2538</v>
      </c>
      <c r="W70" s="830"/>
      <c r="X70" s="830"/>
      <c r="Y70" s="830"/>
      <c r="Z70" s="830"/>
      <c r="AA70" s="830">
        <v>24</v>
      </c>
      <c r="AB70" s="830"/>
      <c r="AC70" s="830"/>
      <c r="AD70" s="830"/>
      <c r="AE70" s="830"/>
      <c r="AF70" s="830">
        <v>24</v>
      </c>
      <c r="AG70" s="830"/>
      <c r="AH70" s="830"/>
      <c r="AI70" s="830"/>
      <c r="AJ70" s="830"/>
      <c r="AK70" s="830" t="s">
        <v>544</v>
      </c>
      <c r="AL70" s="830"/>
      <c r="AM70" s="830"/>
      <c r="AN70" s="830"/>
      <c r="AO70" s="830"/>
      <c r="AP70" s="877" t="s">
        <v>544</v>
      </c>
      <c r="AQ70" s="878"/>
      <c r="AR70" s="878"/>
      <c r="AS70" s="878"/>
      <c r="AT70" s="834"/>
      <c r="AU70" s="830"/>
      <c r="AV70" s="830"/>
      <c r="AW70" s="830"/>
      <c r="AX70" s="830"/>
      <c r="AY70" s="830"/>
      <c r="AZ70" s="832" t="s">
        <v>551</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547</v>
      </c>
      <c r="C71" s="874"/>
      <c r="D71" s="874"/>
      <c r="E71" s="874"/>
      <c r="F71" s="874"/>
      <c r="G71" s="874"/>
      <c r="H71" s="874"/>
      <c r="I71" s="874"/>
      <c r="J71" s="874"/>
      <c r="K71" s="874"/>
      <c r="L71" s="874"/>
      <c r="M71" s="874"/>
      <c r="N71" s="874"/>
      <c r="O71" s="874"/>
      <c r="P71" s="875"/>
      <c r="Q71" s="876">
        <v>880773</v>
      </c>
      <c r="R71" s="830"/>
      <c r="S71" s="830"/>
      <c r="T71" s="830"/>
      <c r="U71" s="830"/>
      <c r="V71" s="830">
        <v>869976</v>
      </c>
      <c r="W71" s="830"/>
      <c r="X71" s="830"/>
      <c r="Y71" s="830"/>
      <c r="Z71" s="830"/>
      <c r="AA71" s="830">
        <v>10796</v>
      </c>
      <c r="AB71" s="830"/>
      <c r="AC71" s="830"/>
      <c r="AD71" s="830"/>
      <c r="AE71" s="830"/>
      <c r="AF71" s="830">
        <v>10571</v>
      </c>
      <c r="AG71" s="830"/>
      <c r="AH71" s="830"/>
      <c r="AI71" s="830"/>
      <c r="AJ71" s="830"/>
      <c r="AK71" s="830">
        <v>5498</v>
      </c>
      <c r="AL71" s="830"/>
      <c r="AM71" s="830"/>
      <c r="AN71" s="830"/>
      <c r="AO71" s="830"/>
      <c r="AP71" s="877" t="s">
        <v>544</v>
      </c>
      <c r="AQ71" s="878"/>
      <c r="AR71" s="878"/>
      <c r="AS71" s="878"/>
      <c r="AT71" s="834"/>
      <c r="AU71" s="830"/>
      <c r="AV71" s="830"/>
      <c r="AW71" s="830"/>
      <c r="AX71" s="830"/>
      <c r="AY71" s="830"/>
      <c r="AZ71" s="832" t="s">
        <v>552</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549</v>
      </c>
      <c r="C72" s="874"/>
      <c r="D72" s="874"/>
      <c r="E72" s="874"/>
      <c r="F72" s="874"/>
      <c r="G72" s="874"/>
      <c r="H72" s="874"/>
      <c r="I72" s="874"/>
      <c r="J72" s="874"/>
      <c r="K72" s="874"/>
      <c r="L72" s="874"/>
      <c r="M72" s="874"/>
      <c r="N72" s="874"/>
      <c r="O72" s="874"/>
      <c r="P72" s="875"/>
      <c r="Q72" s="876">
        <v>23245</v>
      </c>
      <c r="R72" s="830"/>
      <c r="S72" s="830"/>
      <c r="T72" s="830"/>
      <c r="U72" s="830"/>
      <c r="V72" s="830">
        <v>14700</v>
      </c>
      <c r="W72" s="830"/>
      <c r="X72" s="830"/>
      <c r="Y72" s="830"/>
      <c r="Z72" s="830"/>
      <c r="AA72" s="830">
        <v>8545</v>
      </c>
      <c r="AB72" s="830"/>
      <c r="AC72" s="830"/>
      <c r="AD72" s="830"/>
      <c r="AE72" s="830"/>
      <c r="AF72" s="830">
        <v>8545</v>
      </c>
      <c r="AG72" s="830"/>
      <c r="AH72" s="830"/>
      <c r="AI72" s="830"/>
      <c r="AJ72" s="830"/>
      <c r="AK72" s="830">
        <v>21</v>
      </c>
      <c r="AL72" s="830"/>
      <c r="AM72" s="830"/>
      <c r="AN72" s="830"/>
      <c r="AO72" s="830"/>
      <c r="AP72" s="877" t="s">
        <v>544</v>
      </c>
      <c r="AQ72" s="878"/>
      <c r="AR72" s="878"/>
      <c r="AS72" s="878"/>
      <c r="AT72" s="834"/>
      <c r="AU72" s="830"/>
      <c r="AV72" s="830"/>
      <c r="AW72" s="830"/>
      <c r="AX72" s="830"/>
      <c r="AY72" s="830"/>
      <c r="AZ72" s="832" t="s">
        <v>551</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549</v>
      </c>
      <c r="C73" s="874"/>
      <c r="D73" s="874"/>
      <c r="E73" s="874"/>
      <c r="F73" s="874"/>
      <c r="G73" s="874"/>
      <c r="H73" s="874"/>
      <c r="I73" s="874"/>
      <c r="J73" s="874"/>
      <c r="K73" s="874"/>
      <c r="L73" s="874"/>
      <c r="M73" s="874"/>
      <c r="N73" s="874"/>
      <c r="O73" s="874"/>
      <c r="P73" s="875"/>
      <c r="Q73" s="876">
        <v>177</v>
      </c>
      <c r="R73" s="830"/>
      <c r="S73" s="830"/>
      <c r="T73" s="830"/>
      <c r="U73" s="830"/>
      <c r="V73" s="830">
        <v>101</v>
      </c>
      <c r="W73" s="830"/>
      <c r="X73" s="830"/>
      <c r="Y73" s="830"/>
      <c r="Z73" s="830"/>
      <c r="AA73" s="830">
        <v>76</v>
      </c>
      <c r="AB73" s="830"/>
      <c r="AC73" s="830"/>
      <c r="AD73" s="830"/>
      <c r="AE73" s="830"/>
      <c r="AF73" s="830">
        <v>77</v>
      </c>
      <c r="AG73" s="830"/>
      <c r="AH73" s="830"/>
      <c r="AI73" s="830"/>
      <c r="AJ73" s="830"/>
      <c r="AK73" s="830" t="s">
        <v>544</v>
      </c>
      <c r="AL73" s="830"/>
      <c r="AM73" s="830"/>
      <c r="AN73" s="830"/>
      <c r="AO73" s="830"/>
      <c r="AP73" s="877" t="s">
        <v>544</v>
      </c>
      <c r="AQ73" s="878"/>
      <c r="AR73" s="878"/>
      <c r="AS73" s="878"/>
      <c r="AT73" s="834"/>
      <c r="AU73" s="830"/>
      <c r="AV73" s="830"/>
      <c r="AW73" s="830"/>
      <c r="AX73" s="830"/>
      <c r="AY73" s="830"/>
      <c r="AZ73" s="832" t="s">
        <v>553</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550</v>
      </c>
      <c r="C74" s="874"/>
      <c r="D74" s="874"/>
      <c r="E74" s="874"/>
      <c r="F74" s="874"/>
      <c r="G74" s="874"/>
      <c r="H74" s="874"/>
      <c r="I74" s="874"/>
      <c r="J74" s="874"/>
      <c r="K74" s="874"/>
      <c r="L74" s="874"/>
      <c r="M74" s="874"/>
      <c r="N74" s="874"/>
      <c r="O74" s="874"/>
      <c r="P74" s="875"/>
      <c r="Q74" s="876">
        <v>289</v>
      </c>
      <c r="R74" s="830"/>
      <c r="S74" s="830"/>
      <c r="T74" s="830"/>
      <c r="U74" s="830"/>
      <c r="V74" s="830">
        <v>262</v>
      </c>
      <c r="W74" s="830"/>
      <c r="X74" s="830"/>
      <c r="Y74" s="830"/>
      <c r="Z74" s="830"/>
      <c r="AA74" s="830">
        <v>26</v>
      </c>
      <c r="AB74" s="830"/>
      <c r="AC74" s="830"/>
      <c r="AD74" s="830"/>
      <c r="AE74" s="830"/>
      <c r="AF74" s="830">
        <v>26</v>
      </c>
      <c r="AG74" s="830"/>
      <c r="AH74" s="830"/>
      <c r="AI74" s="830"/>
      <c r="AJ74" s="830"/>
      <c r="AK74" s="830">
        <v>4</v>
      </c>
      <c r="AL74" s="830"/>
      <c r="AM74" s="830"/>
      <c r="AN74" s="830"/>
      <c r="AO74" s="830"/>
      <c r="AP74" s="877" t="s">
        <v>544</v>
      </c>
      <c r="AQ74" s="878"/>
      <c r="AR74" s="878"/>
      <c r="AS74" s="878"/>
      <c r="AT74" s="834"/>
      <c r="AU74" s="830"/>
      <c r="AV74" s="830"/>
      <c r="AW74" s="830"/>
      <c r="AX74" s="830"/>
      <c r="AY74" s="830"/>
      <c r="AZ74" s="832" t="s">
        <v>551</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377</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1189656</v>
      </c>
      <c r="AB110" s="900"/>
      <c r="AC110" s="900"/>
      <c r="AD110" s="900"/>
      <c r="AE110" s="901"/>
      <c r="AF110" s="902">
        <v>1216845</v>
      </c>
      <c r="AG110" s="900"/>
      <c r="AH110" s="900"/>
      <c r="AI110" s="900"/>
      <c r="AJ110" s="901"/>
      <c r="AK110" s="902">
        <v>1311859</v>
      </c>
      <c r="AL110" s="900"/>
      <c r="AM110" s="900"/>
      <c r="AN110" s="900"/>
      <c r="AO110" s="901"/>
      <c r="AP110" s="903">
        <v>16.2</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11244655</v>
      </c>
      <c r="BR110" s="931"/>
      <c r="BS110" s="931"/>
      <c r="BT110" s="931"/>
      <c r="BU110" s="931"/>
      <c r="BV110" s="931">
        <v>10590931</v>
      </c>
      <c r="BW110" s="931"/>
      <c r="BX110" s="931"/>
      <c r="BY110" s="931"/>
      <c r="BZ110" s="931"/>
      <c r="CA110" s="931">
        <v>10463519</v>
      </c>
      <c r="CB110" s="931"/>
      <c r="CC110" s="931"/>
      <c r="CD110" s="931"/>
      <c r="CE110" s="931"/>
      <c r="CF110" s="944">
        <v>128.9</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v>210000</v>
      </c>
      <c r="BW111" s="926"/>
      <c r="BX111" s="926"/>
      <c r="BY111" s="926"/>
      <c r="BZ111" s="926"/>
      <c r="CA111" s="926">
        <v>200000</v>
      </c>
      <c r="CB111" s="926"/>
      <c r="CC111" s="926"/>
      <c r="CD111" s="926"/>
      <c r="CE111" s="926"/>
      <c r="CF111" s="920">
        <v>2.5</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1173231</v>
      </c>
      <c r="BR112" s="926"/>
      <c r="BS112" s="926"/>
      <c r="BT112" s="926"/>
      <c r="BU112" s="926"/>
      <c r="BV112" s="926">
        <v>712444</v>
      </c>
      <c r="BW112" s="926"/>
      <c r="BX112" s="926"/>
      <c r="BY112" s="926"/>
      <c r="BZ112" s="926"/>
      <c r="CA112" s="926">
        <v>623420</v>
      </c>
      <c r="CB112" s="926"/>
      <c r="CC112" s="926"/>
      <c r="CD112" s="926"/>
      <c r="CE112" s="926"/>
      <c r="CF112" s="920">
        <v>7.7</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113913</v>
      </c>
      <c r="AB113" s="938"/>
      <c r="AC113" s="938"/>
      <c r="AD113" s="938"/>
      <c r="AE113" s="939"/>
      <c r="AF113" s="940">
        <v>93991</v>
      </c>
      <c r="AG113" s="938"/>
      <c r="AH113" s="938"/>
      <c r="AI113" s="938"/>
      <c r="AJ113" s="939"/>
      <c r="AK113" s="940">
        <v>80567</v>
      </c>
      <c r="AL113" s="938"/>
      <c r="AM113" s="938"/>
      <c r="AN113" s="938"/>
      <c r="AO113" s="939"/>
      <c r="AP113" s="941">
        <v>1</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350384</v>
      </c>
      <c r="BR114" s="926"/>
      <c r="BS114" s="926"/>
      <c r="BT114" s="926"/>
      <c r="BU114" s="926"/>
      <c r="BV114" s="926" t="s">
        <v>122</v>
      </c>
      <c r="BW114" s="926"/>
      <c r="BX114" s="926"/>
      <c r="BY114" s="926"/>
      <c r="BZ114" s="926"/>
      <c r="CA114" s="926">
        <v>96864</v>
      </c>
      <c r="CB114" s="926"/>
      <c r="CC114" s="926"/>
      <c r="CD114" s="926"/>
      <c r="CE114" s="926"/>
      <c r="CF114" s="920">
        <v>1.2</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10000</v>
      </c>
      <c r="AB115" s="938"/>
      <c r="AC115" s="938"/>
      <c r="AD115" s="938"/>
      <c r="AE115" s="939"/>
      <c r="AF115" s="940">
        <v>10000</v>
      </c>
      <c r="AG115" s="938"/>
      <c r="AH115" s="938"/>
      <c r="AI115" s="938"/>
      <c r="AJ115" s="939"/>
      <c r="AK115" s="940">
        <v>10000</v>
      </c>
      <c r="AL115" s="938"/>
      <c r="AM115" s="938"/>
      <c r="AN115" s="938"/>
      <c r="AO115" s="939"/>
      <c r="AP115" s="941">
        <v>0.1</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1313569</v>
      </c>
      <c r="AB117" s="979"/>
      <c r="AC117" s="979"/>
      <c r="AD117" s="979"/>
      <c r="AE117" s="980"/>
      <c r="AF117" s="981">
        <v>1320836</v>
      </c>
      <c r="AG117" s="979"/>
      <c r="AH117" s="979"/>
      <c r="AI117" s="979"/>
      <c r="AJ117" s="980"/>
      <c r="AK117" s="981">
        <v>1402426</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12768270</v>
      </c>
      <c r="BR119" s="1000"/>
      <c r="BS119" s="1000"/>
      <c r="BT119" s="1000"/>
      <c r="BU119" s="1000"/>
      <c r="BV119" s="1000">
        <v>11513375</v>
      </c>
      <c r="BW119" s="1000"/>
      <c r="BX119" s="1000"/>
      <c r="BY119" s="1000"/>
      <c r="BZ119" s="1000"/>
      <c r="CA119" s="1000">
        <v>11383803</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v>210000</v>
      </c>
      <c r="DM119" s="986"/>
      <c r="DN119" s="986"/>
      <c r="DO119" s="986"/>
      <c r="DP119" s="987"/>
      <c r="DQ119" s="985">
        <v>200000</v>
      </c>
      <c r="DR119" s="986"/>
      <c r="DS119" s="986"/>
      <c r="DT119" s="986"/>
      <c r="DU119" s="987"/>
      <c r="DV119" s="988">
        <v>2.5</v>
      </c>
      <c r="DW119" s="989"/>
      <c r="DX119" s="989"/>
      <c r="DY119" s="989"/>
      <c r="DZ119" s="990"/>
    </row>
    <row r="120" spans="1:130" s="230" customFormat="1" ht="26.25" customHeight="1">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2882814</v>
      </c>
      <c r="BR120" s="931"/>
      <c r="BS120" s="931"/>
      <c r="BT120" s="931"/>
      <c r="BU120" s="931"/>
      <c r="BV120" s="931">
        <v>3213119</v>
      </c>
      <c r="BW120" s="931"/>
      <c r="BX120" s="931"/>
      <c r="BY120" s="931"/>
      <c r="BZ120" s="931"/>
      <c r="CA120" s="931">
        <v>2905838</v>
      </c>
      <c r="CB120" s="931"/>
      <c r="CC120" s="931"/>
      <c r="CD120" s="931"/>
      <c r="CE120" s="931"/>
      <c r="CF120" s="944">
        <v>35.799999999999997</v>
      </c>
      <c r="CG120" s="945"/>
      <c r="CH120" s="945"/>
      <c r="CI120" s="945"/>
      <c r="CJ120" s="945"/>
      <c r="CK120" s="1006" t="s">
        <v>443</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1172251</v>
      </c>
      <c r="DH120" s="931"/>
      <c r="DI120" s="931"/>
      <c r="DJ120" s="931"/>
      <c r="DK120" s="931"/>
      <c r="DL120" s="931">
        <v>711397</v>
      </c>
      <c r="DM120" s="931"/>
      <c r="DN120" s="931"/>
      <c r="DO120" s="931"/>
      <c r="DP120" s="931"/>
      <c r="DQ120" s="931">
        <v>621364</v>
      </c>
      <c r="DR120" s="931"/>
      <c r="DS120" s="931"/>
      <c r="DT120" s="931"/>
      <c r="DU120" s="931"/>
      <c r="DV120" s="932">
        <v>7.7</v>
      </c>
      <c r="DW120" s="932"/>
      <c r="DX120" s="932"/>
      <c r="DY120" s="932"/>
      <c r="DZ120" s="933"/>
    </row>
    <row r="121" spans="1:130" s="230" customFormat="1" ht="26.25" customHeight="1">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980</v>
      </c>
      <c r="DH121" s="926"/>
      <c r="DI121" s="926"/>
      <c r="DJ121" s="926"/>
      <c r="DK121" s="926"/>
      <c r="DL121" s="926">
        <v>1047</v>
      </c>
      <c r="DM121" s="926"/>
      <c r="DN121" s="926"/>
      <c r="DO121" s="926"/>
      <c r="DP121" s="926"/>
      <c r="DQ121" s="926">
        <v>2056</v>
      </c>
      <c r="DR121" s="926"/>
      <c r="DS121" s="926"/>
      <c r="DT121" s="926"/>
      <c r="DU121" s="926"/>
      <c r="DV121" s="927">
        <v>0</v>
      </c>
      <c r="DW121" s="927"/>
      <c r="DX121" s="927"/>
      <c r="DY121" s="927"/>
      <c r="DZ121" s="928"/>
    </row>
    <row r="122" spans="1:130" s="230" customFormat="1" ht="26.25" customHeight="1">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9947671</v>
      </c>
      <c r="BR122" s="1000"/>
      <c r="BS122" s="1000"/>
      <c r="BT122" s="1000"/>
      <c r="BU122" s="1000"/>
      <c r="BV122" s="1000">
        <v>9494743</v>
      </c>
      <c r="BW122" s="1000"/>
      <c r="BX122" s="1000"/>
      <c r="BY122" s="1000"/>
      <c r="BZ122" s="1000"/>
      <c r="CA122" s="1000">
        <v>9267001</v>
      </c>
      <c r="CB122" s="1000"/>
      <c r="CC122" s="1000"/>
      <c r="CD122" s="1000"/>
      <c r="CE122" s="1000"/>
      <c r="CF122" s="1017">
        <v>114.2</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12830485</v>
      </c>
      <c r="BR123" s="1064"/>
      <c r="BS123" s="1064"/>
      <c r="BT123" s="1064"/>
      <c r="BU123" s="1064"/>
      <c r="BV123" s="1064">
        <v>12707862</v>
      </c>
      <c r="BW123" s="1064"/>
      <c r="BX123" s="1064"/>
      <c r="BY123" s="1064"/>
      <c r="BZ123" s="1064"/>
      <c r="CA123" s="1064">
        <v>12172839</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10000</v>
      </c>
      <c r="AB126" s="959"/>
      <c r="AC126" s="959"/>
      <c r="AD126" s="959"/>
      <c r="AE126" s="960"/>
      <c r="AF126" s="961">
        <v>10000</v>
      </c>
      <c r="AG126" s="959"/>
      <c r="AH126" s="959"/>
      <c r="AI126" s="959"/>
      <c r="AJ126" s="960"/>
      <c r="AK126" s="961">
        <v>10000</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13.53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8840152</v>
      </c>
      <c r="AB129" s="959"/>
      <c r="AC129" s="959"/>
      <c r="AD129" s="959"/>
      <c r="AE129" s="960"/>
      <c r="AF129" s="961">
        <v>8638669</v>
      </c>
      <c r="AG129" s="959"/>
      <c r="AH129" s="959"/>
      <c r="AI129" s="959"/>
      <c r="AJ129" s="960"/>
      <c r="AK129" s="961">
        <v>8925374</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18.53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811614</v>
      </c>
      <c r="AB130" s="959"/>
      <c r="AC130" s="959"/>
      <c r="AD130" s="959"/>
      <c r="AE130" s="960"/>
      <c r="AF130" s="961">
        <v>822011</v>
      </c>
      <c r="AG130" s="959"/>
      <c r="AH130" s="959"/>
      <c r="AI130" s="959"/>
      <c r="AJ130" s="960"/>
      <c r="AK130" s="961">
        <v>809338</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6.6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8028538</v>
      </c>
      <c r="AB131" s="986"/>
      <c r="AC131" s="986"/>
      <c r="AD131" s="986"/>
      <c r="AE131" s="987"/>
      <c r="AF131" s="985">
        <v>7816658</v>
      </c>
      <c r="AG131" s="986"/>
      <c r="AH131" s="986"/>
      <c r="AI131" s="986"/>
      <c r="AJ131" s="987"/>
      <c r="AK131" s="985">
        <v>8116036</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6.2521345730000002</v>
      </c>
      <c r="AB132" s="1097"/>
      <c r="AC132" s="1097"/>
      <c r="AD132" s="1097"/>
      <c r="AE132" s="1098"/>
      <c r="AF132" s="1099">
        <v>6.3815635789999998</v>
      </c>
      <c r="AG132" s="1097"/>
      <c r="AH132" s="1097"/>
      <c r="AI132" s="1097"/>
      <c r="AJ132" s="1098"/>
      <c r="AK132" s="1099">
        <v>7.3076068169999999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6.3</v>
      </c>
      <c r="AB133" s="1080"/>
      <c r="AC133" s="1080"/>
      <c r="AD133" s="1080"/>
      <c r="AE133" s="1081"/>
      <c r="AF133" s="1079">
        <v>6.2</v>
      </c>
      <c r="AG133" s="1080"/>
      <c r="AH133" s="1080"/>
      <c r="AI133" s="1080"/>
      <c r="AJ133" s="1081"/>
      <c r="AK133" s="1079">
        <v>6.6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8LDxmEQkTsIxtvV11NN1EJgBzJ86rCcDRQdUA4prAZNbY5K5ixQSMlItPHJeBTz+2Tmv8qjXuB5bF8VGiAZew==" saltValue="g44tJnvWV9CYjyS+5/L0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Normal="85" zoomScaleSheetLayoutView="100" workbookViewId="0">
      <selection activeCell="CN49" sqref="CN49"/>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473</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ojKOr/nGeSTTxKrQJYAZ3lsfrS92IvOV0k9UcjJ6A8yG9eEQhhtivvINoMUKub6y9Yg8uvtGOf2E5GkNu+wt2A==" saltValue="knfAr7qrYeH/yWE0CuluK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31"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BdLS2KWead0uKCShAUY/XzFLwYgW8YgxzzAd4YB+8k8qpTWM19yELhVO0JOAfQu7c1DUhZH6vilEBgOHsxysg==" saltValue="MZGia+G6OvxmDm6THRwN5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2522963</v>
      </c>
      <c r="AP9" s="281">
        <v>56010</v>
      </c>
      <c r="AQ9" s="282">
        <v>67248</v>
      </c>
      <c r="AR9" s="283">
        <v>-16.7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13062</v>
      </c>
      <c r="AP10" s="284">
        <v>290</v>
      </c>
      <c r="AQ10" s="285">
        <v>9038</v>
      </c>
      <c r="AR10" s="286">
        <v>-96.8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v>16216</v>
      </c>
      <c r="AP11" s="284">
        <v>360</v>
      </c>
      <c r="AQ11" s="285">
        <v>320</v>
      </c>
      <c r="AR11" s="286">
        <v>12.5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485</v>
      </c>
      <c r="AP12" s="284" t="s">
        <v>485</v>
      </c>
      <c r="AQ12" s="285">
        <v>22</v>
      </c>
      <c r="AR12" s="286" t="s">
        <v>485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80683</v>
      </c>
      <c r="AP13" s="284">
        <v>1791</v>
      </c>
      <c r="AQ13" s="285">
        <v>2764</v>
      </c>
      <c r="AR13" s="286">
        <v>-35.200000000000003</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37454</v>
      </c>
      <c r="AP14" s="284">
        <v>831</v>
      </c>
      <c r="AQ14" s="285">
        <v>1165</v>
      </c>
      <c r="AR14" s="286">
        <v>-28.7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-164656</v>
      </c>
      <c r="AP15" s="284">
        <v>-3655</v>
      </c>
      <c r="AQ15" s="285">
        <v>-3941</v>
      </c>
      <c r="AR15" s="286">
        <v>-7.3</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2505722</v>
      </c>
      <c r="AP16" s="284">
        <v>55627</v>
      </c>
      <c r="AQ16" s="285">
        <v>76616</v>
      </c>
      <c r="AR16" s="286">
        <v>-27.4</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5.91</v>
      </c>
      <c r="AP21" s="298">
        <v>6.73</v>
      </c>
      <c r="AQ21" s="299">
        <v>-0.82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99.6</v>
      </c>
      <c r="AP22" s="303">
        <v>96.9</v>
      </c>
      <c r="AQ22" s="304">
        <v>2.7</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1311859</v>
      </c>
      <c r="AP32" s="312">
        <v>29123</v>
      </c>
      <c r="AQ32" s="313">
        <v>33390</v>
      </c>
      <c r="AR32" s="314">
        <v>-12.8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485</v>
      </c>
      <c r="AP33" s="312" t="s">
        <v>485</v>
      </c>
      <c r="AQ33" s="313" t="s">
        <v>485</v>
      </c>
      <c r="AR33" s="314" t="s">
        <v>485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485</v>
      </c>
      <c r="AP34" s="312" t="s">
        <v>485</v>
      </c>
      <c r="AQ34" s="313" t="s">
        <v>485</v>
      </c>
      <c r="AR34" s="314" t="s">
        <v>485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80567</v>
      </c>
      <c r="AP35" s="312">
        <v>1789</v>
      </c>
      <c r="AQ35" s="313">
        <v>8851</v>
      </c>
      <c r="AR35" s="314">
        <v>-79.8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t="s">
        <v>485</v>
      </c>
      <c r="AP36" s="312" t="s">
        <v>485</v>
      </c>
      <c r="AQ36" s="313">
        <v>2033</v>
      </c>
      <c r="AR36" s="314" t="s">
        <v>485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10000</v>
      </c>
      <c r="AP37" s="312">
        <v>222</v>
      </c>
      <c r="AQ37" s="313">
        <v>640</v>
      </c>
      <c r="AR37" s="314">
        <v>-65.3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485</v>
      </c>
      <c r="AP38" s="315" t="s">
        <v>485</v>
      </c>
      <c r="AQ38" s="316">
        <v>1</v>
      </c>
      <c r="AR38" s="304" t="s">
        <v>485</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t="s">
        <v>485</v>
      </c>
      <c r="AP39" s="312" t="s">
        <v>485</v>
      </c>
      <c r="AQ39" s="313">
        <v>-3025</v>
      </c>
      <c r="AR39" s="314" t="s">
        <v>485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-809338</v>
      </c>
      <c r="AP40" s="312">
        <v>-17967</v>
      </c>
      <c r="AQ40" s="313">
        <v>-26876</v>
      </c>
      <c r="AR40" s="314">
        <v>-33.1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593088</v>
      </c>
      <c r="AP41" s="312">
        <v>13167</v>
      </c>
      <c r="AQ41" s="313">
        <v>15015</v>
      </c>
      <c r="AR41" s="314">
        <v>-12.3</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494605</v>
      </c>
      <c r="AN51" s="334">
        <v>11033</v>
      </c>
      <c r="AO51" s="335">
        <v>-35.5</v>
      </c>
      <c r="AP51" s="336">
        <v>51264</v>
      </c>
      <c r="AQ51" s="337">
        <v>8.1999999999999993</v>
      </c>
      <c r="AR51" s="338">
        <v>-43.7</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368980</v>
      </c>
      <c r="AN52" s="342">
        <v>8231</v>
      </c>
      <c r="AO52" s="343">
        <v>-41.1</v>
      </c>
      <c r="AP52" s="344">
        <v>26040</v>
      </c>
      <c r="AQ52" s="345">
        <v>4.5</v>
      </c>
      <c r="AR52" s="346">
        <v>-45.6</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538938</v>
      </c>
      <c r="AN53" s="334">
        <v>11987</v>
      </c>
      <c r="AO53" s="335">
        <v>8.6</v>
      </c>
      <c r="AP53" s="336">
        <v>52068</v>
      </c>
      <c r="AQ53" s="337">
        <v>1.6</v>
      </c>
      <c r="AR53" s="338">
        <v>7</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341306</v>
      </c>
      <c r="AN54" s="342">
        <v>7591</v>
      </c>
      <c r="AO54" s="343">
        <v>-7.8</v>
      </c>
      <c r="AP54" s="344">
        <v>26936</v>
      </c>
      <c r="AQ54" s="345">
        <v>3.4</v>
      </c>
      <c r="AR54" s="346">
        <v>-11.2</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992811</v>
      </c>
      <c r="AN55" s="334">
        <v>22048</v>
      </c>
      <c r="AO55" s="335">
        <v>83.9</v>
      </c>
      <c r="AP55" s="336">
        <v>47161</v>
      </c>
      <c r="AQ55" s="337">
        <v>-9.4</v>
      </c>
      <c r="AR55" s="338">
        <v>93.3</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817687</v>
      </c>
      <c r="AN56" s="342">
        <v>18159</v>
      </c>
      <c r="AO56" s="343">
        <v>139.19999999999999</v>
      </c>
      <c r="AP56" s="344">
        <v>24595</v>
      </c>
      <c r="AQ56" s="345">
        <v>-8.6999999999999993</v>
      </c>
      <c r="AR56" s="346">
        <v>147.9</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677711</v>
      </c>
      <c r="AN57" s="334">
        <v>14987</v>
      </c>
      <c r="AO57" s="335">
        <v>-32</v>
      </c>
      <c r="AP57" s="336">
        <v>43423</v>
      </c>
      <c r="AQ57" s="337">
        <v>-7.9</v>
      </c>
      <c r="AR57" s="338">
        <v>-24.1</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421256</v>
      </c>
      <c r="AN58" s="342">
        <v>9315</v>
      </c>
      <c r="AO58" s="343">
        <v>-48.7</v>
      </c>
      <c r="AP58" s="344">
        <v>22207</v>
      </c>
      <c r="AQ58" s="345">
        <v>-9.6999999999999993</v>
      </c>
      <c r="AR58" s="346">
        <v>-39</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1592326</v>
      </c>
      <c r="AN59" s="334">
        <v>35350</v>
      </c>
      <c r="AO59" s="335">
        <v>135.9</v>
      </c>
      <c r="AP59" s="336">
        <v>45265</v>
      </c>
      <c r="AQ59" s="337">
        <v>4.2</v>
      </c>
      <c r="AR59" s="338">
        <v>131.69999999999999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472110</v>
      </c>
      <c r="AN60" s="342">
        <v>10481</v>
      </c>
      <c r="AO60" s="343">
        <v>12.5</v>
      </c>
      <c r="AP60" s="344">
        <v>22600</v>
      </c>
      <c r="AQ60" s="345">
        <v>1.8</v>
      </c>
      <c r="AR60" s="346">
        <v>10.7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859278</v>
      </c>
      <c r="AN61" s="349">
        <v>19081</v>
      </c>
      <c r="AO61" s="350">
        <v>32.200000000000003</v>
      </c>
      <c r="AP61" s="351">
        <v>47836</v>
      </c>
      <c r="AQ61" s="352">
        <v>-0.7</v>
      </c>
      <c r="AR61" s="338">
        <v>32.9</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484268</v>
      </c>
      <c r="AN62" s="342">
        <v>10755</v>
      </c>
      <c r="AO62" s="343">
        <v>10.8</v>
      </c>
      <c r="AP62" s="344">
        <v>24476</v>
      </c>
      <c r="AQ62" s="345">
        <v>-1.7</v>
      </c>
      <c r="AR62" s="346">
        <v>12.5</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w9mnbIZithC8dCzC8p91Ko6fs+FDNhOCR6fpxhd4hfY3yl4jjyGaJVxFwyzKKeyb+qGT5I702ATGClj3AOUMZw==" saltValue="XBDpucTon3LetKxztnj3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election activeCell="AE38" sqref="AE38"/>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473</v>
      </c>
    </row>
    <row r="120" spans="125:125" ht="13.5" hidden="1" customHeight="1"/>
    <row r="121" spans="125:125" ht="13.5" hidden="1" customHeight="1">
      <c r="DU121" s="259"/>
    </row>
  </sheetData>
  <sheetProtection algorithmName="SHA-512" hashValue="xzTrfk7F0nQuesntBqS02Adtzgvv0udzMpbo0K1OvxHpKVZWcSKB54afpszfLowF+k9/QdrMJukIV2q/JyqEpQ==" saltValue="9HZiuZBwaTqRGf886w+lG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J60" sqref="BJ60"/>
    </sheetView>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473</v>
      </c>
    </row>
  </sheetData>
  <sheetProtection algorithmName="SHA-512" hashValue="H/yD80ntNqjhLsMGaXDCAUiRG/j0TmmTGRCLYwe8nJSZI3zpCiEbP9CuIlYcFr2Dzqf0QWvyFtoEAKuW5BPyZw==" saltValue="MPCLn5ZCSt/i3h7mzfXyS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11.44</v>
      </c>
      <c r="G47" s="12">
        <v>10.14</v>
      </c>
      <c r="H47" s="12">
        <v>10.62</v>
      </c>
      <c r="I47" s="12">
        <v>11.69</v>
      </c>
      <c r="J47" s="13">
        <v>11.57</v>
      </c>
    </row>
    <row r="48" spans="2:10" ht="57.75" customHeight="1">
      <c r="B48" s="14"/>
      <c r="C48" s="1141" t="s">
        <v>4</v>
      </c>
      <c r="D48" s="1141"/>
      <c r="E48" s="1142"/>
      <c r="F48" s="15">
        <v>4.88</v>
      </c>
      <c r="G48" s="16">
        <v>6.19</v>
      </c>
      <c r="H48" s="16">
        <v>7.33</v>
      </c>
      <c r="I48" s="16">
        <v>7.57</v>
      </c>
      <c r="J48" s="17">
        <v>6.87</v>
      </c>
    </row>
    <row r="49" spans="2:10" ht="57.75" customHeight="1" thickBot="1">
      <c r="B49" s="18"/>
      <c r="C49" s="1143" t="s">
        <v>5</v>
      </c>
      <c r="D49" s="1143"/>
      <c r="E49" s="1144"/>
      <c r="F49" s="19" t="s">
        <v>528</v>
      </c>
      <c r="G49" s="20">
        <v>0.63</v>
      </c>
      <c r="H49" s="20">
        <v>2.61</v>
      </c>
      <c r="I49" s="20">
        <v>0.89</v>
      </c>
      <c r="J49" s="21" t="s">
        <v>529</v>
      </c>
    </row>
    <row r="50" spans="2:10"/>
  </sheetData>
  <sheetProtection algorithmName="SHA-512" hashValue="yjrzF0QPS4B/kETl0HXeeoFcFb5lKZ6a3cV9JMa+uFgitBJC1p5l4q7CfxyziZDb0FGyd7CqqWH8uMkZBYWSaA==" saltValue="o5VCMJt4BIocWTxVzo79D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530</v>
      </c>
      <c r="D34" s="1151"/>
      <c r="E34" s="1152"/>
      <c r="F34" s="32">
        <v>22.68</v>
      </c>
      <c r="G34" s="33">
        <v>19.399999999999999</v>
      </c>
      <c r="H34" s="33">
        <v>18.920000000000002</v>
      </c>
      <c r="I34" s="33">
        <v>19.05</v>
      </c>
      <c r="J34" s="34">
        <v>17.75</v>
      </c>
      <c r="K34" s="22"/>
      <c r="L34" s="22"/>
      <c r="M34" s="22"/>
      <c r="N34" s="22"/>
      <c r="O34" s="22"/>
      <c r="P34" s="22"/>
    </row>
    <row r="35" spans="1:16" ht="39" customHeight="1">
      <c r="A35" s="22"/>
      <c r="B35" s="35"/>
      <c r="C35" s="1145" t="s">
        <v>531</v>
      </c>
      <c r="D35" s="1146"/>
      <c r="E35" s="1147"/>
      <c r="F35" s="36">
        <v>4.6100000000000003</v>
      </c>
      <c r="G35" s="37">
        <v>6.08</v>
      </c>
      <c r="H35" s="37">
        <v>9.8699999999999992</v>
      </c>
      <c r="I35" s="37">
        <v>7.53</v>
      </c>
      <c r="J35" s="38">
        <v>6.87</v>
      </c>
      <c r="K35" s="22"/>
      <c r="L35" s="22"/>
      <c r="M35" s="22"/>
      <c r="N35" s="22"/>
      <c r="O35" s="22"/>
      <c r="P35" s="22"/>
    </row>
    <row r="36" spans="1:16" ht="39" customHeight="1">
      <c r="A36" s="22"/>
      <c r="B36" s="35"/>
      <c r="C36" s="1145" t="s">
        <v>532</v>
      </c>
      <c r="D36" s="1146"/>
      <c r="E36" s="1147"/>
      <c r="F36" s="36">
        <v>0.52</v>
      </c>
      <c r="G36" s="37">
        <v>0.75</v>
      </c>
      <c r="H36" s="37">
        <v>0.91</v>
      </c>
      <c r="I36" s="37">
        <v>0.46</v>
      </c>
      <c r="J36" s="38">
        <v>1.53</v>
      </c>
      <c r="K36" s="22"/>
      <c r="L36" s="22"/>
      <c r="M36" s="22"/>
      <c r="N36" s="22"/>
      <c r="O36" s="22"/>
      <c r="P36" s="22"/>
    </row>
    <row r="37" spans="1:16" ht="39" customHeight="1">
      <c r="A37" s="22"/>
      <c r="B37" s="35"/>
      <c r="C37" s="1145" t="s">
        <v>533</v>
      </c>
      <c r="D37" s="1146"/>
      <c r="E37" s="1147"/>
      <c r="F37" s="36">
        <v>0.91</v>
      </c>
      <c r="G37" s="37">
        <v>0.56000000000000005</v>
      </c>
      <c r="H37" s="37">
        <v>0.96</v>
      </c>
      <c r="I37" s="37">
        <v>1.17</v>
      </c>
      <c r="J37" s="38">
        <v>0.98</v>
      </c>
      <c r="K37" s="22"/>
      <c r="L37" s="22"/>
      <c r="M37" s="22"/>
      <c r="N37" s="22"/>
      <c r="O37" s="22"/>
      <c r="P37" s="22"/>
    </row>
    <row r="38" spans="1:16" ht="39" customHeight="1">
      <c r="A38" s="22"/>
      <c r="B38" s="35"/>
      <c r="C38" s="1145" t="s">
        <v>534</v>
      </c>
      <c r="D38" s="1146"/>
      <c r="E38" s="1147"/>
      <c r="F38" s="36">
        <v>1.83</v>
      </c>
      <c r="G38" s="37">
        <v>1.44</v>
      </c>
      <c r="H38" s="37">
        <v>1.51</v>
      </c>
      <c r="I38" s="37">
        <v>0.83</v>
      </c>
      <c r="J38" s="38">
        <v>0.18</v>
      </c>
      <c r="K38" s="22"/>
      <c r="L38" s="22"/>
      <c r="M38" s="22"/>
      <c r="N38" s="22"/>
      <c r="O38" s="22"/>
      <c r="P38" s="22"/>
    </row>
    <row r="39" spans="1:16" ht="39" customHeight="1">
      <c r="A39" s="22"/>
      <c r="B39" s="35"/>
      <c r="C39" s="1145" t="s">
        <v>535</v>
      </c>
      <c r="D39" s="1146"/>
      <c r="E39" s="1147"/>
      <c r="F39" s="36">
        <v>0</v>
      </c>
      <c r="G39" s="37">
        <v>0</v>
      </c>
      <c r="H39" s="37">
        <v>0</v>
      </c>
      <c r="I39" s="37">
        <v>0</v>
      </c>
      <c r="J39" s="38">
        <v>0</v>
      </c>
      <c r="K39" s="22"/>
      <c r="L39" s="22"/>
      <c r="M39" s="22"/>
      <c r="N39" s="22"/>
      <c r="O39" s="22"/>
      <c r="P39" s="22"/>
    </row>
    <row r="40" spans="1:16" ht="39" customHeight="1">
      <c r="A40" s="22"/>
      <c r="B40" s="35"/>
      <c r="C40" s="1145" t="s">
        <v>536</v>
      </c>
      <c r="D40" s="1146"/>
      <c r="E40" s="1147"/>
      <c r="F40" s="36">
        <v>0.26</v>
      </c>
      <c r="G40" s="37">
        <v>0.1</v>
      </c>
      <c r="H40" s="37">
        <v>0.04</v>
      </c>
      <c r="I40" s="37">
        <v>0.03</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538</v>
      </c>
      <c r="D43" s="1149"/>
      <c r="E43" s="1150"/>
      <c r="F43" s="41" t="s">
        <v>485</v>
      </c>
      <c r="G43" s="42" t="s">
        <v>485</v>
      </c>
      <c r="H43" s="42" t="s">
        <v>485</v>
      </c>
      <c r="I43" s="42" t="s">
        <v>485</v>
      </c>
      <c r="J43" s="43" t="s">
        <v>485</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L1Kr/WygQNtwH0IhN6ufgmngCQbwBBPb680bTRXUUpURAQrqnVe+U5e4zOLGLnn2Dm1kUkLh1Mu+CJuIVdL9+g==" saltValue="QpoRu5/fruv/sfi1HUEi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3" t="s">
        <v>9</v>
      </c>
      <c r="C45" s="1154"/>
      <c r="D45" s="58"/>
      <c r="E45" s="1159" t="s">
        <v>10</v>
      </c>
      <c r="F45" s="1159"/>
      <c r="G45" s="1159"/>
      <c r="H45" s="1159"/>
      <c r="I45" s="1159"/>
      <c r="J45" s="1160"/>
      <c r="K45" s="59">
        <v>1100</v>
      </c>
      <c r="L45" s="60">
        <v>1150</v>
      </c>
      <c r="M45" s="60">
        <v>1190</v>
      </c>
      <c r="N45" s="60">
        <v>1217</v>
      </c>
      <c r="O45" s="61">
        <v>1312</v>
      </c>
      <c r="P45" s="48"/>
      <c r="Q45" s="48"/>
      <c r="R45" s="48"/>
      <c r="S45" s="48"/>
      <c r="T45" s="48"/>
      <c r="U45" s="48"/>
    </row>
    <row r="46" spans="1:21" ht="30.75" customHeight="1">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c r="A48" s="48"/>
      <c r="B48" s="1155"/>
      <c r="C48" s="1156"/>
      <c r="D48" s="62"/>
      <c r="E48" s="1161" t="s">
        <v>13</v>
      </c>
      <c r="F48" s="1161"/>
      <c r="G48" s="1161"/>
      <c r="H48" s="1161"/>
      <c r="I48" s="1161"/>
      <c r="J48" s="1162"/>
      <c r="K48" s="63">
        <v>200</v>
      </c>
      <c r="L48" s="64">
        <v>102</v>
      </c>
      <c r="M48" s="64">
        <v>114</v>
      </c>
      <c r="N48" s="64">
        <v>94</v>
      </c>
      <c r="O48" s="65">
        <v>81</v>
      </c>
      <c r="P48" s="48"/>
      <c r="Q48" s="48"/>
      <c r="R48" s="48"/>
      <c r="S48" s="48"/>
      <c r="T48" s="48"/>
      <c r="U48" s="48"/>
    </row>
    <row r="49" spans="1:21" ht="30.75" customHeight="1">
      <c r="A49" s="48"/>
      <c r="B49" s="1155"/>
      <c r="C49" s="1156"/>
      <c r="D49" s="62"/>
      <c r="E49" s="1161" t="s">
        <v>14</v>
      </c>
      <c r="F49" s="1161"/>
      <c r="G49" s="1161"/>
      <c r="H49" s="1161"/>
      <c r="I49" s="1161"/>
      <c r="J49" s="1162"/>
      <c r="K49" s="63" t="s">
        <v>485</v>
      </c>
      <c r="L49" s="64" t="s">
        <v>485</v>
      </c>
      <c r="M49" s="64" t="s">
        <v>485</v>
      </c>
      <c r="N49" s="64" t="s">
        <v>485</v>
      </c>
      <c r="O49" s="65" t="s">
        <v>485</v>
      </c>
      <c r="P49" s="48"/>
      <c r="Q49" s="48"/>
      <c r="R49" s="48"/>
      <c r="S49" s="48"/>
      <c r="T49" s="48"/>
      <c r="U49" s="48"/>
    </row>
    <row r="50" spans="1:21" ht="30.75" customHeight="1">
      <c r="A50" s="48"/>
      <c r="B50" s="1155"/>
      <c r="C50" s="1156"/>
      <c r="D50" s="62"/>
      <c r="E50" s="1161" t="s">
        <v>15</v>
      </c>
      <c r="F50" s="1161"/>
      <c r="G50" s="1161"/>
      <c r="H50" s="1161"/>
      <c r="I50" s="1161"/>
      <c r="J50" s="1162"/>
      <c r="K50" s="63">
        <v>10</v>
      </c>
      <c r="L50" s="64">
        <v>10</v>
      </c>
      <c r="M50" s="64">
        <v>10</v>
      </c>
      <c r="N50" s="64">
        <v>10</v>
      </c>
      <c r="O50" s="65">
        <v>10</v>
      </c>
      <c r="P50" s="48"/>
      <c r="Q50" s="48"/>
      <c r="R50" s="48"/>
      <c r="S50" s="48"/>
      <c r="T50" s="48"/>
      <c r="U50" s="48"/>
    </row>
    <row r="51" spans="1:21" ht="30.75" customHeight="1">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c r="A52" s="48"/>
      <c r="B52" s="1163" t="s">
        <v>17</v>
      </c>
      <c r="C52" s="1164"/>
      <c r="D52" s="66"/>
      <c r="E52" s="1161" t="s">
        <v>18</v>
      </c>
      <c r="F52" s="1161"/>
      <c r="G52" s="1161"/>
      <c r="H52" s="1161"/>
      <c r="I52" s="1161"/>
      <c r="J52" s="1162"/>
      <c r="K52" s="63">
        <v>834</v>
      </c>
      <c r="L52" s="64">
        <v>808</v>
      </c>
      <c r="M52" s="64">
        <v>812</v>
      </c>
      <c r="N52" s="64">
        <v>822</v>
      </c>
      <c r="O52" s="65">
        <v>809</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476</v>
      </c>
      <c r="L53" s="69">
        <v>454</v>
      </c>
      <c r="M53" s="69">
        <v>502</v>
      </c>
      <c r="N53" s="69">
        <v>499</v>
      </c>
      <c r="O53" s="70">
        <v>594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28YSgIfqZ15KBN6MAi1sqkuKoefCzwO5O5agK0w0IvacL7sm82Se/Aud1czrmVbEggIksWNmZHEe/p2nA0JFQ==" saltValue="VT2WsKK3MRzveK31fo0I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46" sqref="L46"/>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523</v>
      </c>
      <c r="J40" s="103" t="s">
        <v>524</v>
      </c>
      <c r="K40" s="103" t="s">
        <v>525</v>
      </c>
      <c r="L40" s="103" t="s">
        <v>526</v>
      </c>
      <c r="M40" s="104" t="s">
        <v>527</v>
      </c>
    </row>
    <row r="41" spans="2:13" ht="27.75" customHeight="1">
      <c r="B41" s="1184" t="s">
        <v>30</v>
      </c>
      <c r="C41" s="1185"/>
      <c r="D41" s="105"/>
      <c r="E41" s="1190" t="s">
        <v>31</v>
      </c>
      <c r="F41" s="1190"/>
      <c r="G41" s="1190"/>
      <c r="H41" s="1191"/>
      <c r="I41" s="355">
        <v>11324</v>
      </c>
      <c r="J41" s="356">
        <v>11046</v>
      </c>
      <c r="K41" s="356">
        <v>11245</v>
      </c>
      <c r="L41" s="356">
        <v>10591</v>
      </c>
      <c r="M41" s="357">
        <v>10464</v>
      </c>
    </row>
    <row r="42" spans="2:13" ht="27.75" customHeight="1">
      <c r="B42" s="1186"/>
      <c r="C42" s="1187"/>
      <c r="D42" s="106"/>
      <c r="E42" s="1192" t="s">
        <v>32</v>
      </c>
      <c r="F42" s="1192"/>
      <c r="G42" s="1192"/>
      <c r="H42" s="1193"/>
      <c r="I42" s="358" t="s">
        <v>485</v>
      </c>
      <c r="J42" s="359" t="s">
        <v>485</v>
      </c>
      <c r="K42" s="359" t="s">
        <v>485</v>
      </c>
      <c r="L42" s="359">
        <v>210</v>
      </c>
      <c r="M42" s="360">
        <v>200</v>
      </c>
    </row>
    <row r="43" spans="2:13" ht="27.75" customHeight="1">
      <c r="B43" s="1186"/>
      <c r="C43" s="1187"/>
      <c r="D43" s="106"/>
      <c r="E43" s="1192" t="s">
        <v>33</v>
      </c>
      <c r="F43" s="1192"/>
      <c r="G43" s="1192"/>
      <c r="H43" s="1193"/>
      <c r="I43" s="358">
        <v>2527</v>
      </c>
      <c r="J43" s="359">
        <v>1810</v>
      </c>
      <c r="K43" s="359">
        <v>1173</v>
      </c>
      <c r="L43" s="359">
        <v>712</v>
      </c>
      <c r="M43" s="360">
        <v>623</v>
      </c>
    </row>
    <row r="44" spans="2:13" ht="27.75" customHeight="1">
      <c r="B44" s="1186"/>
      <c r="C44" s="1187"/>
      <c r="D44" s="106"/>
      <c r="E44" s="1192" t="s">
        <v>34</v>
      </c>
      <c r="F44" s="1192"/>
      <c r="G44" s="1192"/>
      <c r="H44" s="1193"/>
      <c r="I44" s="358" t="s">
        <v>485</v>
      </c>
      <c r="J44" s="359" t="s">
        <v>485</v>
      </c>
      <c r="K44" s="359" t="s">
        <v>485</v>
      </c>
      <c r="L44" s="359" t="s">
        <v>485</v>
      </c>
      <c r="M44" s="360" t="s">
        <v>485</v>
      </c>
    </row>
    <row r="45" spans="2:13" ht="27.75" customHeight="1">
      <c r="B45" s="1186"/>
      <c r="C45" s="1187"/>
      <c r="D45" s="106"/>
      <c r="E45" s="1192" t="s">
        <v>35</v>
      </c>
      <c r="F45" s="1192"/>
      <c r="G45" s="1192"/>
      <c r="H45" s="1193"/>
      <c r="I45" s="358">
        <v>447</v>
      </c>
      <c r="J45" s="359">
        <v>372</v>
      </c>
      <c r="K45" s="359">
        <v>350</v>
      </c>
      <c r="L45" s="359" t="s">
        <v>485</v>
      </c>
      <c r="M45" s="360">
        <v>97</v>
      </c>
    </row>
    <row r="46" spans="2:13" ht="27.75" customHeight="1">
      <c r="B46" s="1186"/>
      <c r="C46" s="1187"/>
      <c r="D46" s="107"/>
      <c r="E46" s="1192" t="s">
        <v>36</v>
      </c>
      <c r="F46" s="1192"/>
      <c r="G46" s="1192"/>
      <c r="H46" s="1193"/>
      <c r="I46" s="358" t="s">
        <v>485</v>
      </c>
      <c r="J46" s="359" t="s">
        <v>485</v>
      </c>
      <c r="K46" s="359" t="s">
        <v>485</v>
      </c>
      <c r="L46" s="359" t="s">
        <v>485</v>
      </c>
      <c r="M46" s="360" t="s">
        <v>485</v>
      </c>
    </row>
    <row r="47" spans="2:13" ht="27.75" customHeight="1">
      <c r="B47" s="1186"/>
      <c r="C47" s="1187"/>
      <c r="D47" s="108"/>
      <c r="E47" s="1194" t="s">
        <v>37</v>
      </c>
      <c r="F47" s="1195"/>
      <c r="G47" s="1195"/>
      <c r="H47" s="1196"/>
      <c r="I47" s="358" t="s">
        <v>485</v>
      </c>
      <c r="J47" s="359" t="s">
        <v>485</v>
      </c>
      <c r="K47" s="359" t="s">
        <v>485</v>
      </c>
      <c r="L47" s="359" t="s">
        <v>485</v>
      </c>
      <c r="M47" s="360" t="s">
        <v>485</v>
      </c>
    </row>
    <row r="48" spans="2:13" ht="27.75" customHeight="1">
      <c r="B48" s="1186"/>
      <c r="C48" s="1187"/>
      <c r="D48" s="106"/>
      <c r="E48" s="1192" t="s">
        <v>38</v>
      </c>
      <c r="F48" s="1192"/>
      <c r="G48" s="1192"/>
      <c r="H48" s="1193"/>
      <c r="I48" s="358" t="s">
        <v>485</v>
      </c>
      <c r="J48" s="359" t="s">
        <v>485</v>
      </c>
      <c r="K48" s="359" t="s">
        <v>485</v>
      </c>
      <c r="L48" s="359" t="s">
        <v>485</v>
      </c>
      <c r="M48" s="360" t="s">
        <v>485</v>
      </c>
    </row>
    <row r="49" spans="2:13" ht="27.75" customHeight="1">
      <c r="B49" s="1188"/>
      <c r="C49" s="1189"/>
      <c r="D49" s="106"/>
      <c r="E49" s="1192" t="s">
        <v>39</v>
      </c>
      <c r="F49" s="1192"/>
      <c r="G49" s="1192"/>
      <c r="H49" s="1193"/>
      <c r="I49" s="358" t="s">
        <v>485</v>
      </c>
      <c r="J49" s="359" t="s">
        <v>485</v>
      </c>
      <c r="K49" s="359" t="s">
        <v>485</v>
      </c>
      <c r="L49" s="359" t="s">
        <v>485</v>
      </c>
      <c r="M49" s="360" t="s">
        <v>485</v>
      </c>
    </row>
    <row r="50" spans="2:13" ht="27.75" customHeight="1">
      <c r="B50" s="1197" t="s">
        <v>40</v>
      </c>
      <c r="C50" s="1198"/>
      <c r="D50" s="109"/>
      <c r="E50" s="1192" t="s">
        <v>41</v>
      </c>
      <c r="F50" s="1192"/>
      <c r="G50" s="1192"/>
      <c r="H50" s="1193"/>
      <c r="I50" s="358">
        <v>1947</v>
      </c>
      <c r="J50" s="359">
        <v>2109</v>
      </c>
      <c r="K50" s="359">
        <v>2883</v>
      </c>
      <c r="L50" s="359">
        <v>3213</v>
      </c>
      <c r="M50" s="360">
        <v>2906</v>
      </c>
    </row>
    <row r="51" spans="2:13" ht="27.75" customHeight="1">
      <c r="B51" s="1186"/>
      <c r="C51" s="1187"/>
      <c r="D51" s="106"/>
      <c r="E51" s="1192" t="s">
        <v>42</v>
      </c>
      <c r="F51" s="1192"/>
      <c r="G51" s="1192"/>
      <c r="H51" s="1193"/>
      <c r="I51" s="358" t="s">
        <v>485</v>
      </c>
      <c r="J51" s="359" t="s">
        <v>485</v>
      </c>
      <c r="K51" s="359" t="s">
        <v>485</v>
      </c>
      <c r="L51" s="359" t="s">
        <v>485</v>
      </c>
      <c r="M51" s="360" t="s">
        <v>485</v>
      </c>
    </row>
    <row r="52" spans="2:13" ht="27.75" customHeight="1">
      <c r="B52" s="1188"/>
      <c r="C52" s="1189"/>
      <c r="D52" s="106"/>
      <c r="E52" s="1192" t="s">
        <v>43</v>
      </c>
      <c r="F52" s="1192"/>
      <c r="G52" s="1192"/>
      <c r="H52" s="1193"/>
      <c r="I52" s="358">
        <v>10179</v>
      </c>
      <c r="J52" s="359">
        <v>10078</v>
      </c>
      <c r="K52" s="359">
        <v>9948</v>
      </c>
      <c r="L52" s="359">
        <v>9495</v>
      </c>
      <c r="M52" s="360">
        <v>9267</v>
      </c>
    </row>
    <row r="53" spans="2:13" ht="27.75" customHeight="1" thickBot="1">
      <c r="B53" s="1199" t="s">
        <v>19</v>
      </c>
      <c r="C53" s="1200"/>
      <c r="D53" s="110"/>
      <c r="E53" s="1201" t="s">
        <v>44</v>
      </c>
      <c r="F53" s="1201"/>
      <c r="G53" s="1201"/>
      <c r="H53" s="1202"/>
      <c r="I53" s="361">
        <v>2171</v>
      </c>
      <c r="J53" s="362">
        <v>1042</v>
      </c>
      <c r="K53" s="362">
        <v>-62</v>
      </c>
      <c r="L53" s="362">
        <v>-1194</v>
      </c>
      <c r="M53" s="363">
        <v>-789</v>
      </c>
    </row>
    <row r="54" spans="2:13" ht="27.75" customHeight="1">
      <c r="B54" s="111"/>
      <c r="C54" s="112"/>
      <c r="D54" s="112"/>
      <c r="E54" s="113"/>
      <c r="F54" s="113"/>
      <c r="G54" s="113"/>
      <c r="H54" s="113"/>
      <c r="I54" s="114"/>
      <c r="J54" s="114"/>
      <c r="K54" s="114"/>
      <c r="L54" s="114"/>
      <c r="M54" s="114"/>
    </row>
    <row r="55" spans="2:13"/>
  </sheetData>
  <sheetProtection algorithmName="SHA-512" hashValue="0zJ65PvrOHhnXoDESs6zHBtwAJj8RYxXnOuYZPz1B5ZCcEpEsR9XzwllTYVxH2VAYpR4nQXZ1p+h6E1YRbZu2w==" saltValue="NIKUJL/vf1pEV1ZCNjAg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7" zoomScale="70" zoomScaleNormal="70" zoomScaleSheetLayoutView="100" workbookViewId="0">
      <selection activeCell="G57" sqref="G57"/>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525</v>
      </c>
      <c r="G54" s="119" t="s">
        <v>526</v>
      </c>
      <c r="H54" s="120" t="s">
        <v>527</v>
      </c>
    </row>
    <row r="55" spans="2:8" ht="52.5" customHeight="1">
      <c r="B55" s="121"/>
      <c r="C55" s="1211" t="s">
        <v>46</v>
      </c>
      <c r="D55" s="1211"/>
      <c r="E55" s="1212"/>
      <c r="F55" s="122">
        <v>939</v>
      </c>
      <c r="G55" s="122">
        <v>1010</v>
      </c>
      <c r="H55" s="123">
        <v>1033</v>
      </c>
    </row>
    <row r="56" spans="2:8" ht="52.5" customHeight="1">
      <c r="B56" s="124"/>
      <c r="C56" s="1213" t="s">
        <v>47</v>
      </c>
      <c r="D56" s="1213"/>
      <c r="E56" s="1214"/>
      <c r="F56" s="125">
        <v>226</v>
      </c>
      <c r="G56" s="125">
        <v>226</v>
      </c>
      <c r="H56" s="126">
        <v>48</v>
      </c>
    </row>
    <row r="57" spans="2:8" ht="53.25" customHeight="1">
      <c r="B57" s="124"/>
      <c r="C57" s="1215" t="s">
        <v>48</v>
      </c>
      <c r="D57" s="1215"/>
      <c r="E57" s="1216"/>
      <c r="F57" s="127">
        <v>1437</v>
      </c>
      <c r="G57" s="127">
        <v>1738</v>
      </c>
      <c r="H57" s="128">
        <v>1752</v>
      </c>
    </row>
    <row r="58" spans="2:8" ht="45.75" customHeight="1">
      <c r="B58" s="129"/>
      <c r="C58" s="1203" t="s">
        <v>554</v>
      </c>
      <c r="D58" s="1204"/>
      <c r="E58" s="1205"/>
      <c r="F58" s="130">
        <v>1404</v>
      </c>
      <c r="G58" s="130">
        <v>1704</v>
      </c>
      <c r="H58" s="131">
        <v>1704</v>
      </c>
    </row>
    <row r="59" spans="2:8" ht="45.75" customHeight="1">
      <c r="B59" s="129"/>
      <c r="C59" s="1203" t="s">
        <v>555</v>
      </c>
      <c r="D59" s="1204"/>
      <c r="E59" s="1205"/>
      <c r="F59" s="130">
        <v>18</v>
      </c>
      <c r="G59" s="130">
        <v>14</v>
      </c>
      <c r="H59" s="131">
        <v>24</v>
      </c>
    </row>
    <row r="60" spans="2:8" ht="45.75" customHeight="1">
      <c r="B60" s="129"/>
      <c r="C60" s="1203" t="s">
        <v>556</v>
      </c>
      <c r="D60" s="1204"/>
      <c r="E60" s="1205"/>
      <c r="F60" s="130">
        <v>9</v>
      </c>
      <c r="G60" s="130">
        <v>14</v>
      </c>
      <c r="H60" s="131">
        <v>18</v>
      </c>
    </row>
    <row r="61" spans="2:8" ht="45.75" customHeight="1">
      <c r="B61" s="129"/>
      <c r="C61" s="1203" t="s">
        <v>557</v>
      </c>
      <c r="D61" s="1204"/>
      <c r="E61" s="1205"/>
      <c r="F61" s="130">
        <v>4</v>
      </c>
      <c r="G61" s="130">
        <v>4</v>
      </c>
      <c r="H61" s="131">
        <v>4</v>
      </c>
    </row>
    <row r="62" spans="2:8" ht="45.75" customHeight="1" thickBot="1">
      <c r="B62" s="132"/>
      <c r="C62" s="1206" t="s">
        <v>558</v>
      </c>
      <c r="D62" s="1207"/>
      <c r="E62" s="1208"/>
      <c r="F62" s="133">
        <v>2</v>
      </c>
      <c r="G62" s="133">
        <v>2</v>
      </c>
      <c r="H62" s="134">
        <v>2</v>
      </c>
    </row>
    <row r="63" spans="2:8" ht="52.5" customHeight="1" thickBot="1">
      <c r="B63" s="135"/>
      <c r="C63" s="1209" t="s">
        <v>49</v>
      </c>
      <c r="D63" s="1209"/>
      <c r="E63" s="1210"/>
      <c r="F63" s="136">
        <v>2601</v>
      </c>
      <c r="G63" s="136">
        <v>2973</v>
      </c>
      <c r="H63" s="137">
        <v>2834</v>
      </c>
    </row>
    <row r="64" spans="2:8"/>
  </sheetData>
  <sheetProtection algorithmName="SHA-512" hashValue="1sRRu1uZs8k3tVm//TP6OZAIrWM0Syk95UQC0NdLxLfD5HKbUFEo6CohUx+0uTwQphLzcQvGSLOQ2qeG+CCszQ==" saltValue="vuG/+u9NT9xAVd2qh53I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522</v>
      </c>
      <c r="G2" s="151"/>
      <c r="H2" s="152"/>
    </row>
    <row r="3" spans="1:8">
      <c r="A3" s="148" t="s">
        <v>515</v>
      </c>
      <c r="B3" s="153"/>
      <c r="C3" s="154"/>
      <c r="D3" s="155">
        <v>11033</v>
      </c>
      <c r="E3" s="156"/>
      <c r="F3" s="157">
        <v>51264</v>
      </c>
      <c r="G3" s="158"/>
      <c r="H3" s="159"/>
    </row>
    <row r="4" spans="1:8">
      <c r="A4" s="160"/>
      <c r="B4" s="161"/>
      <c r="C4" s="162"/>
      <c r="D4" s="163">
        <v>8231</v>
      </c>
      <c r="E4" s="164"/>
      <c r="F4" s="165">
        <v>26040</v>
      </c>
      <c r="G4" s="166"/>
      <c r="H4" s="167"/>
    </row>
    <row r="5" spans="1:8">
      <c r="A5" s="148" t="s">
        <v>517</v>
      </c>
      <c r="B5" s="153"/>
      <c r="C5" s="154"/>
      <c r="D5" s="155">
        <v>11987</v>
      </c>
      <c r="E5" s="156"/>
      <c r="F5" s="157">
        <v>52068</v>
      </c>
      <c r="G5" s="158"/>
      <c r="H5" s="159"/>
    </row>
    <row r="6" spans="1:8">
      <c r="A6" s="160"/>
      <c r="B6" s="161"/>
      <c r="C6" s="162"/>
      <c r="D6" s="163">
        <v>7591</v>
      </c>
      <c r="E6" s="164"/>
      <c r="F6" s="165">
        <v>26936</v>
      </c>
      <c r="G6" s="166"/>
      <c r="H6" s="167"/>
    </row>
    <row r="7" spans="1:8">
      <c r="A7" s="148" t="s">
        <v>518</v>
      </c>
      <c r="B7" s="153"/>
      <c r="C7" s="154"/>
      <c r="D7" s="155">
        <v>22048</v>
      </c>
      <c r="E7" s="156"/>
      <c r="F7" s="157">
        <v>47161</v>
      </c>
      <c r="G7" s="158"/>
      <c r="H7" s="159"/>
    </row>
    <row r="8" spans="1:8">
      <c r="A8" s="160"/>
      <c r="B8" s="161"/>
      <c r="C8" s="162"/>
      <c r="D8" s="163">
        <v>18159</v>
      </c>
      <c r="E8" s="164"/>
      <c r="F8" s="165">
        <v>24595</v>
      </c>
      <c r="G8" s="166"/>
      <c r="H8" s="167"/>
    </row>
    <row r="9" spans="1:8">
      <c r="A9" s="148" t="s">
        <v>519</v>
      </c>
      <c r="B9" s="153"/>
      <c r="C9" s="154"/>
      <c r="D9" s="155">
        <v>14987</v>
      </c>
      <c r="E9" s="156"/>
      <c r="F9" s="157">
        <v>43423</v>
      </c>
      <c r="G9" s="158"/>
      <c r="H9" s="159"/>
    </row>
    <row r="10" spans="1:8">
      <c r="A10" s="160"/>
      <c r="B10" s="161"/>
      <c r="C10" s="162"/>
      <c r="D10" s="163">
        <v>9315</v>
      </c>
      <c r="E10" s="164"/>
      <c r="F10" s="165">
        <v>22207</v>
      </c>
      <c r="G10" s="166"/>
      <c r="H10" s="167"/>
    </row>
    <row r="11" spans="1:8">
      <c r="A11" s="148" t="s">
        <v>520</v>
      </c>
      <c r="B11" s="153"/>
      <c r="C11" s="154"/>
      <c r="D11" s="155">
        <v>35350</v>
      </c>
      <c r="E11" s="156"/>
      <c r="F11" s="157">
        <v>45265</v>
      </c>
      <c r="G11" s="158"/>
      <c r="H11" s="159"/>
    </row>
    <row r="12" spans="1:8">
      <c r="A12" s="160"/>
      <c r="B12" s="161"/>
      <c r="C12" s="168"/>
      <c r="D12" s="163">
        <v>10481</v>
      </c>
      <c r="E12" s="164"/>
      <c r="F12" s="165">
        <v>22600</v>
      </c>
      <c r="G12" s="166"/>
      <c r="H12" s="167"/>
    </row>
    <row r="13" spans="1:8">
      <c r="A13" s="148"/>
      <c r="B13" s="153"/>
      <c r="C13" s="169"/>
      <c r="D13" s="170">
        <v>19081</v>
      </c>
      <c r="E13" s="171"/>
      <c r="F13" s="172">
        <v>47836</v>
      </c>
      <c r="G13" s="173"/>
      <c r="H13" s="159"/>
    </row>
    <row r="14" spans="1:8">
      <c r="A14" s="160"/>
      <c r="B14" s="161"/>
      <c r="C14" s="162"/>
      <c r="D14" s="163">
        <v>10755</v>
      </c>
      <c r="E14" s="164"/>
      <c r="F14" s="165">
        <v>24476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4.88</v>
      </c>
      <c r="C19" s="174">
        <f>ROUND(VALUE(SUBSTITUTE(実質収支比率等に係る経年分析!G$48,"▲","-")),2)</f>
        <v>6.19</v>
      </c>
      <c r="D19" s="174">
        <f>ROUND(VALUE(SUBSTITUTE(実質収支比率等に係る経年分析!H$48,"▲","-")),2)</f>
        <v>7.33</v>
      </c>
      <c r="E19" s="174">
        <f>ROUND(VALUE(SUBSTITUTE(実質収支比率等に係る経年分析!I$48,"▲","-")),2)</f>
        <v>7.57</v>
      </c>
      <c r="F19" s="174">
        <f>ROUND(VALUE(SUBSTITUTE(実質収支比率等に係る経年分析!J$48,"▲","-")),2)</f>
        <v>6.87</v>
      </c>
    </row>
    <row r="20" spans="1:11">
      <c r="A20" s="174" t="s">
        <v>53</v>
      </c>
      <c r="B20" s="174">
        <f>ROUND(VALUE(SUBSTITUTE(実質収支比率等に係る経年分析!F$47,"▲","-")),2)</f>
        <v>11.44</v>
      </c>
      <c r="C20" s="174">
        <f>ROUND(VALUE(SUBSTITUTE(実質収支比率等に係る経年分析!G$47,"▲","-")),2)</f>
        <v>10.14</v>
      </c>
      <c r="D20" s="174">
        <f>ROUND(VALUE(SUBSTITUTE(実質収支比率等に係る経年分析!H$47,"▲","-")),2)</f>
        <v>10.62</v>
      </c>
      <c r="E20" s="174">
        <f>ROUND(VALUE(SUBSTITUTE(実質収支比率等に係る経年分析!I$47,"▲","-")),2)</f>
        <v>11.69</v>
      </c>
      <c r="F20" s="174">
        <f>ROUND(VALUE(SUBSTITUTE(実質収支比率等に係る経年分析!J$47,"▲","-")),2)</f>
        <v>11.57</v>
      </c>
    </row>
    <row r="21" spans="1:11">
      <c r="A21" s="174" t="s">
        <v>54</v>
      </c>
      <c r="B21" s="174">
        <f>IF(ISNUMBER(VALUE(SUBSTITUTE(実質収支比率等に係る経年分析!F$49,"▲","-"))),ROUND(VALUE(SUBSTITUTE(実質収支比率等に係る経年分析!F$49,"▲","-")),2),NA())</f>
        <v>-1.76</v>
      </c>
      <c r="C21" s="174">
        <f>IF(ISNUMBER(VALUE(SUBSTITUTE(実質収支比率等に係る経年分析!G$49,"▲","-"))),ROUND(VALUE(SUBSTITUTE(実質収支比率等に係る経年分析!G$49,"▲","-")),2),NA())</f>
        <v>0.63</v>
      </c>
      <c r="D21" s="174">
        <f>IF(ISNUMBER(VALUE(SUBSTITUTE(実質収支比率等に係る経年分析!H$49,"▲","-"))),ROUND(VALUE(SUBSTITUTE(実質収支比率等に係る経年分析!H$49,"▲","-")),2),NA())</f>
        <v>2.61</v>
      </c>
      <c r="E21" s="174">
        <f>IF(ISNUMBER(VALUE(SUBSTITUTE(実質収支比率等に係る経年分析!I$49,"▲","-"))),ROUND(VALUE(SUBSTITUTE(実質収支比率等に係る経年分析!I$49,"▲","-")),2),NA())</f>
        <v>0.89</v>
      </c>
      <c r="F21" s="174">
        <f>IF(ISNUMBER(VALUE(SUBSTITUTE(実質収支比率等に係る経年分析!J$49,"▲","-"))),ROUND(VALUE(SUBSTITUTE(実質収支比率等に係る経年分析!J$49,"▲","-")),2),NA())</f>
        <v>-0.19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中部特定土地区画整理事業特別会計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0.56000000000000005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0.98</v>
      </c>
    </row>
    <row r="34" spans="1:16">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1.53</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4.6100000000000003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9.8699999999999992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6.87</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19.399999999999999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18.920000000000002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17.75</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834</v>
      </c>
      <c r="E42" s="176"/>
      <c r="F42" s="176"/>
      <c r="G42" s="176">
        <f>'実質公債費比率（分子）の構造'!L$52</f>
        <v>808</v>
      </c>
      <c r="H42" s="176"/>
      <c r="I42" s="176"/>
      <c r="J42" s="176">
        <f>'実質公債費比率（分子）の構造'!M$52</f>
        <v>812</v>
      </c>
      <c r="K42" s="176"/>
      <c r="L42" s="176"/>
      <c r="M42" s="176">
        <f>'実質公債費比率（分子）の構造'!N$52</f>
        <v>822</v>
      </c>
      <c r="N42" s="176"/>
      <c r="O42" s="176"/>
      <c r="P42" s="176">
        <f>'実質公債費比率（分子）の構造'!O$52</f>
        <v>809</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10</v>
      </c>
      <c r="C44" s="176"/>
      <c r="D44" s="176"/>
      <c r="E44" s="176">
        <f>'実質公債費比率（分子）の構造'!L$50</f>
        <v>10</v>
      </c>
      <c r="F44" s="176"/>
      <c r="G44" s="176"/>
      <c r="H44" s="176">
        <f>'実質公債費比率（分子）の構造'!M$50</f>
        <v>10</v>
      </c>
      <c r="I44" s="176"/>
      <c r="J44" s="176"/>
      <c r="K44" s="176">
        <f>'実質公債費比率（分子）の構造'!N$50</f>
        <v>10</v>
      </c>
      <c r="L44" s="176"/>
      <c r="M44" s="176"/>
      <c r="N44" s="176">
        <f>'実質公債費比率（分子）の構造'!O$50</f>
        <v>10</v>
      </c>
      <c r="O44" s="176"/>
      <c r="P44" s="176"/>
    </row>
    <row r="45" spans="1:16">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64</v>
      </c>
      <c r="B46" s="176">
        <f>'実質公債費比率（分子）の構造'!K$48</f>
        <v>200</v>
      </c>
      <c r="C46" s="176"/>
      <c r="D46" s="176"/>
      <c r="E46" s="176">
        <f>'実質公債費比率（分子）の構造'!L$48</f>
        <v>102</v>
      </c>
      <c r="F46" s="176"/>
      <c r="G46" s="176"/>
      <c r="H46" s="176">
        <f>'実質公債費比率（分子）の構造'!M$48</f>
        <v>114</v>
      </c>
      <c r="I46" s="176"/>
      <c r="J46" s="176"/>
      <c r="K46" s="176">
        <f>'実質公債費比率（分子）の構造'!N$48</f>
        <v>94</v>
      </c>
      <c r="L46" s="176"/>
      <c r="M46" s="176"/>
      <c r="N46" s="176">
        <f>'実質公債費比率（分子）の構造'!O$48</f>
        <v>81</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1100</v>
      </c>
      <c r="C49" s="176"/>
      <c r="D49" s="176"/>
      <c r="E49" s="176">
        <f>'実質公債費比率（分子）の構造'!L$45</f>
        <v>1150</v>
      </c>
      <c r="F49" s="176"/>
      <c r="G49" s="176"/>
      <c r="H49" s="176">
        <f>'実質公債費比率（分子）の構造'!M$45</f>
        <v>1190</v>
      </c>
      <c r="I49" s="176"/>
      <c r="J49" s="176"/>
      <c r="K49" s="176">
        <f>'実質公債費比率（分子）の構造'!N$45</f>
        <v>1217</v>
      </c>
      <c r="L49" s="176"/>
      <c r="M49" s="176"/>
      <c r="N49" s="176">
        <f>'実質公債費比率（分子）の構造'!O$45</f>
        <v>1312</v>
      </c>
      <c r="O49" s="176"/>
      <c r="P49" s="176"/>
    </row>
    <row r="50" spans="1:16">
      <c r="A50" s="176" t="s">
        <v>67</v>
      </c>
      <c r="B50" s="176" t="e">
        <f>NA()</f>
        <v>#N/A</v>
      </c>
      <c r="C50" s="176">
        <f>IF(ISNUMBER('実質公債費比率（分子）の構造'!K$53),'実質公債費比率（分子）の構造'!K$53,NA())</f>
        <v>476</v>
      </c>
      <c r="D50" s="176" t="e">
        <f>NA()</f>
        <v>#N/A</v>
      </c>
      <c r="E50" s="176" t="e">
        <f>NA()</f>
        <v>#N/A</v>
      </c>
      <c r="F50" s="176">
        <f>IF(ISNUMBER('実質公債費比率（分子）の構造'!L$53),'実質公債費比率（分子）の構造'!L$53,NA())</f>
        <v>454</v>
      </c>
      <c r="G50" s="176" t="e">
        <f>NA()</f>
        <v>#N/A</v>
      </c>
      <c r="H50" s="176" t="e">
        <f>NA()</f>
        <v>#N/A</v>
      </c>
      <c r="I50" s="176">
        <f>IF(ISNUMBER('実質公債費比率（分子）の構造'!M$53),'実質公債費比率（分子）の構造'!M$53,NA())</f>
        <v>502</v>
      </c>
      <c r="J50" s="176" t="e">
        <f>NA()</f>
        <v>#N/A</v>
      </c>
      <c r="K50" s="176" t="e">
        <f>NA()</f>
        <v>#N/A</v>
      </c>
      <c r="L50" s="176">
        <f>IF(ISNUMBER('実質公債費比率（分子）の構造'!N$53),'実質公債費比率（分子）の構造'!N$53,NA())</f>
        <v>499</v>
      </c>
      <c r="M50" s="176" t="e">
        <f>NA()</f>
        <v>#N/A</v>
      </c>
      <c r="N50" s="176" t="e">
        <f>NA()</f>
        <v>#N/A</v>
      </c>
      <c r="O50" s="176">
        <f>IF(ISNUMBER('実質公債費比率（分子）の構造'!O$53),'実質公債費比率（分子）の構造'!O$53,NA())</f>
        <v>594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10179</v>
      </c>
      <c r="E56" s="175"/>
      <c r="F56" s="175"/>
      <c r="G56" s="175">
        <f>'将来負担比率（分子）の構造'!J$52</f>
        <v>10078</v>
      </c>
      <c r="H56" s="175"/>
      <c r="I56" s="175"/>
      <c r="J56" s="175">
        <f>'将来負担比率（分子）の構造'!K$52</f>
        <v>9948</v>
      </c>
      <c r="K56" s="175"/>
      <c r="L56" s="175"/>
      <c r="M56" s="175">
        <f>'将来負担比率（分子）の構造'!L$52</f>
        <v>9495</v>
      </c>
      <c r="N56" s="175"/>
      <c r="O56" s="175"/>
      <c r="P56" s="175">
        <f>'将来負担比率（分子）の構造'!M$52</f>
        <v>9267</v>
      </c>
    </row>
    <row r="57" spans="1:16">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41</v>
      </c>
      <c r="B58" s="175"/>
      <c r="C58" s="175"/>
      <c r="D58" s="175">
        <f>'将来負担比率（分子）の構造'!I$50</f>
        <v>1947</v>
      </c>
      <c r="E58" s="175"/>
      <c r="F58" s="175"/>
      <c r="G58" s="175">
        <f>'将来負担比率（分子）の構造'!J$50</f>
        <v>2109</v>
      </c>
      <c r="H58" s="175"/>
      <c r="I58" s="175"/>
      <c r="J58" s="175">
        <f>'将来負担比率（分子）の構造'!K$50</f>
        <v>2883</v>
      </c>
      <c r="K58" s="175"/>
      <c r="L58" s="175"/>
      <c r="M58" s="175">
        <f>'将来負担比率（分子）の構造'!L$50</f>
        <v>3213</v>
      </c>
      <c r="N58" s="175"/>
      <c r="O58" s="175"/>
      <c r="P58" s="175">
        <f>'将来負担比率（分子）の構造'!M$50</f>
        <v>2906</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447</v>
      </c>
      <c r="C62" s="175"/>
      <c r="D62" s="175"/>
      <c r="E62" s="175">
        <f>'将来負担比率（分子）の構造'!J$45</f>
        <v>372</v>
      </c>
      <c r="F62" s="175"/>
      <c r="G62" s="175"/>
      <c r="H62" s="175">
        <f>'将来負担比率（分子）の構造'!K$45</f>
        <v>350</v>
      </c>
      <c r="I62" s="175"/>
      <c r="J62" s="175"/>
      <c r="K62" s="175" t="str">
        <f>'将来負担比率（分子）の構造'!L$45</f>
        <v>-</v>
      </c>
      <c r="L62" s="175"/>
      <c r="M62" s="175"/>
      <c r="N62" s="175">
        <f>'将来負担比率（分子）の構造'!M$45</f>
        <v>97</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2527</v>
      </c>
      <c r="C64" s="175"/>
      <c r="D64" s="175"/>
      <c r="E64" s="175">
        <f>'将来負担比率（分子）の構造'!J$43</f>
        <v>1810</v>
      </c>
      <c r="F64" s="175"/>
      <c r="G64" s="175"/>
      <c r="H64" s="175">
        <f>'将来負担比率（分子）の構造'!K$43</f>
        <v>1173</v>
      </c>
      <c r="I64" s="175"/>
      <c r="J64" s="175"/>
      <c r="K64" s="175">
        <f>'将来負担比率（分子）の構造'!L$43</f>
        <v>712</v>
      </c>
      <c r="L64" s="175"/>
      <c r="M64" s="175"/>
      <c r="N64" s="175">
        <f>'将来負担比率（分子）の構造'!M$43</f>
        <v>623</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210</v>
      </c>
      <c r="L65" s="175"/>
      <c r="M65" s="175"/>
      <c r="N65" s="175">
        <f>'将来負担比率（分子）の構造'!M$42</f>
        <v>200</v>
      </c>
      <c r="O65" s="175"/>
      <c r="P65" s="175"/>
    </row>
    <row r="66" spans="1:16">
      <c r="A66" s="175" t="s">
        <v>31</v>
      </c>
      <c r="B66" s="175">
        <f>'将来負担比率（分子）の構造'!I$41</f>
        <v>11324</v>
      </c>
      <c r="C66" s="175"/>
      <c r="D66" s="175"/>
      <c r="E66" s="175">
        <f>'将来負担比率（分子）の構造'!J$41</f>
        <v>11046</v>
      </c>
      <c r="F66" s="175"/>
      <c r="G66" s="175"/>
      <c r="H66" s="175">
        <f>'将来負担比率（分子）の構造'!K$41</f>
        <v>11245</v>
      </c>
      <c r="I66" s="175"/>
      <c r="J66" s="175"/>
      <c r="K66" s="175">
        <f>'将来負担比率（分子）の構造'!L$41</f>
        <v>10591</v>
      </c>
      <c r="L66" s="175"/>
      <c r="M66" s="175"/>
      <c r="N66" s="175">
        <f>'将来負担比率（分子）の構造'!M$41</f>
        <v>10464</v>
      </c>
      <c r="O66" s="175"/>
      <c r="P66" s="175"/>
    </row>
    <row r="67" spans="1:16">
      <c r="A67" s="175" t="s">
        <v>71</v>
      </c>
      <c r="B67" s="175" t="e">
        <f>NA()</f>
        <v>#N/A</v>
      </c>
      <c r="C67" s="175">
        <f>IF(ISNUMBER('将来負担比率（分子）の構造'!I$53), IF('将来負担比率（分子）の構造'!I$53 &lt; 0, 0, '将来負担比率（分子）の構造'!I$53), NA())</f>
        <v>2171</v>
      </c>
      <c r="D67" s="175" t="e">
        <f>NA()</f>
        <v>#N/A</v>
      </c>
      <c r="E67" s="175" t="e">
        <f>NA()</f>
        <v>#N/A</v>
      </c>
      <c r="F67" s="175">
        <f>IF(ISNUMBER('将来負担比率（分子）の構造'!J$53), IF('将来負担比率（分子）の構造'!J$53 &lt; 0, 0, '将来負担比率（分子）の構造'!J$53), NA())</f>
        <v>1042</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939</v>
      </c>
      <c r="C72" s="179">
        <f>基金残高に係る経年分析!G55</f>
        <v>1010</v>
      </c>
      <c r="D72" s="179">
        <f>基金残高に係る経年分析!H55</f>
        <v>1033</v>
      </c>
    </row>
    <row r="73" spans="1:16">
      <c r="A73" s="178" t="s">
        <v>74</v>
      </c>
      <c r="B73" s="179">
        <f>基金残高に係る経年分析!F56</f>
        <v>226</v>
      </c>
      <c r="C73" s="179">
        <f>基金残高に係る経年分析!G56</f>
        <v>226</v>
      </c>
      <c r="D73" s="179">
        <f>基金残高に係る経年分析!H56</f>
        <v>48</v>
      </c>
    </row>
    <row r="74" spans="1:16">
      <c r="A74" s="178" t="s">
        <v>75</v>
      </c>
      <c r="B74" s="179">
        <f>基金残高に係る経年分析!F57</f>
        <v>1437</v>
      </c>
      <c r="C74" s="179">
        <f>基金残高に係る経年分析!G57</f>
        <v>1738</v>
      </c>
      <c r="D74" s="179">
        <f>基金残高に係る経年分析!H57</f>
        <v>1752</v>
      </c>
    </row>
  </sheetData>
  <sheetProtection algorithmName="SHA-512" hashValue="cv9yvp9VyYdkyXuX89XeGwoi2/eH6BlYqN1xz3PRRPqcNO/cDG/vnVRVUhGt7Vv5Gae8zLXqqvbpamAzKBQ6/Q==" saltValue="lgaYS+XfROj8jzjBAZHNp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2025-03-07T07:32:09Z</cp:lastPrinted>
  <dcterms:created xsi:type="dcterms:W3CDTF">2025-02-19T01:31:44Z</dcterms:created>
  <dcterms:modified xsi:type="dcterms:W3CDTF">2025-03-14T02:23:24Z</dcterms:modified>
  <cp:category/>
</cp:coreProperties>
</file>