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6.128.27\Data\平成29年度\001000000 - 財政課\D2 決算\D202 財政健全化\D20203諸務\05　財政状況資料集\04 財政状況資料集（H22～）\R5決算\250314●□令和５年度財政状況資料集の作成及び提出について（依頼）\02市→県\"/>
    </mc:Choice>
  </mc:AlternateContent>
  <xr:revisionPtr revIDLastSave="0" documentId="13_ncr:1_{95A8A240-443C-42C2-AF3E-25B753FF853B}"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s="1"/>
  <c r="BE41" i="10"/>
  <c r="AM41" i="10"/>
  <c r="U41" i="10"/>
  <c r="E41" i="10"/>
  <c r="C41" i="10"/>
  <c r="DG40" i="10"/>
  <c r="CQ40" i="10"/>
  <c r="CO40" i="10"/>
  <c r="BY40" i="10"/>
  <c r="BW40" i="10" s="1"/>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BY34" i="10"/>
  <c r="BW34" i="10"/>
  <c r="BE34" i="10"/>
  <c r="AO34" i="10"/>
  <c r="AM34" i="10"/>
  <c r="W34" i="10"/>
  <c r="U34" i="10"/>
  <c r="E34" i="10"/>
  <c r="C34" i="10"/>
  <c r="CO34" i="10" l="1"/>
</calcChain>
</file>

<file path=xl/sharedStrings.xml><?xml version="1.0" encoding="utf-8"?>
<sst xmlns="http://schemas.openxmlformats.org/spreadsheetml/2006/main" count="1081" uniqueCount="564">
  <si>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</si>
  <si>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</si>
  <si>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</si>
  <si>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</si>
  <si>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</si>
  <si>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</si>
  <si>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</si>
  <si>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</si>
  <si>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</si>
  <si>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</si>
  <si>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</si>
  <si>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</si>
  <si>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</si>
  <si>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</si>
  <si>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</si>
  <si>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</si>
  <si>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</si>
  <si>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</si>
  <si>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</si>
  <si>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</si>
  <si>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</si>
  <si>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</si>
  <si>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</si>
  <si>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</si>
  <si>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</si>
  <si>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</si>
  <si>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</si>
  <si>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</si>
  <si>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</si>
  <si>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</si>
  <si>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</si>
  <si>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</si>
  <si>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</si>
  <si>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</si>
  <si>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</si>
  <si>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</si>
  <si>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</si>
  <si>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</si>
  <si>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</si>
  <si>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</si>
  <si>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</si>
  <si>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</si>
  <si>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</si>
  <si>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</si>
  <si>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</si>
  <si>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</si>
  <si>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</si>
  <si>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</si>
  <si>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</si>
  <si>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</si>
  <si>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</si>
  <si>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</si>
  <si>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</si>
  <si>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</si>
  <si>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</si>
  <si>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</si>
  <si>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</si>
  <si>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</si>
  <si>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</si>
  <si>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</si>
  <si>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</si>
  <si>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</si>
  <si>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</si>
  <si>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</si>
  <si>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</si>
  <si>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</si>
  <si>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</si>
  <si>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</si>
  <si>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</si>
  <si>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</si>
  <si>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</si>
  <si>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</si>
  <si>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</si>
  <si>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</si>
  <si>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</si>
  <si>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</si>
  <si>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</si>
  <si>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</si>
  <si>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</si>
  <si>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</si>
  <si>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</si>
  <si>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</si>
  <si>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</si>
  <si>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</si>
  <si>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</si>
  <si>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</si>
  <si>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</si>
  <si>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</si>
  <si>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</si>
  <si>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</si>
  <si>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</si>
  <si>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</si>
  <si>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</si>
  <si>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</si>
  <si>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</si>
  <si>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</si>
  <si>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</si>
  <si>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</si>
  <si>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</si>
  <si>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</si>
  <si>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</si>
  <si>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</si>
  <si>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</si>
  <si>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</si>
  <si>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</si>
  <si>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</si>
  <si>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</si>
  <si>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</si>
  <si>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</si>
  <si>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</si>
  <si>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</si>
  <si>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</si>
  <si>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</si>
  <si>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</si>
  <si>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</si>
  <si>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</si>
  <si>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</si>
  <si>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</si>
  <si>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</si>
  <si>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</si>
  <si>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</si>
  <si>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</si>
  <si>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</si>
  <si>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</si>
  <si>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</si>
  <si>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</si>
  <si>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</si>
  <si>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</si>
  <si>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</si>
  <si>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</si>
  <si>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</si>
  <si>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</si>
  <si>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</si>
  <si>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</si>
  <si>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</si>
  <si>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</si>
  <si>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</si>
  <si>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</si>
  <si>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</si>
  <si>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</si>
  <si>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</si>
  <si>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</si>
  <si>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</si>
  <si>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</si>
  <si>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</si>
  <si>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</si>
  <si>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</si>
  <si>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</si>
  <si>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</si>
  <si>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</si>
  <si>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</si>
  <si>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</si>
  <si>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</si>
  <si>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</si>
  <si>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</si>
  <si>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</si>
  <si>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</si>
  <si>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</si>
  <si>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</si>
  <si>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</si>
  <si>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</si>
  <si>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</si>
  <si>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</si>
  <si>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</si>
  <si>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</si>
  <si>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</si>
  <si>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</si>
  <si>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</si>
  <si>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</si>
  <si>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</si>
  <si>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</si>
  <si>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</si>
  <si>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</si>
  <si>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</si>
  <si>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</si>
  <si>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</si>
  <si>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</si>
  <si>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</si>
  <si>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</si>
  <si>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</si>
  <si>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</si>
  <si>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</si>
  <si>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</si>
  <si>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</si>
  <si>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</si>
  <si>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</si>
  <si>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</si>
  <si>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</si>
  <si>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</si>
  <si>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</si>
  <si>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</si>
  <si>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</si>
  <si>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</si>
  <si>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</si>
  <si>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</si>
  <si>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</si>
  <si>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</si>
  <si>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</si>
  <si>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</si>
  <si>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</si>
  <si>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</si>
  <si>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</si>
  <si>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</si>
  <si>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埼玉県白岡市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</si>
  <si>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</si>
  <si>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</si>
  <si>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</si>
  <si>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</si>
  <si>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</si>
  <si>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</si>
  <si>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</si>
  <si>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</si>
  <si>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</si>
  <si>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</si>
  <si>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</si>
  <si>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</si>
  <si>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</si>
  <si>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</si>
  <si>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</si>
  <si>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</si>
  <si>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</si>
  <si>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</si>
  <si>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</si>
  <si>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</si>
  <si>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</si>
  <si>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</si>
  <si>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</si>
  <si>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</si>
  <si>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</si>
  <si>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</si>
  <si>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</si>
  <si>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</si>
  <si>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</si>
  <si>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</si>
  <si>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</si>
  <si>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</si>
  <si>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</si>
  <si>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</si>
  <si>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</si>
  <si>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</si>
  <si>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</si>
  <si>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</si>
  <si>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</si>
  <si>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</si>
  <si>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</si>
  <si>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</si>
  <si>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</si>
  <si>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</si>
  <si>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</si>
  <si>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</si>
  <si>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</si>
  <si>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</si>
  <si>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</si>
  <si>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</si>
  <si>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</si>
  <si>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</si>
  <si>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</si>
  <si>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</si>
  <si>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</si>
  <si>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</si>
  <si>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</si>
  <si>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</si>
  <si>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</si>
  <si>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</si>
  <si>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</si>
  <si>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</si>
  <si>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</si>
  <si>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</si>
  <si>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</si>
  <si>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</si>
  <si>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</si>
  <si>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</si>
  <si>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</si>
  <si>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</si>
  <si>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</si>
  <si>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</si>
  <si>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</si>
  <si>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</si>
  <si>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</si>
  <si>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</si>
  <si>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</si>
  <si>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</si>
  <si>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</si>
  <si>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</si>
  <si>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</si>
  <si>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</si>
  <si>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</si>
  <si>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</si>
  <si>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</si>
  <si>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</si>
  <si>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</si>
  <si>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</si>
  <si>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</si>
  <si>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</si>
  <si>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</si>
  <si>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</si>
  <si>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</si>
  <si>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</si>
  <si>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</si>
  <si>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</si>
  <si>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</si>
  <si>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</si>
  <si>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</si>
  <si>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</si>
  <si>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</si>
  <si>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</si>
  <si>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</si>
  <si>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</si>
  <si>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</si>
  <si>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</si>
  <si>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</si>
  <si>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</si>
  <si>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</si>
  <si>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</si>
  <si>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</si>
  <si>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</si>
  <si>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</si>
  <si>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</si>
  <si>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</si>
  <si>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</si>
  <si>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</si>
  <si>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</si>
  <si>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</si>
  <si>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</si>
  <si>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</si>
  <si>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</si>
  <si>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</si>
  <si>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</si>
  <si>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</si>
  <si>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</si>
  <si>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</si>
  <si>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</si>
  <si>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</si>
  <si>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</si>
  <si>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</si>
  <si>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</si>
  <si>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</si>
  <si>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</si>
  <si>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</si>
  <si>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</si>
  <si>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</si>
  <si>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</si>
  <si>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</si>
  <si>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</si>
  <si>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</si>
  <si>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</si>
  <si>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</si>
  <si>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</si>
  <si>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</si>
  <si>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</si>
  <si>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</si>
  <si>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</si>
  <si>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</si>
  <si>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</si>
  <si>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埼玉県白岡市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</si>
  <si>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</si>
  <si>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</si>
  <si>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</si>
  <si>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</si>
  <si>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</si>
  <si>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</si>
  <si>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</si>
  <si>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</si>
  <si>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</si>
  <si>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</si>
  <si>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</si>
  <si>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</si>
  <si>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</si>
  <si>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</si>
  <si>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</si>
  <si>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</si>
  <si>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</si>
  <si>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</si>
  <si>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</si>
  <si>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</si>
  <si>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白岡駅東部中央土地区画整理事業特別会計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</si>
  <si>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</si>
  <si>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</si>
  <si>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</si>
  <si>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</si>
  <si>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</si>
  <si>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</si>
  <si>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</si>
  <si>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</si>
  <si>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</si>
  <si>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</si>
  <si>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</si>
  <si>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</si>
  <si>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</si>
  <si>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</si>
  <si>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</si>
  <si>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</si>
  <si>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白岡市水道事業会計</t>
    <phoneticPr fontId="5"/>
  </si>
  <si>
    <t>法適用企業</t>
    <phoneticPr fontId="5"/>
  </si>
  <si>
    <t>白岡市公共下水道事業会計</t>
    <phoneticPr fontId="5"/>
  </si>
  <si>
    <t>白岡市農業集落排水事業会計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</si>
  <si>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</si>
  <si>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</si>
  <si>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</si>
  <si>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</si>
  <si>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</si>
  <si>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</si>
  <si>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</si>
  <si>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</si>
  <si>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</si>
  <si>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</si>
  <si>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</si>
  <si>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</si>
  <si>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</si>
  <si>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</si>
  <si>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</si>
  <si>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</si>
  <si>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</si>
  <si>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</si>
  <si>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</si>
  <si>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</si>
  <si>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</si>
  <si>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</si>
  <si>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</si>
  <si>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</si>
  <si>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</si>
  <si>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</si>
  <si>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</si>
  <si>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</si>
  <si>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</si>
  <si>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</si>
  <si>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</si>
  <si>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</si>
  <si>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</si>
  <si>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</si>
  <si>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</si>
  <si>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</si>
  <si>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</si>
  <si>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</si>
  <si>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</si>
  <si>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</si>
  <si>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</si>
  <si>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</si>
  <si>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</si>
  <si>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</si>
  <si>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</si>
  <si>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</si>
  <si>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</si>
  <si>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</si>
  <si>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</si>
  <si>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</si>
  <si>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</si>
  <si>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</si>
  <si>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</si>
  <si>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</si>
  <si>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</si>
  <si>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</si>
  <si>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</si>
  <si>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</si>
  <si>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</si>
  <si>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</si>
  <si>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</si>
  <si>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</si>
  <si>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</si>
  <si>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</si>
  <si>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</si>
  <si>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</si>
  <si>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</si>
  <si>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</si>
  <si>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</si>
  <si>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</si>
  <si>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</si>
  <si>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</si>
  <si>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</si>
  <si>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</si>
  <si>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</si>
  <si>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</si>
  <si>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</si>
  <si>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</si>
  <si>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</si>
  <si>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</si>
  <si>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</si>
  <si>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</si>
  <si>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</si>
  <si>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</si>
  <si>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</si>
  <si>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</si>
  <si>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</si>
  <si>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</si>
  <si>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</si>
  <si>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</si>
  <si>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</si>
  <si>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</si>
  <si>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</si>
  <si>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</si>
  <si>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</si>
  <si>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</si>
  <si>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</si>
  <si>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</si>
  <si>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</si>
  <si>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</si>
  <si>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</si>
  <si>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</si>
  <si>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</si>
  <si>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</si>
  <si>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</si>
  <si>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</si>
  <si>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</si>
  <si>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</si>
  <si>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</si>
  <si>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</si>
  <si>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</si>
  <si>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</si>
  <si>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</si>
  <si>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</si>
  <si>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</si>
  <si>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</si>
  <si>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</si>
  <si>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</si>
  <si>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</si>
  <si>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</si>
  <si>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</si>
  <si>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</si>
  <si>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</si>
  <si>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</si>
  <si>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</si>
  <si>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</si>
  <si>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</si>
  <si>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</si>
  <si>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</si>
  <si>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</si>
  <si>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</si>
  <si>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</si>
  <si>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</si>
  <si>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</si>
  <si>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</si>
  <si>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1.33</t>
  </si>
  <si>
    <t>白岡市水道事業会計</t>
  </si>
  <si>
    <t>一般会計</t>
  </si>
  <si>
    <t>介護保険特別会計</t>
  </si>
  <si>
    <t>白岡市公共下水道事業会計</t>
  </si>
  <si>
    <t>国民健康保険特別会計</t>
  </si>
  <si>
    <t>白岡市農業集落排水事業会計</t>
  </si>
  <si>
    <t>白岡駅東部中央土地区画整理事業特別会計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</si>
  <si>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</si>
  <si>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</si>
  <si>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</si>
  <si>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</si>
  <si>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</si>
  <si>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</si>
  <si>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</si>
  <si>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</si>
  <si>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</si>
  <si>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</si>
  <si>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</si>
  <si>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</si>
  <si>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</si>
  <si>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</si>
  <si>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しらおか味彩センター</t>
    <rPh sb="4" eb="5">
      <t>アジ</t>
    </rPh>
    <rPh sb="5" eb="6">
      <t>サイ</t>
    </rPh>
    <phoneticPr fontId="2"/>
  </si>
  <si>
    <t>公共施設整備基金</t>
    <rPh sb="0" eb="4">
      <t>コウキョウシセツ</t>
    </rPh>
    <rPh sb="4" eb="8">
      <t>セイビキキン</t>
    </rPh>
    <phoneticPr fontId="5"/>
  </si>
  <si>
    <t>医療法人社団哺育会白岡中央総合病院機器等取得支援基金</t>
    <rPh sb="24" eb="26">
      <t>キキン</t>
    </rPh>
    <phoneticPr fontId="2"/>
  </si>
  <si>
    <t>社会福祉施設整備基金</t>
    <rPh sb="0" eb="6">
      <t>シャカイフクシシセツ</t>
    </rPh>
    <rPh sb="6" eb="10">
      <t>セイビキキン</t>
    </rPh>
    <phoneticPr fontId="2"/>
  </si>
  <si>
    <t>森林環境譲与税基金</t>
    <rPh sb="0" eb="7">
      <t>シンリンカンキョウジョウヨゼイ</t>
    </rPh>
    <rPh sb="7" eb="9">
      <t>キキン</t>
    </rPh>
    <phoneticPr fontId="2"/>
  </si>
  <si>
    <t>保健福祉基金</t>
    <rPh sb="0" eb="6">
      <t>ホケンフクシキキン</t>
    </rPh>
    <phoneticPr fontId="2"/>
  </si>
  <si>
    <t>-</t>
    <phoneticPr fontId="2"/>
  </si>
  <si>
    <t>-</t>
    <phoneticPr fontId="2"/>
  </si>
  <si>
    <t>埼玉県東部消防組合</t>
    <phoneticPr fontId="2"/>
  </si>
  <si>
    <t>埼葛斎場組合</t>
    <phoneticPr fontId="2"/>
  </si>
  <si>
    <t>蓮田白岡衛生組合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</si>
</sst>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cellStyleXfs>
  <cellXfs count="12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3"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0" fontId="27" fillId="0" borderId="98" xfId="20" applyFont="1" applyBorder="1" applyAlignment="1" applyProtection="1">
      <alignment horizontal="left" vertical="center" wrapText="1"/>
      <protection locked="0"/>
    </xf>
    <xf numFmtId="0" fontId="27" fillId="0" borderId="99" xfId="20" applyFont="1" applyBorder="1" applyAlignment="1" applyProtection="1">
      <alignment horizontal="left" vertical="center" wrapText="1"/>
      <protection locked="0"/>
    </xf>
    <xf numFmtId="0" fontId="27" fillId="0" borderId="100" xfId="20" applyFont="1" applyBorder="1" applyAlignment="1" applyProtection="1">
      <alignment horizontal="left" vertical="center" wrapText="1"/>
      <protection locked="0"/>
    </xf>
    <xf numFmtId="177" fontId="35" fillId="0" borderId="98" xfId="12" applyNumberFormat="1" applyFont="1" applyBorder="1" applyAlignment="1" applyProtection="1">
      <alignment horizontal="right" vertical="center" shrinkToFit="1"/>
      <protection locked="0"/>
    </xf>
    <xf numFmtId="0" fontId="27" fillId="0" borderId="112" xfId="20" applyFont="1" applyBorder="1" applyAlignment="1" applyProtection="1">
      <alignment horizontal="left" vertical="center" wrapText="1"/>
      <protection locked="0"/>
    </xf>
    <xf numFmtId="0" fontId="27" fillId="0" borderId="113" xfId="20" applyFont="1" applyBorder="1" applyAlignment="1" applyProtection="1">
      <alignment horizontal="left" vertical="center" wrapText="1"/>
      <protection locked="0"/>
    </xf>
    <xf numFmtId="0" fontId="27" fillId="0" borderId="114" xfId="20" applyFont="1" applyBorder="1" applyAlignment="1" applyProtection="1">
      <alignment horizontal="left" vertical="center" wrapTex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7A8AB2BF-0296-4D89-9A03-E1CDDEAC848E}"/>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E640-4800-96CC-A7E43D3D06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20668</c:v>
                </c:pt>
                <c:pt idx="1">
                  <c:v>22152</c:v>
                </c:pt>
                <c:pt idx="2">
                  <c:v>19511</c:v>
                </c:pt>
                <c:pt idx="3">
                  <c:v>33174</c:v>
                </c:pt>
                <c:pt idx="4">
                  <c:v>52833</c:v>
                </c:pt>
              </c:numCache>
            </c:numRef>
          </c:val>
          <c:smooth val="0"/>
          <c:extLst>
            <c:ext xmlns:c16="http://schemas.microsoft.com/office/drawing/2014/chart" uri="{C3380CC4-5D6E-409C-BE32-E72D297353CC}">
              <c16:uniqueId val="{00000001-E640-4800-96CC-A7E43D3D06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5.87</c:v>
                </c:pt>
                <c:pt idx="1">
                  <c:v>7.44</c:v>
                </c:pt>
                <c:pt idx="2">
                  <c:v>6.96</c:v>
                </c:pt>
                <c:pt idx="3">
                  <c:v>8.18</c:v>
                </c:pt>
                <c:pt idx="4">
                  <c:v>10.57</c:v>
                </c:pt>
              </c:numCache>
            </c:numRef>
          </c:val>
          <c:extLst>
            <c:ext xmlns:c16="http://schemas.microsoft.com/office/drawing/2014/chart" uri="{C3380CC4-5D6E-409C-BE32-E72D297353CC}">
              <c16:uniqueId val="{00000000-1A71-4CB7-BABD-2779D8F2D5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8.6199999999999992</c:v>
                </c:pt>
                <c:pt idx="1">
                  <c:v>9.24</c:v>
                </c:pt>
                <c:pt idx="2">
                  <c:v>9.65</c:v>
                </c:pt>
                <c:pt idx="3">
                  <c:v>11.89</c:v>
                </c:pt>
                <c:pt idx="4">
                  <c:v>10.47</c:v>
                </c:pt>
              </c:numCache>
            </c:numRef>
          </c:val>
          <c:extLst>
            <c:ext xmlns:c16="http://schemas.microsoft.com/office/drawing/2014/chart" uri="{C3380CC4-5D6E-409C-BE32-E72D297353CC}">
              <c16:uniqueId val="{00000001-1A71-4CB7-BABD-2779D8F2D5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-1.33</c:v>
                </c:pt>
                <c:pt idx="1">
                  <c:v>2.58</c:v>
                </c:pt>
                <c:pt idx="2">
                  <c:v>1.17</c:v>
                </c:pt>
                <c:pt idx="3">
                  <c:v>3</c:v>
                </c:pt>
                <c:pt idx="4">
                  <c:v>1.5</c:v>
                </c:pt>
              </c:numCache>
            </c:numRef>
          </c:val>
          <c:smooth val="0"/>
          <c:extLst>
            <c:ext xmlns:c16="http://schemas.microsoft.com/office/drawing/2014/chart" uri="{C3380CC4-5D6E-409C-BE32-E72D297353CC}">
              <c16:uniqueId val="{00000002-1A71-4CB7-BABD-2779D8F2D5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0.74</c:v>
                </c:pt>
                <c:pt idx="2">
                  <c:v>#N/A</c:v>
                </c:pt>
                <c:pt idx="3">
                  <c:v>0.06</c:v>
                </c:pt>
                <c:pt idx="4">
                  <c:v>0</c:v>
                </c:pt>
                <c:pt idx="5">
                  <c:v>0</c:v>
                </c:pt>
                <c:pt idx="6">
                  <c:v>0</c:v>
                </c:pt>
                <c:pt idx="7">
                  <c:v>0</c:v>
                </c:pt>
                <c:pt idx="8">
                  <c:v>0</c:v>
                </c:pt>
                <c:pt idx="9">
                  <c:v>0</c:v>
                </c:pt>
              </c:numCache>
            </c:numRef>
          </c:val>
          <c:extLst>
            <c:ext xmlns:c16="http://schemas.microsoft.com/office/drawing/2014/chart" uri="{C3380CC4-5D6E-409C-BE32-E72D297353CC}">
              <c16:uniqueId val="{00000000-6CF3-4129-AECA-59118368FA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F3-4129-AECA-59118368FAA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6CF3-4129-AECA-59118368FAAB}"/>
            </c:ext>
          </c:extLst>
        </c:ser>
        <c:ser>
          <c:idx val="3"/>
          <c:order val="3"/>
          <c:tx>
            <c:strRef>
              <c:f>データシート!$A$30</c:f>
              <c:strCache>
                <c:ptCount val="1"/>
                <c:pt idx="0">
                  <c:v>白岡駅東部中央土地区画整理事業特別会計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0.09</c:v>
                </c:pt>
                <c:pt idx="4">
                  <c:v>#N/A</c:v>
                </c:pt>
                <c:pt idx="5">
                  <c:v>0.14000000000000001</c:v>
                </c:pt>
                <c:pt idx="6">
                  <c:v>#N/A</c:v>
                </c:pt>
                <c:pt idx="7">
                  <c:v>0.15</c:v>
                </c:pt>
                <c:pt idx="8">
                  <c:v>#N/A</c:v>
                </c:pt>
                <c:pt idx="9">
                  <c:v>0.08</c:v>
                </c:pt>
              </c:numCache>
            </c:numRef>
          </c:val>
          <c:extLst>
            <c:ext xmlns:c16="http://schemas.microsoft.com/office/drawing/2014/chart" uri="{C3380CC4-5D6E-409C-BE32-E72D297353CC}">
              <c16:uniqueId val="{00000003-6CF3-4129-AECA-59118368FAAB}"/>
            </c:ext>
          </c:extLst>
        </c:ser>
        <c:ser>
          <c:idx val="4"/>
          <c:order val="4"/>
          <c:tx>
            <c:strRef>
              <c:f>データシート!$A$31</c:f>
              <c:strCache>
                <c:ptCount val="1"/>
                <c:pt idx="0">
                  <c:v>白岡市農業集落排水事業会計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0.04</c:v>
                </c:pt>
                <c:pt idx="4">
                  <c:v>#N/A</c:v>
                </c:pt>
                <c:pt idx="5">
                  <c:v>7.0000000000000007E-2</c:v>
                </c:pt>
                <c:pt idx="6">
                  <c:v>#N/A</c:v>
                </c:pt>
                <c:pt idx="7">
                  <c:v>0.08</c:v>
                </c:pt>
                <c:pt idx="8">
                  <c:v>#N/A</c:v>
                </c:pt>
                <c:pt idx="9">
                  <c:v>0.1</c:v>
                </c:pt>
              </c:numCache>
            </c:numRef>
          </c:val>
          <c:extLst>
            <c:ext xmlns:c16="http://schemas.microsoft.com/office/drawing/2014/chart" uri="{C3380CC4-5D6E-409C-BE32-E72D297353CC}">
              <c16:uniqueId val="{00000004-6CF3-4129-AECA-59118368FAA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4.6100000000000003</c:v>
                </c:pt>
                <c:pt idx="2">
                  <c:v>#N/A</c:v>
                </c:pt>
                <c:pt idx="3">
                  <c:v>4.4000000000000004</c:v>
                </c:pt>
                <c:pt idx="4">
                  <c:v>#N/A</c:v>
                </c:pt>
                <c:pt idx="5">
                  <c:v>2.93</c:v>
                </c:pt>
                <c:pt idx="6">
                  <c:v>#N/A</c:v>
                </c:pt>
                <c:pt idx="7">
                  <c:v>2.15</c:v>
                </c:pt>
                <c:pt idx="8">
                  <c:v>#N/A</c:v>
                </c:pt>
                <c:pt idx="9">
                  <c:v>1.0900000000000001</c:v>
                </c:pt>
              </c:numCache>
            </c:numRef>
          </c:val>
          <c:extLst>
            <c:ext xmlns:c16="http://schemas.microsoft.com/office/drawing/2014/chart" uri="{C3380CC4-5D6E-409C-BE32-E72D297353CC}">
              <c16:uniqueId val="{00000005-6CF3-4129-AECA-59118368FAAB}"/>
            </c:ext>
          </c:extLst>
        </c:ser>
        <c:ser>
          <c:idx val="6"/>
          <c:order val="6"/>
          <c:tx>
            <c:strRef>
              <c:f>データシート!$A$33</c:f>
              <c:strCache>
                <c:ptCount val="1"/>
                <c:pt idx="0">
                  <c:v>白岡市公共下水道事業会計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1.28</c:v>
                </c:pt>
                <c:pt idx="4">
                  <c:v>#N/A</c:v>
                </c:pt>
                <c:pt idx="5">
                  <c:v>1.08</c:v>
                </c:pt>
                <c:pt idx="6">
                  <c:v>#N/A</c:v>
                </c:pt>
                <c:pt idx="7">
                  <c:v>1.36</c:v>
                </c:pt>
                <c:pt idx="8">
                  <c:v>#N/A</c:v>
                </c:pt>
                <c:pt idx="9">
                  <c:v>1.49</c:v>
                </c:pt>
              </c:numCache>
            </c:numRef>
          </c:val>
          <c:extLst>
            <c:ext xmlns:c16="http://schemas.microsoft.com/office/drawing/2014/chart" uri="{C3380CC4-5D6E-409C-BE32-E72D297353CC}">
              <c16:uniqueId val="{00000006-6CF3-4129-AECA-59118368FAA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1.43</c:v>
                </c:pt>
                <c:pt idx="2">
                  <c:v>#N/A</c:v>
                </c:pt>
                <c:pt idx="3">
                  <c:v>1.54</c:v>
                </c:pt>
                <c:pt idx="4">
                  <c:v>#N/A</c:v>
                </c:pt>
                <c:pt idx="5">
                  <c:v>1.5</c:v>
                </c:pt>
                <c:pt idx="6">
                  <c:v>#N/A</c:v>
                </c:pt>
                <c:pt idx="7">
                  <c:v>1.77</c:v>
                </c:pt>
                <c:pt idx="8">
                  <c:v>#N/A</c:v>
                </c:pt>
                <c:pt idx="9">
                  <c:v>1.66</c:v>
                </c:pt>
              </c:numCache>
            </c:numRef>
          </c:val>
          <c:extLst>
            <c:ext xmlns:c16="http://schemas.microsoft.com/office/drawing/2014/chart" uri="{C3380CC4-5D6E-409C-BE32-E72D297353CC}">
              <c16:uniqueId val="{00000007-6CF3-4129-AECA-59118368FA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5.86</c:v>
                </c:pt>
                <c:pt idx="2">
                  <c:v>#N/A</c:v>
                </c:pt>
                <c:pt idx="3">
                  <c:v>7.08</c:v>
                </c:pt>
                <c:pt idx="4">
                  <c:v>#N/A</c:v>
                </c:pt>
                <c:pt idx="5">
                  <c:v>6.73</c:v>
                </c:pt>
                <c:pt idx="6">
                  <c:v>#N/A</c:v>
                </c:pt>
                <c:pt idx="7">
                  <c:v>8.02</c:v>
                </c:pt>
                <c:pt idx="8">
                  <c:v>#N/A</c:v>
                </c:pt>
                <c:pt idx="9">
                  <c:v>10.48</c:v>
                </c:pt>
              </c:numCache>
            </c:numRef>
          </c:val>
          <c:extLst>
            <c:ext xmlns:c16="http://schemas.microsoft.com/office/drawing/2014/chart" uri="{C3380CC4-5D6E-409C-BE32-E72D297353CC}">
              <c16:uniqueId val="{00000008-6CF3-4129-AECA-59118368FAAB}"/>
            </c:ext>
          </c:extLst>
        </c:ser>
        <c:ser>
          <c:idx val="9"/>
          <c:order val="9"/>
          <c:tx>
            <c:strRef>
              <c:f>データシート!$A$36</c:f>
              <c:strCache>
                <c:ptCount val="1"/>
                <c:pt idx="0">
                  <c:v>白岡市水道事業会計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11.83</c:v>
                </c:pt>
                <c:pt idx="2">
                  <c:v>#N/A</c:v>
                </c:pt>
                <c:pt idx="3">
                  <c:v>12.18</c:v>
                </c:pt>
                <c:pt idx="4">
                  <c:v>#N/A</c:v>
                </c:pt>
                <c:pt idx="5">
                  <c:v>11.41</c:v>
                </c:pt>
                <c:pt idx="6">
                  <c:v>#N/A</c:v>
                </c:pt>
                <c:pt idx="7">
                  <c:v>11.61</c:v>
                </c:pt>
                <c:pt idx="8">
                  <c:v>#N/A</c:v>
                </c:pt>
                <c:pt idx="9">
                  <c:v>10.53</c:v>
                </c:pt>
              </c:numCache>
            </c:numRef>
          </c:val>
          <c:extLst>
            <c:ext xmlns:c16="http://schemas.microsoft.com/office/drawing/2014/chart" uri="{C3380CC4-5D6E-409C-BE32-E72D297353CC}">
              <c16:uniqueId val="{00000009-6CF3-4129-AECA-59118368FA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1231</c:v>
                </c:pt>
                <c:pt idx="5">
                  <c:v>1148</c:v>
                </c:pt>
                <c:pt idx="8">
                  <c:v>1149</c:v>
                </c:pt>
                <c:pt idx="11">
                  <c:v>1164</c:v>
                </c:pt>
                <c:pt idx="14">
                  <c:v>1156</c:v>
                </c:pt>
              </c:numCache>
            </c:numRef>
          </c:val>
          <c:extLst>
            <c:ext xmlns:c16="http://schemas.microsoft.com/office/drawing/2014/chart" uri="{C3380CC4-5D6E-409C-BE32-E72D297353CC}">
              <c16:uniqueId val="{00000000-3BFA-4E19-9418-6AB47C55E9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FA-4E19-9418-6AB47C55E9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53</c:v>
                </c:pt>
                <c:pt idx="3">
                  <c:v>0</c:v>
                </c:pt>
                <c:pt idx="6">
                  <c:v>0</c:v>
                </c:pt>
                <c:pt idx="9">
                  <c:v>0</c:v>
                </c:pt>
                <c:pt idx="12">
                  <c:v>0</c:v>
                </c:pt>
              </c:numCache>
            </c:numRef>
          </c:val>
          <c:extLst>
            <c:ext xmlns:c16="http://schemas.microsoft.com/office/drawing/2014/chart" uri="{C3380CC4-5D6E-409C-BE32-E72D297353CC}">
              <c16:uniqueId val="{00000002-3BFA-4E19-9418-6AB47C55E9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114</c:v>
                </c:pt>
                <c:pt idx="3">
                  <c:v>109</c:v>
                </c:pt>
                <c:pt idx="6">
                  <c:v>99</c:v>
                </c:pt>
                <c:pt idx="9">
                  <c:v>89</c:v>
                </c:pt>
                <c:pt idx="12">
                  <c:v>100</c:v>
                </c:pt>
              </c:numCache>
            </c:numRef>
          </c:val>
          <c:extLst>
            <c:ext xmlns:c16="http://schemas.microsoft.com/office/drawing/2014/chart" uri="{C3380CC4-5D6E-409C-BE32-E72D297353CC}">
              <c16:uniqueId val="{00000003-3BFA-4E19-9418-6AB47C55E9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373</c:v>
                </c:pt>
                <c:pt idx="3">
                  <c:v>253</c:v>
                </c:pt>
                <c:pt idx="6">
                  <c:v>232</c:v>
                </c:pt>
                <c:pt idx="9">
                  <c:v>215</c:v>
                </c:pt>
                <c:pt idx="12">
                  <c:v>172</c:v>
                </c:pt>
              </c:numCache>
            </c:numRef>
          </c:val>
          <c:extLst>
            <c:ext xmlns:c16="http://schemas.microsoft.com/office/drawing/2014/chart" uri="{C3380CC4-5D6E-409C-BE32-E72D297353CC}">
              <c16:uniqueId val="{00000004-3BFA-4E19-9418-6AB47C55E9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FA-4E19-9418-6AB47C55E9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FA-4E19-9418-6AB47C55E9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1313</c:v>
                </c:pt>
                <c:pt idx="3">
                  <c:v>1273</c:v>
                </c:pt>
                <c:pt idx="6">
                  <c:v>1245</c:v>
                </c:pt>
                <c:pt idx="9">
                  <c:v>1269</c:v>
                </c:pt>
                <c:pt idx="12">
                  <c:v>1287</c:v>
                </c:pt>
              </c:numCache>
            </c:numRef>
          </c:val>
          <c:extLst>
            <c:ext xmlns:c16="http://schemas.microsoft.com/office/drawing/2014/chart" uri="{C3380CC4-5D6E-409C-BE32-E72D297353CC}">
              <c16:uniqueId val="{00000007-3BFA-4E19-9418-6AB47C55E9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622</c:v>
                </c:pt>
                <c:pt idx="2">
                  <c:v>#N/A</c:v>
                </c:pt>
                <c:pt idx="3">
                  <c:v>#N/A</c:v>
                </c:pt>
                <c:pt idx="4">
                  <c:v>487</c:v>
                </c:pt>
                <c:pt idx="5">
                  <c:v>#N/A</c:v>
                </c:pt>
                <c:pt idx="6">
                  <c:v>#N/A</c:v>
                </c:pt>
                <c:pt idx="7">
                  <c:v>427</c:v>
                </c:pt>
                <c:pt idx="8">
                  <c:v>#N/A</c:v>
                </c:pt>
                <c:pt idx="9">
                  <c:v>#N/A</c:v>
                </c:pt>
                <c:pt idx="10">
                  <c:v>409</c:v>
                </c:pt>
                <c:pt idx="11">
                  <c:v>#N/A</c:v>
                </c:pt>
                <c:pt idx="12">
                  <c:v>#N/A</c:v>
                </c:pt>
                <c:pt idx="13">
                  <c:v>403</c:v>
                </c:pt>
                <c:pt idx="14">
                  <c:v>#N/A</c:v>
                </c:pt>
              </c:numCache>
            </c:numRef>
          </c:val>
          <c:smooth val="0"/>
          <c:extLst>
            <c:ext xmlns:c16="http://schemas.microsoft.com/office/drawing/2014/chart" uri="{C3380CC4-5D6E-409C-BE32-E72D297353CC}">
              <c16:uniqueId val="{00000008-3BFA-4E19-9418-6AB47C55E9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12968</c:v>
                </c:pt>
                <c:pt idx="5">
                  <c:v>12876</c:v>
                </c:pt>
                <c:pt idx="8">
                  <c:v>12921</c:v>
                </c:pt>
                <c:pt idx="11">
                  <c:v>12509</c:v>
                </c:pt>
                <c:pt idx="14">
                  <c:v>12187</c:v>
                </c:pt>
              </c:numCache>
            </c:numRef>
          </c:val>
          <c:extLst>
            <c:ext xmlns:c16="http://schemas.microsoft.com/office/drawing/2014/chart" uri="{C3380CC4-5D6E-409C-BE32-E72D297353CC}">
              <c16:uniqueId val="{00000000-1977-4446-AE6B-4DDD2525D4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649</c:v>
                </c:pt>
                <c:pt idx="5">
                  <c:v>611</c:v>
                </c:pt>
                <c:pt idx="8">
                  <c:v>632</c:v>
                </c:pt>
                <c:pt idx="11">
                  <c:v>1548</c:v>
                </c:pt>
                <c:pt idx="14">
                  <c:v>1805</c:v>
                </c:pt>
              </c:numCache>
            </c:numRef>
          </c:val>
          <c:extLst>
            <c:ext xmlns:c16="http://schemas.microsoft.com/office/drawing/2014/chart" uri="{C3380CC4-5D6E-409C-BE32-E72D297353CC}">
              <c16:uniqueId val="{00000001-1977-4446-AE6B-4DDD2525D4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2754</c:v>
                </c:pt>
                <c:pt idx="5">
                  <c:v>3148</c:v>
                </c:pt>
                <c:pt idx="8">
                  <c:v>3980</c:v>
                </c:pt>
                <c:pt idx="11">
                  <c:v>3534</c:v>
                </c:pt>
                <c:pt idx="14">
                  <c:v>3513</c:v>
                </c:pt>
              </c:numCache>
            </c:numRef>
          </c:val>
          <c:extLst>
            <c:ext xmlns:c16="http://schemas.microsoft.com/office/drawing/2014/chart" uri="{C3380CC4-5D6E-409C-BE32-E72D297353CC}">
              <c16:uniqueId val="{00000002-1977-4446-AE6B-4DDD2525D4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77-4446-AE6B-4DDD2525D4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77-4446-AE6B-4DDD2525D4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77-4446-AE6B-4DDD2525D4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494</c:v>
                </c:pt>
                <c:pt idx="3">
                  <c:v>199</c:v>
                </c:pt>
                <c:pt idx="6">
                  <c:v>2012</c:v>
                </c:pt>
                <c:pt idx="9">
                  <c:v>211</c:v>
                </c:pt>
                <c:pt idx="12">
                  <c:v>393</c:v>
                </c:pt>
              </c:numCache>
            </c:numRef>
          </c:val>
          <c:extLst>
            <c:ext xmlns:c16="http://schemas.microsoft.com/office/drawing/2014/chart" uri="{C3380CC4-5D6E-409C-BE32-E72D297353CC}">
              <c16:uniqueId val="{00000006-1977-4446-AE6B-4DDD2525D4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575</c:v>
                </c:pt>
                <c:pt idx="3">
                  <c:v>576</c:v>
                </c:pt>
                <c:pt idx="6">
                  <c:v>483</c:v>
                </c:pt>
                <c:pt idx="9">
                  <c:v>403</c:v>
                </c:pt>
                <c:pt idx="12">
                  <c:v>353</c:v>
                </c:pt>
              </c:numCache>
            </c:numRef>
          </c:val>
          <c:extLst>
            <c:ext xmlns:c16="http://schemas.microsoft.com/office/drawing/2014/chart" uri="{C3380CC4-5D6E-409C-BE32-E72D297353CC}">
              <c16:uniqueId val="{00000007-1977-4446-AE6B-4DDD2525D4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3421</c:v>
                </c:pt>
                <c:pt idx="3">
                  <c:v>3023</c:v>
                </c:pt>
                <c:pt idx="6">
                  <c:v>2559</c:v>
                </c:pt>
                <c:pt idx="9">
                  <c:v>2044</c:v>
                </c:pt>
                <c:pt idx="12">
                  <c:v>1678</c:v>
                </c:pt>
              </c:numCache>
            </c:numRef>
          </c:val>
          <c:extLst>
            <c:ext xmlns:c16="http://schemas.microsoft.com/office/drawing/2014/chart" uri="{C3380CC4-5D6E-409C-BE32-E72D297353CC}">
              <c16:uniqueId val="{00000008-1977-4446-AE6B-4DDD2525D4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977-4446-AE6B-4DDD2525D4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11794</c:v>
                </c:pt>
                <c:pt idx="3">
                  <c:v>11480</c:v>
                </c:pt>
                <c:pt idx="6">
                  <c:v>11320</c:v>
                </c:pt>
                <c:pt idx="9">
                  <c:v>11058</c:v>
                </c:pt>
                <c:pt idx="12">
                  <c:v>11268</c:v>
                </c:pt>
              </c:numCache>
            </c:numRef>
          </c:val>
          <c:extLst>
            <c:ext xmlns:c16="http://schemas.microsoft.com/office/drawing/2014/chart" uri="{C3380CC4-5D6E-409C-BE32-E72D297353CC}">
              <c16:uniqueId val="{0000000A-1977-4446-AE6B-4DDD2525D4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77-4446-AE6B-4DDD2525D4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1067</c:v>
                </c:pt>
                <c:pt idx="1">
                  <c:v>1280</c:v>
                </c:pt>
                <c:pt idx="2">
                  <c:v>1158</c:v>
                </c:pt>
              </c:numCache>
            </c:numRef>
          </c:val>
          <c:extLst>
            <c:ext xmlns:c16="http://schemas.microsoft.com/office/drawing/2014/chart" uri="{C3380CC4-5D6E-409C-BE32-E72D297353CC}">
              <c16:uniqueId val="{00000000-DD76-42CB-98BA-EB46891E0B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c:v>
                </c:pt>
                <c:pt idx="1">
                  <c:v>48</c:v>
                </c:pt>
                <c:pt idx="2">
                  <c:v>48</c:v>
                </c:pt>
              </c:numCache>
            </c:numRef>
          </c:val>
          <c:extLst>
            <c:ext xmlns:c16="http://schemas.microsoft.com/office/drawing/2014/chart" uri="{C3380CC4-5D6E-409C-BE32-E72D297353CC}">
              <c16:uniqueId val="{00000001-DD76-42CB-98BA-EB46891E0B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1101</c:v>
                </c:pt>
                <c:pt idx="1">
                  <c:v>774</c:v>
                </c:pt>
                <c:pt idx="2">
                  <c:v>816</c:v>
                </c:pt>
              </c:numCache>
            </c:numRef>
          </c:val>
          <c:extLst>
            <c:ext xmlns:c16="http://schemas.microsoft.com/office/drawing/2014/chart" uri="{C3380CC4-5D6E-409C-BE32-E72D297353CC}">
              <c16:uniqueId val="{00000002-DD76-42CB-98BA-EB46891E0B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52,649
51,763
24.92
20,536,048
18,881,939
1,168,955
11,062,430
11,267,922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が増えたものの基準財政需要額も増えているため、前年度から減となった。引き続き財政力向上のため、緊急に必要な事業を峻別し、歳出の見直しを実施するとともに、各種滞納対策や休日、夜間の納税相談窓口及び納税コールセンターの開設など税の徴収強化等を図り、税収増加等によ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6489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106892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6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地方税が</a:t>
          </a:r>
          <a:r>
            <a:rPr kumimoji="1" lang="en-US" altLang="ja-JP" sz="1100" b="0" i="0" baseline="0">
              <a:solidFill>
                <a:schemeClr val="dk1"/>
              </a:solidFill>
              <a:effectLst/>
              <a:latin typeface="+mn-lt"/>
              <a:ea typeface="+mn-ea"/>
              <a:cs typeface="+mn-cs"/>
            </a:rPr>
            <a:t>113,966</a:t>
          </a:r>
          <a:r>
            <a:rPr kumimoji="1" lang="ja-JP" altLang="en-US" sz="1100" b="0" i="0" baseline="0">
              <a:solidFill>
                <a:schemeClr val="dk1"/>
              </a:solidFill>
              <a:effectLst/>
              <a:latin typeface="+mn-lt"/>
              <a:ea typeface="+mn-ea"/>
              <a:cs typeface="+mn-cs"/>
            </a:rPr>
            <a:t>千円、地方交付税が</a:t>
          </a:r>
          <a:r>
            <a:rPr kumimoji="1" lang="en-US" altLang="ja-JP" sz="1100" b="0" i="0" baseline="0">
              <a:solidFill>
                <a:schemeClr val="dk1"/>
              </a:solidFill>
              <a:effectLst/>
              <a:latin typeface="+mn-lt"/>
              <a:ea typeface="+mn-ea"/>
              <a:cs typeface="+mn-cs"/>
            </a:rPr>
            <a:t>267,545</a:t>
          </a:r>
          <a:r>
            <a:rPr kumimoji="1" lang="ja-JP" altLang="en-US" sz="1100" b="0" i="0" baseline="0">
              <a:solidFill>
                <a:schemeClr val="dk1"/>
              </a:solidFill>
              <a:effectLst/>
              <a:latin typeface="+mn-lt"/>
              <a:ea typeface="+mn-ea"/>
              <a:cs typeface="+mn-cs"/>
            </a:rPr>
            <a:t>千円増となるなど経常一般財源が増となったものの</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人事院勧告などの影響による一般職の給料等の増、人件費高騰の影響などの影響による委託料の増、一部事務組合負担金の負担割合の変更に伴う負担金の増などにより、</a:t>
          </a: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2.0</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の増となった。今後についても、物件費等の増加が見込まれていることから、引き続き税の徴収体制の強化や受益と負担の見直し等を行い、歳入の確保を図るとともに、事務執行経費の削減や指定管理者制度等の活用を図ること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61468</xdr:rowOff>
    </xdr:from>
    <xdr:to>
      <xdr:col>23</xdr:col>
      <xdr:colOff>133350</xdr:colOff>
      <xdr:row>61</xdr:row>
      <xdr:rowOff>157988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1991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61468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282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61</xdr:row>
      <xdr:rowOff>119380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2822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102362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7783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10668</xdr:rowOff>
    </xdr:from>
    <xdr:to>
      <xdr:col>19</xdr:col>
      <xdr:colOff>184150</xdr:colOff>
      <xdr:row>61</xdr:row>
      <xdr:rowOff>112268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122445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人事院勧告などの影響によ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一般職の</a:t>
          </a:r>
          <a:r>
            <a:rPr kumimoji="1" lang="ja-JP" altLang="en-US" sz="1100" b="0" i="0" baseline="0">
              <a:solidFill>
                <a:schemeClr val="dk1"/>
              </a:solidFill>
              <a:effectLst/>
              <a:latin typeface="+mn-lt"/>
              <a:ea typeface="+mn-ea"/>
              <a:cs typeface="+mn-cs"/>
            </a:rPr>
            <a:t>給与等</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％増加し、また、公開型・統合型ＧＩＳ導入事業、学童保育所運営事業の指定管理委託料の増などにより</a:t>
          </a:r>
          <a:r>
            <a:rPr kumimoji="1" lang="en-US" altLang="ja-JP" sz="1100" b="0" i="0" baseline="0">
              <a:solidFill>
                <a:schemeClr val="dk1"/>
              </a:solidFill>
              <a:effectLst/>
              <a:latin typeface="+mn-lt"/>
              <a:ea typeface="+mn-ea"/>
              <a:cs typeface="+mn-cs"/>
            </a:rPr>
            <a:t>3,012</a:t>
          </a:r>
          <a:r>
            <a:rPr kumimoji="1" lang="ja-JP" altLang="en-US" sz="1100" b="0" i="0" baseline="0">
              <a:solidFill>
                <a:schemeClr val="dk1"/>
              </a:solidFill>
              <a:effectLst/>
              <a:latin typeface="+mn-lt"/>
              <a:ea typeface="+mn-ea"/>
              <a:cs typeface="+mn-cs"/>
            </a:rPr>
            <a:t>円増加した</a:t>
          </a:r>
          <a:r>
            <a:rPr kumimoji="1" lang="ja-JP" altLang="ja-JP" sz="1100" b="0" i="0" baseline="0">
              <a:solidFill>
                <a:schemeClr val="dk1"/>
              </a:solidFill>
              <a:effectLst/>
              <a:latin typeface="+mn-lt"/>
              <a:ea typeface="+mn-ea"/>
              <a:cs typeface="+mn-cs"/>
            </a:rPr>
            <a:t>。ごみ処理業務、火葬業務、消防業務を一部事務組合で行っているため、類似団体平均以下を維持しているものの、一部事務組合への負担金のうち人件費・物件費に充てる額を加えた場合、人口１人当たりの金額は大幅に増加することとなる。今後は、これらの経費も含め、抑制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91618</xdr:rowOff>
    </xdr:from>
    <xdr:to>
      <xdr:col>23</xdr:col>
      <xdr:colOff>133350</xdr:colOff>
      <xdr:row>81</xdr:row>
      <xdr:rowOff>120690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79068"/>
          <a:ext cx="8382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36071</xdr:rowOff>
    </xdr:from>
    <xdr:to>
      <xdr:col>19</xdr:col>
      <xdr:colOff>133350</xdr:colOff>
      <xdr:row>81</xdr:row>
      <xdr:rowOff>91618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23521"/>
          <a:ext cx="889000" cy="5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7982</xdr:rowOff>
    </xdr:from>
    <xdr:to>
      <xdr:col>15</xdr:col>
      <xdr:colOff>82550</xdr:colOff>
      <xdr:row>81</xdr:row>
      <xdr:rowOff>36071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95432"/>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73397</xdr:rowOff>
    </xdr:from>
    <xdr:to>
      <xdr:col>11</xdr:col>
      <xdr:colOff>31750</xdr:colOff>
      <xdr:row>81</xdr:row>
      <xdr:rowOff>7982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89397"/>
          <a:ext cx="889000" cy="10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69890</xdr:rowOff>
    </xdr:from>
    <xdr:to>
      <xdr:col>23</xdr:col>
      <xdr:colOff>184150</xdr:colOff>
      <xdr:row>82</xdr:row>
      <xdr:rowOff>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86417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40818</xdr:rowOff>
    </xdr:from>
    <xdr:to>
      <xdr:col>19</xdr:col>
      <xdr:colOff>184150</xdr:colOff>
      <xdr:row>81</xdr:row>
      <xdr:rowOff>142418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152595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156721</xdr:rowOff>
    </xdr:from>
    <xdr:to>
      <xdr:col>15</xdr:col>
      <xdr:colOff>133350</xdr:colOff>
      <xdr:row>81</xdr:row>
      <xdr:rowOff>86871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97048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4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128632</xdr:rowOff>
    </xdr:from>
    <xdr:to>
      <xdr:col>11</xdr:col>
      <xdr:colOff>82550</xdr:colOff>
      <xdr:row>81</xdr:row>
      <xdr:rowOff>58782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68959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1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22597</xdr:rowOff>
    </xdr:from>
    <xdr:to>
      <xdr:col>7</xdr:col>
      <xdr:colOff>31750</xdr:colOff>
      <xdr:row>80</xdr:row>
      <xdr:rowOff>124197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3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134374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0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令和３年度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は類似団体平均水準を維持している。今後も人事院勧告に準拠することを基本に、社会経済情勢変化や他の公共団体の動向等を考慮しつつ、引き続き適正な給与水準を維持できるよう努めていく。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51859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050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51859</xdr:rowOff>
    </xdr:from>
    <xdr:to>
      <xdr:col>77</xdr:col>
      <xdr:colOff>44450</xdr:colOff>
      <xdr:row>85</xdr:row>
      <xdr:rowOff>92075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251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92075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446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142875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642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年度以降、制度改正や権限移譲等に伴う業務量の増加等から職員数が増加し、類似団体平均を上回っていたが、令和３年度に人口の増加等によりわずかに</a:t>
          </a:r>
          <a:r>
            <a:rPr kumimoji="1" lang="ja-JP" altLang="en-US" sz="1100" b="0" i="0" baseline="0">
              <a:solidFill>
                <a:schemeClr val="dk1"/>
              </a:solidFill>
              <a:effectLst/>
              <a:latin typeface="+mn-lt"/>
              <a:ea typeface="+mn-ea"/>
              <a:cs typeface="+mn-cs"/>
            </a:rPr>
            <a:t>下回り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年度にかけても同様の状況である</a:t>
          </a:r>
          <a:r>
            <a:rPr kumimoji="1" lang="ja-JP" altLang="ja-JP" sz="1100" b="0" i="0" baseline="0">
              <a:solidFill>
                <a:schemeClr val="dk1"/>
              </a:solidFill>
              <a:effectLst/>
              <a:latin typeface="+mn-lt"/>
              <a:ea typeface="+mn-ea"/>
              <a:cs typeface="+mn-cs"/>
            </a:rPr>
            <a:t>。今後も、事務執行体制の見直しを含め、組織の合理化を図り、より適切な定員管理に努める。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26881</xdr:rowOff>
    </xdr:from>
    <xdr:to>
      <xdr:col>81</xdr:col>
      <xdr:colOff>44450</xdr:colOff>
      <xdr:row>61</xdr:row>
      <xdr:rowOff>40957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8533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26881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792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20849</xdr:rowOff>
    </xdr:from>
    <xdr:to>
      <xdr:col>72</xdr:col>
      <xdr:colOff>203200</xdr:colOff>
      <xdr:row>61</xdr:row>
      <xdr:rowOff>26881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4792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16828</xdr:rowOff>
    </xdr:from>
    <xdr:to>
      <xdr:col>68</xdr:col>
      <xdr:colOff>152400</xdr:colOff>
      <xdr:row>61</xdr:row>
      <xdr:rowOff>26881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75278"/>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161607</xdr:rowOff>
    </xdr:from>
    <xdr:to>
      <xdr:col>81</xdr:col>
      <xdr:colOff>95250</xdr:colOff>
      <xdr:row>61</xdr:row>
      <xdr:rowOff>91757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6684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9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147531</xdr:rowOff>
    </xdr:from>
    <xdr:to>
      <xdr:col>77</xdr:col>
      <xdr:colOff>95250</xdr:colOff>
      <xdr:row>61</xdr:row>
      <xdr:rowOff>77681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87858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03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141499</xdr:rowOff>
    </xdr:from>
    <xdr:to>
      <xdr:col>73</xdr:col>
      <xdr:colOff>44450</xdr:colOff>
      <xdr:row>61</xdr:row>
      <xdr:rowOff>71649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81826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62458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137478</xdr:rowOff>
    </xdr:from>
    <xdr:to>
      <xdr:col>64</xdr:col>
      <xdr:colOff>152400</xdr:colOff>
      <xdr:row>61</xdr:row>
      <xdr:rowOff>67628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52405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償還完了等により前年度から</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の減少となり、昨年度に引き続き類似団体平均値を下回った。しかし、今後は現在も進行中の都市計画道路の整備等の進捗により悪化することが見込まれている。そのため、緊急度や住民ニーズを的確に把握し、優先すべき事業を厳選したうえで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94827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1261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167217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5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76200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252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140546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年度は、生涯学習施設整備事業に伴う特定目的基金の取崩し及び地方債の発行により将来負担比率が発生したが、それ以降は発生していない。しかしながら、今後は都市計画道路の整備</a:t>
          </a:r>
          <a:r>
            <a:rPr kumimoji="1" lang="ja-JP" altLang="en-US" sz="1100" b="0" i="0" baseline="0">
              <a:solidFill>
                <a:schemeClr val="dk1"/>
              </a:solidFill>
              <a:effectLst/>
              <a:latin typeface="+mn-lt"/>
              <a:ea typeface="+mn-ea"/>
              <a:cs typeface="+mn-cs"/>
            </a:rPr>
            <a:t>や、学校体育館等への空調設備の整備などにより</a:t>
          </a:r>
          <a:r>
            <a:rPr kumimoji="1" lang="ja-JP" altLang="ja-JP" sz="1100" b="0" i="0" baseline="0">
              <a:solidFill>
                <a:schemeClr val="dk1"/>
              </a:solidFill>
              <a:effectLst/>
              <a:latin typeface="+mn-lt"/>
              <a:ea typeface="+mn-ea"/>
              <a:cs typeface="+mn-cs"/>
            </a:rPr>
            <a:t>、将来負担比率の増加が見込まれるため、交付税算入率の高い地方債を優先的に活用する等、財政の健全化に努める。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52,649
51,763
24.92
20,536,048
18,881,939
1,168,955
11,062,430
11,267,922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人事院勧告などの影響によ</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一般職の給与等</a:t>
          </a:r>
          <a:r>
            <a:rPr kumimoji="1" lang="ja-JP" altLang="en-US" sz="1100" b="0" i="0" baseline="0">
              <a:solidFill>
                <a:schemeClr val="dk1"/>
              </a:solidFill>
              <a:effectLst/>
              <a:latin typeface="+mn-lt"/>
              <a:ea typeface="+mn-ea"/>
              <a:cs typeface="+mn-cs"/>
            </a:rPr>
            <a:t>の増に伴い</a:t>
          </a:r>
          <a:r>
            <a:rPr kumimoji="1" lang="en-US" altLang="ja-JP" sz="1100" b="0" i="0" baseline="0">
              <a:solidFill>
                <a:schemeClr val="dk1"/>
              </a:solidFill>
              <a:effectLst/>
              <a:latin typeface="+mn-lt"/>
              <a:ea typeface="+mn-ea"/>
              <a:cs typeface="+mn-cs"/>
            </a:rPr>
            <a:t>5.0</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増加し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これまで類似団体平均を下回っているが、これはごみ処理、火葬、消防業務を一部事務組合で行っているためであり、これらの人件費にあたる負担金を含めた場合には、類似団体平均を上回ることとなる。今後は負担金として支出する分も含めた人件費関係経費全体について抑制す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125367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934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105773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93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105773</xdr:rowOff>
    </xdr:from>
    <xdr:to>
      <xdr:col>15</xdr:col>
      <xdr:colOff>98425</xdr:colOff>
      <xdr:row>36</xdr:row>
      <xdr:rowOff>6169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65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36</xdr:row>
      <xdr:rowOff>6169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542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74567</xdr:rowOff>
    </xdr:from>
    <xdr:to>
      <xdr:col>24</xdr:col>
      <xdr:colOff>76200</xdr:colOff>
      <xdr:row>36</xdr:row>
      <xdr:rowOff>4717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91094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54973</xdr:rowOff>
    </xdr:from>
    <xdr:to>
      <xdr:col>15</xdr:col>
      <xdr:colOff>149225</xdr:colOff>
      <xdr:row>35</xdr:row>
      <xdr:rowOff>156573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166750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126819</xdr:rowOff>
    </xdr:from>
    <xdr:to>
      <xdr:col>11</xdr:col>
      <xdr:colOff>60325</xdr:colOff>
      <xdr:row>36</xdr:row>
      <xdr:rowOff>56969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67146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公開型・統合型ＧＩＳ導入事業、学童保育所運営事業の指定管理委託料の増</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ポイント増加した</a:t>
          </a:r>
          <a:r>
            <a:rPr kumimoji="1" lang="ja-JP" altLang="ja-JP" sz="1100" b="0" i="0" baseline="0">
              <a:solidFill>
                <a:schemeClr val="dk1"/>
              </a:solidFill>
              <a:effectLst/>
              <a:latin typeface="+mn-lt"/>
              <a:ea typeface="+mn-ea"/>
              <a:cs typeface="+mn-cs"/>
            </a:rPr>
            <a:t>。また、これまで類似団体平均を上回っている要因として、生涯学習施設の維持管理費用が考えられるため、民間事業者への業務委託の推進、指定管理者制度導入施設の拡大を進め、効率的な行政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3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17</xdr:row>
      <xdr:rowOff>78994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734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106426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こども医療費支給事業が増加したが全体としては前年度と同数値となった。</a:t>
          </a:r>
          <a:r>
            <a:rPr kumimoji="1" lang="ja-JP" altLang="ja-JP" sz="1100" b="0" i="0" baseline="0">
              <a:solidFill>
                <a:schemeClr val="dk1"/>
              </a:solidFill>
              <a:effectLst/>
              <a:latin typeface="+mn-lt"/>
              <a:ea typeface="+mn-ea"/>
              <a:cs typeface="+mn-cs"/>
            </a:rPr>
            <a:t>これまで類似団体平均を下回っていはいるものの、その差は徐々になくなっている。今回の増加要因でもある生活保護に係る扶助費は増加傾向にあるため、資格審査の適正化や生活困窮者の自立支援等を行うことで、財政を圧迫する扶助費の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39370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77470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69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160020</xdr:rowOff>
    </xdr:from>
    <xdr:to>
      <xdr:col>11</xdr:col>
      <xdr:colOff>60325</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各公共施設等の維持補修費が増加したことや、公共下水道事業に係る基準内繰出金の増加などにより、</a:t>
          </a:r>
          <a:r>
            <a:rPr kumimoji="1" lang="en-US" altLang="ja-JP" sz="1100" b="0" i="0" baseline="0">
              <a:solidFill>
                <a:schemeClr val="dk1"/>
              </a:solidFill>
              <a:effectLst/>
              <a:latin typeface="+mn-lt"/>
              <a:ea typeface="+mn-ea"/>
              <a:cs typeface="+mn-cs"/>
            </a:rPr>
            <a:t>0.4</a:t>
          </a:r>
          <a:r>
            <a:rPr kumimoji="1" lang="ja-JP" altLang="en-US" sz="1100" b="0" i="0" baseline="0">
              <a:solidFill>
                <a:schemeClr val="dk1"/>
              </a:solidFill>
              <a:effectLst/>
              <a:latin typeface="+mn-lt"/>
              <a:ea typeface="+mn-ea"/>
              <a:cs typeface="+mn-cs"/>
            </a:rPr>
            <a:t>ポイントの増となった</a:t>
          </a:r>
          <a:r>
            <a:rPr kumimoji="1" lang="ja-JP" altLang="ja-JP" sz="1100" b="0" i="0" baseline="0">
              <a:solidFill>
                <a:schemeClr val="dk1"/>
              </a:solidFill>
              <a:effectLst/>
              <a:latin typeface="+mn-lt"/>
              <a:ea typeface="+mn-ea"/>
              <a:cs typeface="+mn-cs"/>
            </a:rPr>
            <a:t>。類似団体平均を下回っているが、今後も</a:t>
          </a:r>
          <a:r>
            <a:rPr kumimoji="1" lang="ja-JP" altLang="en-US" sz="1100" b="0" i="0" baseline="0">
              <a:solidFill>
                <a:schemeClr val="dk1"/>
              </a:solidFill>
              <a:effectLst/>
              <a:latin typeface="+mn-lt"/>
              <a:ea typeface="+mn-ea"/>
              <a:cs typeface="+mn-cs"/>
            </a:rPr>
            <a:t>公共施設等の適切な管理や</a:t>
          </a:r>
          <a:r>
            <a:rPr kumimoji="1" lang="ja-JP" altLang="ja-JP" sz="1100" b="0" i="0" baseline="0">
              <a:solidFill>
                <a:schemeClr val="dk1"/>
              </a:solidFill>
              <a:effectLst/>
              <a:latin typeface="+mn-lt"/>
              <a:ea typeface="+mn-ea"/>
              <a:cs typeface="+mn-cs"/>
            </a:rPr>
            <a:t>特別会計の経営健全化に努める。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18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45357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3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58</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一部事務組合負担金の負担割合の変更に伴う負担金の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ポイントの増</a:t>
          </a:r>
          <a:r>
            <a:rPr kumimoji="1" lang="ja-JP" altLang="ja-JP" sz="1100" b="0" i="0" baseline="0">
              <a:solidFill>
                <a:schemeClr val="dk1"/>
              </a:solidFill>
              <a:effectLst/>
              <a:latin typeface="+mn-lt"/>
              <a:ea typeface="+mn-ea"/>
              <a:cs typeface="+mn-cs"/>
            </a:rPr>
            <a:t>となった。一部事務組合で行っているごみ処理、火葬、消防業務に負担金を支出していることもあり、過去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年間いずれも類似団体平均を上回っている。各種団体への補助金について、補助金額の見直しや廃止を行うなど適正化に努め、補助費等の削減を図っていく。</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39370</xdr:rowOff>
    </xdr:from>
    <xdr:to>
      <xdr:col>82</xdr:col>
      <xdr:colOff>107950</xdr:colOff>
      <xdr:row>39</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25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39370</xdr:rowOff>
    </xdr:from>
    <xdr:to>
      <xdr:col>78</xdr:col>
      <xdr:colOff>69850</xdr:colOff>
      <xdr:row>39</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39</xdr:row>
      <xdr:rowOff>153670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0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39</xdr:row>
      <xdr:rowOff>153670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52087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160020</xdr:rowOff>
    </xdr:from>
    <xdr:to>
      <xdr:col>78</xdr:col>
      <xdr:colOff>120650</xdr:colOff>
      <xdr:row>39</xdr:row>
      <xdr:rowOff>90170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74947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102870</xdr:rowOff>
    </xdr:from>
    <xdr:to>
      <xdr:col>69</xdr:col>
      <xdr:colOff>142875</xdr:colOff>
      <xdr:row>40</xdr:row>
      <xdr:rowOff>33020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17797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年度にかけては</a:t>
          </a:r>
          <a:r>
            <a:rPr kumimoji="1" lang="ja-JP" altLang="ja-JP" sz="1100" b="0" i="0" baseline="0">
              <a:solidFill>
                <a:schemeClr val="dk1"/>
              </a:solidFill>
              <a:effectLst/>
              <a:latin typeface="+mn-lt"/>
              <a:ea typeface="+mn-ea"/>
              <a:cs typeface="+mn-cs"/>
            </a:rPr>
            <a:t>償還期限の短い地方債の割合が増えたことで公債費充当経常一般財源が増となった</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年度について僅かに償還が進んだため、</a:t>
          </a:r>
          <a:r>
            <a:rPr kumimoji="1" lang="en-US" altLang="ja-JP" sz="1100" b="0" i="0" baseline="0">
              <a:solidFill>
                <a:schemeClr val="dk1"/>
              </a:solidFill>
              <a:effectLst/>
              <a:latin typeface="+mn-lt"/>
              <a:ea typeface="+mn-ea"/>
              <a:cs typeface="+mn-cs"/>
            </a:rPr>
            <a:t>0.1</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の増となった。引き続き、緊急度や住民ニーズを的確に把握し、優先すべき事業を厳選したうえで起債に大きく頼ることのない財政運営に努める。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04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89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地方税収入や地方消費税交付金が増となった</a:t>
          </a:r>
          <a:r>
            <a:rPr kumimoji="1" lang="ja-JP" altLang="en-US" sz="1100" b="0" i="0" baseline="0">
              <a:solidFill>
                <a:schemeClr val="dk1"/>
              </a:solidFill>
              <a:effectLst/>
              <a:latin typeface="+mn-lt"/>
              <a:ea typeface="+mn-ea"/>
              <a:cs typeface="+mn-cs"/>
            </a:rPr>
            <a:t>一方で</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人件費</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補助費</a:t>
          </a:r>
          <a:r>
            <a:rPr kumimoji="1" lang="ja-JP" altLang="ja-JP" sz="1100" b="0" i="0" baseline="0">
              <a:solidFill>
                <a:schemeClr val="dk1"/>
              </a:solidFill>
              <a:effectLst/>
              <a:latin typeface="+mn-lt"/>
              <a:ea typeface="+mn-ea"/>
              <a:cs typeface="+mn-cs"/>
            </a:rPr>
            <a:t>分が増加したことにより</a:t>
          </a:r>
          <a:r>
            <a:rPr kumimoji="1" lang="en-US" altLang="ja-JP" sz="1100" b="0" i="0" baseline="0">
              <a:solidFill>
                <a:schemeClr val="dk1"/>
              </a:solidFill>
              <a:effectLst/>
              <a:latin typeface="+mn-lt"/>
              <a:ea typeface="+mn-ea"/>
              <a:cs typeface="+mn-cs"/>
            </a:rPr>
            <a:t>2.1</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の増となった。引き続き、事務執行経費の削減や民間事業者への業務委託の推進、指定管理者制度導入施設の拡大等、徹底した歳出削減に取り組むとともに、税の徴収強化や受益者負担の適正化を図る等の歳入確保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109855</xdr:rowOff>
    </xdr:from>
    <xdr:to>
      <xdr:col>82</xdr:col>
      <xdr:colOff>107950</xdr:colOff>
      <xdr:row>77</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4005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18414</xdr:rowOff>
    </xdr:from>
    <xdr:to>
      <xdr:col>78</xdr:col>
      <xdr:colOff>69850</xdr:colOff>
      <xdr:row>76</xdr:row>
      <xdr:rowOff>109855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4861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18414</xdr:rowOff>
    </xdr:from>
    <xdr:to>
      <xdr:col>73</xdr:col>
      <xdr:colOff>180975</xdr:colOff>
      <xdr:row>76</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48614"/>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686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xdr:rowOff>
    </xdr:from>
    <xdr:to>
      <xdr:col>82</xdr:col>
      <xdr:colOff>158750</xdr:colOff>
      <xdr:row>77</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151147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59055</xdr:rowOff>
    </xdr:from>
    <xdr:to>
      <xdr:col>78</xdr:col>
      <xdr:colOff>120650</xdr:colOff>
      <xdr:row>76</xdr:row>
      <xdr:rowOff>160655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170832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5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139065</xdr:rowOff>
    </xdr:from>
    <xdr:to>
      <xdr:col>74</xdr:col>
      <xdr:colOff>31750</xdr:colOff>
      <xdr:row>76</xdr:row>
      <xdr:rowOff>69214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53991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101676</xdr:rowOff>
    </xdr:from>
    <xdr:to>
      <xdr:col>29</xdr:col>
      <xdr:colOff>127000</xdr:colOff>
      <xdr:row>17</xdr:row>
      <xdr:rowOff>163411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63951"/>
          <a:ext cx="647700" cy="6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141681</xdr:rowOff>
    </xdr:from>
    <xdr:to>
      <xdr:col>26</xdr:col>
      <xdr:colOff>50800</xdr:colOff>
      <xdr:row>17</xdr:row>
      <xdr:rowOff>163411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3956"/>
          <a:ext cx="698500" cy="2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141681</xdr:rowOff>
    </xdr:from>
    <xdr:to>
      <xdr:col>22</xdr:col>
      <xdr:colOff>114300</xdr:colOff>
      <xdr:row>17</xdr:row>
      <xdr:rowOff>150279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3956"/>
          <a:ext cx="698500" cy="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150279</xdr:rowOff>
    </xdr:from>
    <xdr:to>
      <xdr:col>18</xdr:col>
      <xdr:colOff>177800</xdr:colOff>
      <xdr:row>17</xdr:row>
      <xdr:rowOff>161011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2554"/>
          <a:ext cx="698500" cy="10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50876</xdr:rowOff>
    </xdr:from>
    <xdr:to>
      <xdr:col>29</xdr:col>
      <xdr:colOff>177800</xdr:colOff>
      <xdr:row>17</xdr:row>
      <xdr:rowOff>152476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1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22953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8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112611</xdr:rowOff>
    </xdr:from>
    <xdr:to>
      <xdr:col>26</xdr:col>
      <xdr:colOff>101600</xdr:colOff>
      <xdr:row>18</xdr:row>
      <xdr:rowOff>42761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27538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1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90881</xdr:rowOff>
    </xdr:from>
    <xdr:to>
      <xdr:col>22</xdr:col>
      <xdr:colOff>165100</xdr:colOff>
      <xdr:row>18</xdr:row>
      <xdr:rowOff>21031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5808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99479</xdr:rowOff>
    </xdr:from>
    <xdr:to>
      <xdr:col>19</xdr:col>
      <xdr:colOff>38100</xdr:colOff>
      <xdr:row>18</xdr:row>
      <xdr:rowOff>29629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110211</xdr:rowOff>
    </xdr:from>
    <xdr:to>
      <xdr:col>15</xdr:col>
      <xdr:colOff>101600</xdr:colOff>
      <xdr:row>18</xdr:row>
      <xdr:rowOff>40361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25138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77622</xdr:rowOff>
    </xdr:from>
    <xdr:to>
      <xdr:col>29</xdr:col>
      <xdr:colOff>127000</xdr:colOff>
      <xdr:row>36</xdr:row>
      <xdr:rowOff>81280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30872"/>
          <a:ext cx="6477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65931</xdr:rowOff>
    </xdr:from>
    <xdr:to>
      <xdr:col>26</xdr:col>
      <xdr:colOff>50800</xdr:colOff>
      <xdr:row>36</xdr:row>
      <xdr:rowOff>77622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19181"/>
          <a:ext cx="698500" cy="11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28049</xdr:rowOff>
    </xdr:from>
    <xdr:to>
      <xdr:col>22</xdr:col>
      <xdr:colOff>114300</xdr:colOff>
      <xdr:row>36</xdr:row>
      <xdr:rowOff>65931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81299"/>
          <a:ext cx="698500" cy="3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286530</xdr:rowOff>
    </xdr:from>
    <xdr:to>
      <xdr:col>18</xdr:col>
      <xdr:colOff>177800</xdr:colOff>
      <xdr:row>36</xdr:row>
      <xdr:rowOff>28049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6880"/>
          <a:ext cx="698500" cy="8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30480</xdr:rowOff>
    </xdr:from>
    <xdr:to>
      <xdr:col>29</xdr:col>
      <xdr:colOff>177800</xdr:colOff>
      <xdr:row>36</xdr:row>
      <xdr:rowOff>132080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2557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26822</xdr:rowOff>
    </xdr:from>
    <xdr:to>
      <xdr:col>26</xdr:col>
      <xdr:colOff>101600</xdr:colOff>
      <xdr:row>36</xdr:row>
      <xdr:rowOff>128422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113199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15131</xdr:rowOff>
    </xdr:from>
    <xdr:to>
      <xdr:col>22</xdr:col>
      <xdr:colOff>165100</xdr:colOff>
      <xdr:row>36</xdr:row>
      <xdr:rowOff>116731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101508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320149</xdr:rowOff>
    </xdr:from>
    <xdr:to>
      <xdr:col>19</xdr:col>
      <xdr:colOff>38100</xdr:colOff>
      <xdr:row>36</xdr:row>
      <xdr:rowOff>78849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63626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1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235730</xdr:rowOff>
    </xdr:from>
    <xdr:to>
      <xdr:col>15</xdr:col>
      <xdr:colOff>101600</xdr:colOff>
      <xdr:row>35</xdr:row>
      <xdr:rowOff>337330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4607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52,649
51,763
24.92
20,536,048
18,881,939
1,168,955
11,062,430
11,267,922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136709</xdr:rowOff>
    </xdr:from>
    <xdr:to>
      <xdr:col>24</xdr:col>
      <xdr:colOff>63500</xdr:colOff>
      <xdr:row>37</xdr:row>
      <xdr:rowOff>167970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0359"/>
          <a:ext cx="8382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155549</xdr:rowOff>
    </xdr:from>
    <xdr:to>
      <xdr:col>19</xdr:col>
      <xdr:colOff>177800</xdr:colOff>
      <xdr:row>37</xdr:row>
      <xdr:rowOff>167970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99199"/>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155549</xdr:rowOff>
    </xdr:from>
    <xdr:to>
      <xdr:col>15</xdr:col>
      <xdr:colOff>50800</xdr:colOff>
      <xdr:row>37</xdr:row>
      <xdr:rowOff>164598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919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164598</xdr:rowOff>
    </xdr:from>
    <xdr:to>
      <xdr:col>10</xdr:col>
      <xdr:colOff>114300</xdr:colOff>
      <xdr:row>38</xdr:row>
      <xdr:rowOff>65843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824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85909</xdr:rowOff>
    </xdr:from>
    <xdr:to>
      <xdr:col>24</xdr:col>
      <xdr:colOff>114300</xdr:colOff>
      <xdr:row>38</xdr:row>
      <xdr:rowOff>16059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64336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117170</xdr:rowOff>
    </xdr:from>
    <xdr:to>
      <xdr:col>20</xdr:col>
      <xdr:colOff>38100</xdr:colOff>
      <xdr:row>38</xdr:row>
      <xdr:rowOff>47320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38447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104749</xdr:rowOff>
    </xdr:from>
    <xdr:to>
      <xdr:col>15</xdr:col>
      <xdr:colOff>101600</xdr:colOff>
      <xdr:row>38</xdr:row>
      <xdr:rowOff>34899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26026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113798</xdr:rowOff>
    </xdr:from>
    <xdr:to>
      <xdr:col>10</xdr:col>
      <xdr:colOff>165100</xdr:colOff>
      <xdr:row>38</xdr:row>
      <xdr:rowOff>43948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35075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15043</xdr:rowOff>
    </xdr:from>
    <xdr:to>
      <xdr:col>6</xdr:col>
      <xdr:colOff>38100</xdr:colOff>
      <xdr:row>38</xdr:row>
      <xdr:rowOff>116643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107770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16523</xdr:rowOff>
    </xdr:from>
    <xdr:to>
      <xdr:col>24</xdr:col>
      <xdr:colOff>63500</xdr:colOff>
      <xdr:row>57</xdr:row>
      <xdr:rowOff>42139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9173"/>
          <a:ext cx="8382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42139</xdr:rowOff>
    </xdr:from>
    <xdr:to>
      <xdr:col>19</xdr:col>
      <xdr:colOff>177800</xdr:colOff>
      <xdr:row>57</xdr:row>
      <xdr:rowOff>118351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4789"/>
          <a:ext cx="889000" cy="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118351</xdr:rowOff>
    </xdr:from>
    <xdr:to>
      <xdr:col>15</xdr:col>
      <xdr:colOff>50800</xdr:colOff>
      <xdr:row>57</xdr:row>
      <xdr:rowOff>132728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1001"/>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132728</xdr:rowOff>
    </xdr:from>
    <xdr:to>
      <xdr:col>10</xdr:col>
      <xdr:colOff>114300</xdr:colOff>
      <xdr:row>58</xdr:row>
      <xdr:rowOff>46875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5378"/>
          <a:ext cx="889000" cy="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137173</xdr:rowOff>
    </xdr:from>
    <xdr:to>
      <xdr:col>24</xdr:col>
      <xdr:colOff>114300</xdr:colOff>
      <xdr:row>57</xdr:row>
      <xdr:rowOff>67323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115600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162789</xdr:rowOff>
    </xdr:from>
    <xdr:to>
      <xdr:col>20</xdr:col>
      <xdr:colOff>38100</xdr:colOff>
      <xdr:row>57</xdr:row>
      <xdr:rowOff>92939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84066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67551</xdr:rowOff>
    </xdr:from>
    <xdr:to>
      <xdr:col>15</xdr:col>
      <xdr:colOff>101600</xdr:colOff>
      <xdr:row>57</xdr:row>
      <xdr:rowOff>169151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160278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81928</xdr:rowOff>
    </xdr:from>
    <xdr:to>
      <xdr:col>10</xdr:col>
      <xdr:colOff>165100</xdr:colOff>
      <xdr:row>58</xdr:row>
      <xdr:rowOff>12078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167525</xdr:rowOff>
    </xdr:from>
    <xdr:to>
      <xdr:col>6</xdr:col>
      <xdr:colOff>38100</xdr:colOff>
      <xdr:row>58</xdr:row>
      <xdr:rowOff>97675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86131</xdr:rowOff>
    </xdr:from>
    <xdr:to>
      <xdr:col>24</xdr:col>
      <xdr:colOff>63500</xdr:colOff>
      <xdr:row>78</xdr:row>
      <xdr:rowOff>116115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59231"/>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86131</xdr:rowOff>
    </xdr:from>
    <xdr:to>
      <xdr:col>19</xdr:col>
      <xdr:colOff>177800</xdr:colOff>
      <xdr:row>78</xdr:row>
      <xdr:rowOff>89255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59231"/>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89255</xdr:rowOff>
    </xdr:from>
    <xdr:to>
      <xdr:col>15</xdr:col>
      <xdr:colOff>50800</xdr:colOff>
      <xdr:row>78</xdr:row>
      <xdr:rowOff>129870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62355"/>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129870</xdr:rowOff>
    </xdr:from>
    <xdr:to>
      <xdr:col>10</xdr:col>
      <xdr:colOff>114300</xdr:colOff>
      <xdr:row>78</xdr:row>
      <xdr:rowOff>171399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0297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65315</xdr:rowOff>
    </xdr:from>
    <xdr:to>
      <xdr:col>24</xdr:col>
      <xdr:colOff>114300</xdr:colOff>
      <xdr:row>78</xdr:row>
      <xdr:rowOff>166915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151692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35331</xdr:rowOff>
    </xdr:from>
    <xdr:to>
      <xdr:col>20</xdr:col>
      <xdr:colOff>38100</xdr:colOff>
      <xdr:row>78</xdr:row>
      <xdr:rowOff>136931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128058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38455</xdr:rowOff>
    </xdr:from>
    <xdr:to>
      <xdr:col>15</xdr:col>
      <xdr:colOff>101600</xdr:colOff>
      <xdr:row>78</xdr:row>
      <xdr:rowOff>140055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131182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79070</xdr:rowOff>
    </xdr:from>
    <xdr:to>
      <xdr:col>10</xdr:col>
      <xdr:colOff>165100</xdr:colOff>
      <xdr:row>79</xdr:row>
      <xdr:rowOff>9220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120599</xdr:rowOff>
    </xdr:from>
    <xdr:to>
      <xdr:col>6</xdr:col>
      <xdr:colOff>38100</xdr:colOff>
      <xdr:row>79</xdr:row>
      <xdr:rowOff>50749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41876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151426</xdr:rowOff>
    </xdr:from>
    <xdr:to>
      <xdr:col>24</xdr:col>
      <xdr:colOff>62865</xdr:colOff>
      <xdr:row>97</xdr:row>
      <xdr:rowOff>164702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3376"/>
          <a:ext cx="1270" cy="104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168529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164702</xdr:rowOff>
    </xdr:from>
    <xdr:to>
      <xdr:col>24</xdr:col>
      <xdr:colOff>152400</xdr:colOff>
      <xdr:row>97</xdr:row>
      <xdr:rowOff>164702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98103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151426</xdr:rowOff>
    </xdr:from>
    <xdr:to>
      <xdr:col>24</xdr:col>
      <xdr:colOff>152400</xdr:colOff>
      <xdr:row>91</xdr:row>
      <xdr:rowOff>151426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89895</xdr:rowOff>
    </xdr:from>
    <xdr:to>
      <xdr:col>24</xdr:col>
      <xdr:colOff>63500</xdr:colOff>
      <xdr:row>97</xdr:row>
      <xdr:rowOff>135196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20545"/>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152209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8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129332</xdr:rowOff>
    </xdr:from>
    <xdr:to>
      <xdr:col>24</xdr:col>
      <xdr:colOff>114300</xdr:colOff>
      <xdr:row>96</xdr:row>
      <xdr:rowOff>59482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68712</xdr:rowOff>
    </xdr:from>
    <xdr:to>
      <xdr:col>19</xdr:col>
      <xdr:colOff>177800</xdr:colOff>
      <xdr:row>97</xdr:row>
      <xdr:rowOff>135196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99362"/>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21036</xdr:rowOff>
    </xdr:from>
    <xdr:to>
      <xdr:col>20</xdr:col>
      <xdr:colOff>38100</xdr:colOff>
      <xdr:row>96</xdr:row>
      <xdr:rowOff>122636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139163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68712</xdr:rowOff>
    </xdr:from>
    <xdr:to>
      <xdr:col>15</xdr:col>
      <xdr:colOff>50800</xdr:colOff>
      <xdr:row>98</xdr:row>
      <xdr:rowOff>64536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99362"/>
          <a:ext cx="889000" cy="1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96314</xdr:rowOff>
    </xdr:from>
    <xdr:to>
      <xdr:col>15</xdr:col>
      <xdr:colOff>101600</xdr:colOff>
      <xdr:row>96</xdr:row>
      <xdr:rowOff>26464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42991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5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64536</xdr:rowOff>
    </xdr:from>
    <xdr:to>
      <xdr:col>10</xdr:col>
      <xdr:colOff>114300</xdr:colOff>
      <xdr:row>98</xdr:row>
      <xdr:rowOff>101402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66636"/>
          <a:ext cx="889000" cy="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122779</xdr:rowOff>
    </xdr:from>
    <xdr:to>
      <xdr:col>10</xdr:col>
      <xdr:colOff>165100</xdr:colOff>
      <xdr:row>97</xdr:row>
      <xdr:rowOff>52929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69456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158341</xdr:rowOff>
    </xdr:from>
    <xdr:to>
      <xdr:col>6</xdr:col>
      <xdr:colOff>38100</xdr:colOff>
      <xdr:row>97</xdr:row>
      <xdr:rowOff>88491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105018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39095</xdr:rowOff>
    </xdr:from>
    <xdr:to>
      <xdr:col>24</xdr:col>
      <xdr:colOff>114300</xdr:colOff>
      <xdr:row>97</xdr:row>
      <xdr:rowOff>140695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125472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8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84396</xdr:rowOff>
    </xdr:from>
    <xdr:to>
      <xdr:col>20</xdr:col>
      <xdr:colOff>38100</xdr:colOff>
      <xdr:row>98</xdr:row>
      <xdr:rowOff>14546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5673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0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17912</xdr:rowOff>
    </xdr:from>
    <xdr:to>
      <xdr:col>15</xdr:col>
      <xdr:colOff>101600</xdr:colOff>
      <xdr:row>97</xdr:row>
      <xdr:rowOff>119512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4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13736</xdr:rowOff>
    </xdr:from>
    <xdr:to>
      <xdr:col>10</xdr:col>
      <xdr:colOff>165100</xdr:colOff>
      <xdr:row>98</xdr:row>
      <xdr:rowOff>115336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106463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50602</xdr:rowOff>
    </xdr:from>
    <xdr:to>
      <xdr:col>6</xdr:col>
      <xdr:colOff>38100</xdr:colOff>
      <xdr:row>98</xdr:row>
      <xdr:rowOff>152202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4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60681</xdr:rowOff>
    </xdr:from>
    <xdr:to>
      <xdr:col>55</xdr:col>
      <xdr:colOff>0</xdr:colOff>
      <xdr:row>37</xdr:row>
      <xdr:rowOff>65542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04331"/>
          <a:ext cx="838200" cy="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60681</xdr:rowOff>
    </xdr:from>
    <xdr:to>
      <xdr:col>50</xdr:col>
      <xdr:colOff>114300</xdr:colOff>
      <xdr:row>37</xdr:row>
      <xdr:rowOff>84341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04331"/>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161844</xdr:rowOff>
    </xdr:from>
    <xdr:to>
      <xdr:col>45</xdr:col>
      <xdr:colOff>177800</xdr:colOff>
      <xdr:row>37</xdr:row>
      <xdr:rowOff>84341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648244"/>
          <a:ext cx="889000" cy="77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161844</xdr:rowOff>
    </xdr:from>
    <xdr:to>
      <xdr:col>41</xdr:col>
      <xdr:colOff>50800</xdr:colOff>
      <xdr:row>37</xdr:row>
      <xdr:rowOff>128445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648244"/>
          <a:ext cx="889000" cy="8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14742</xdr:rowOff>
    </xdr:from>
    <xdr:to>
      <xdr:col>55</xdr:col>
      <xdr:colOff>50800</xdr:colOff>
      <xdr:row>37</xdr:row>
      <xdr:rowOff>116342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164619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9881</xdr:rowOff>
    </xdr:from>
    <xdr:to>
      <xdr:col>50</xdr:col>
      <xdr:colOff>165100</xdr:colOff>
      <xdr:row>37</xdr:row>
      <xdr:rowOff>111481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33541</xdr:rowOff>
    </xdr:from>
    <xdr:to>
      <xdr:col>46</xdr:col>
      <xdr:colOff>38100</xdr:colOff>
      <xdr:row>37</xdr:row>
      <xdr:rowOff>135141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126268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111044</xdr:rowOff>
    </xdr:from>
    <xdr:to>
      <xdr:col>41</xdr:col>
      <xdr:colOff>101600</xdr:colOff>
      <xdr:row>33</xdr:row>
      <xdr:rowOff>41194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9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32321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9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77645</xdr:rowOff>
    </xdr:from>
    <xdr:to>
      <xdr:col>36</xdr:col>
      <xdr:colOff>165100</xdr:colOff>
      <xdr:row>38</xdr:row>
      <xdr:rowOff>7795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170372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1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59271</xdr:rowOff>
    </xdr:from>
    <xdr:to>
      <xdr:col>55</xdr:col>
      <xdr:colOff>0</xdr:colOff>
      <xdr:row>56</xdr:row>
      <xdr:rowOff>137490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89021"/>
          <a:ext cx="838200" cy="2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137490</xdr:rowOff>
    </xdr:from>
    <xdr:to>
      <xdr:col>50</xdr:col>
      <xdr:colOff>114300</xdr:colOff>
      <xdr:row>57</xdr:row>
      <xdr:rowOff>139560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38690"/>
          <a:ext cx="889000" cy="17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106020</xdr:rowOff>
    </xdr:from>
    <xdr:to>
      <xdr:col>45</xdr:col>
      <xdr:colOff>177800</xdr:colOff>
      <xdr:row>57</xdr:row>
      <xdr:rowOff>139560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78670"/>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106020</xdr:rowOff>
    </xdr:from>
    <xdr:to>
      <xdr:col>41</xdr:col>
      <xdr:colOff>50800</xdr:colOff>
      <xdr:row>57</xdr:row>
      <xdr:rowOff>124866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78670"/>
          <a:ext cx="889000" cy="1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8471</xdr:rowOff>
    </xdr:from>
    <xdr:to>
      <xdr:col>55</xdr:col>
      <xdr:colOff>50800</xdr:colOff>
      <xdr:row>55</xdr:row>
      <xdr:rowOff>110071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31348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8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86690</xdr:rowOff>
    </xdr:from>
    <xdr:to>
      <xdr:col>50</xdr:col>
      <xdr:colOff>165100</xdr:colOff>
      <xdr:row>57</xdr:row>
      <xdr:rowOff>16840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8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88760</xdr:rowOff>
    </xdr:from>
    <xdr:to>
      <xdr:col>46</xdr:col>
      <xdr:colOff>38100</xdr:colOff>
      <xdr:row>58</xdr:row>
      <xdr:rowOff>18910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55220</xdr:rowOff>
    </xdr:from>
    <xdr:to>
      <xdr:col>41</xdr:col>
      <xdr:colOff>101600</xdr:colOff>
      <xdr:row>57</xdr:row>
      <xdr:rowOff>156820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147947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74066</xdr:rowOff>
    </xdr:from>
    <xdr:to>
      <xdr:col>36</xdr:col>
      <xdr:colOff>165100</xdr:colOff>
      <xdr:row>58</xdr:row>
      <xdr:rowOff>4216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166793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87446</xdr:rowOff>
    </xdr:from>
    <xdr:to>
      <xdr:col>55</xdr:col>
      <xdr:colOff>0</xdr:colOff>
      <xdr:row>77</xdr:row>
      <xdr:rowOff>162922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17646"/>
          <a:ext cx="838200" cy="24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162922</xdr:rowOff>
    </xdr:from>
    <xdr:to>
      <xdr:col>50</xdr:col>
      <xdr:colOff>114300</xdr:colOff>
      <xdr:row>78</xdr:row>
      <xdr:rowOff>15494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64572"/>
          <a:ext cx="889000" cy="2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15494</xdr:rowOff>
    </xdr:from>
    <xdr:to>
      <xdr:col>45</xdr:col>
      <xdr:colOff>177800</xdr:colOff>
      <xdr:row>78</xdr:row>
      <xdr:rowOff>27687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88594"/>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7341</xdr:rowOff>
    </xdr:from>
    <xdr:to>
      <xdr:col>41</xdr:col>
      <xdr:colOff>50800</xdr:colOff>
      <xdr:row>78</xdr:row>
      <xdr:rowOff>27687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80441"/>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36646</xdr:rowOff>
    </xdr:from>
    <xdr:to>
      <xdr:col>55</xdr:col>
      <xdr:colOff>50800</xdr:colOff>
      <xdr:row>76</xdr:row>
      <xdr:rowOff>138246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59523</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112122</xdr:rowOff>
    </xdr:from>
    <xdr:to>
      <xdr:col>50</xdr:col>
      <xdr:colOff>165100</xdr:colOff>
      <xdr:row>78</xdr:row>
      <xdr:rowOff>42272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136144</xdr:rowOff>
    </xdr:from>
    <xdr:to>
      <xdr:col>46</xdr:col>
      <xdr:colOff>38100</xdr:colOff>
      <xdr:row>78</xdr:row>
      <xdr:rowOff>66294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57421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148337</xdr:rowOff>
    </xdr:from>
    <xdr:to>
      <xdr:col>41</xdr:col>
      <xdr:colOff>101600</xdr:colOff>
      <xdr:row>78</xdr:row>
      <xdr:rowOff>78487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69614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127991</xdr:rowOff>
    </xdr:from>
    <xdr:to>
      <xdr:col>36</xdr:col>
      <xdr:colOff>165100</xdr:colOff>
      <xdr:row>78</xdr:row>
      <xdr:rowOff>58141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49268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17759</xdr:rowOff>
    </xdr:from>
    <xdr:to>
      <xdr:col>55</xdr:col>
      <xdr:colOff>0</xdr:colOff>
      <xdr:row>98</xdr:row>
      <xdr:rowOff>92069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819859"/>
          <a:ext cx="838200" cy="7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17759</xdr:rowOff>
    </xdr:from>
    <xdr:to>
      <xdr:col>50</xdr:col>
      <xdr:colOff>114300</xdr:colOff>
      <xdr:row>98</xdr:row>
      <xdr:rowOff>158412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819859"/>
          <a:ext cx="889000" cy="1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158412</xdr:rowOff>
    </xdr:from>
    <xdr:to>
      <xdr:col>45</xdr:col>
      <xdr:colOff>177800</xdr:colOff>
      <xdr:row>99</xdr:row>
      <xdr:rowOff>14329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960512"/>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148273</xdr:rowOff>
    </xdr:from>
    <xdr:to>
      <xdr:col>41</xdr:col>
      <xdr:colOff>50800</xdr:colOff>
      <xdr:row>99</xdr:row>
      <xdr:rowOff>14329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950373"/>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41269</xdr:rowOff>
    </xdr:from>
    <xdr:to>
      <xdr:col>55</xdr:col>
      <xdr:colOff>50800</xdr:colOff>
      <xdr:row>98</xdr:row>
      <xdr:rowOff>142869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127646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138409</xdr:rowOff>
    </xdr:from>
    <xdr:to>
      <xdr:col>50</xdr:col>
      <xdr:colOff>165100</xdr:colOff>
      <xdr:row>98</xdr:row>
      <xdr:rowOff>68559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6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59686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107612</xdr:rowOff>
    </xdr:from>
    <xdr:to>
      <xdr:col>46</xdr:col>
      <xdr:colOff>38100</xdr:colOff>
      <xdr:row>99</xdr:row>
      <xdr:rowOff>37762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28889</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0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134979</xdr:rowOff>
    </xdr:from>
    <xdr:to>
      <xdr:col>41</xdr:col>
      <xdr:colOff>101600</xdr:colOff>
      <xdr:row>99</xdr:row>
      <xdr:rowOff>65129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9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56256</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70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97473</xdr:rowOff>
    </xdr:from>
    <xdr:to>
      <xdr:col>36</xdr:col>
      <xdr:colOff>165100</xdr:colOff>
      <xdr:row>99</xdr:row>
      <xdr:rowOff>27623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18750</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9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76912</xdr:rowOff>
    </xdr:from>
    <xdr:to>
      <xdr:col>85</xdr:col>
      <xdr:colOff>127000</xdr:colOff>
      <xdr:row>77</xdr:row>
      <xdr:rowOff>80468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8562"/>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80468</xdr:rowOff>
    </xdr:from>
    <xdr:to>
      <xdr:col>81</xdr:col>
      <xdr:colOff>50800</xdr:colOff>
      <xdr:row>77</xdr:row>
      <xdr:rowOff>87427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82118"/>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79324</xdr:rowOff>
    </xdr:from>
    <xdr:to>
      <xdr:col>76</xdr:col>
      <xdr:colOff>114300</xdr:colOff>
      <xdr:row>77</xdr:row>
      <xdr:rowOff>87427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80974"/>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69151</xdr:rowOff>
    </xdr:from>
    <xdr:to>
      <xdr:col>71</xdr:col>
      <xdr:colOff>177800</xdr:colOff>
      <xdr:row>77</xdr:row>
      <xdr:rowOff>79324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70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26112</xdr:rowOff>
    </xdr:from>
    <xdr:to>
      <xdr:col>85</xdr:col>
      <xdr:colOff>177800</xdr:colOff>
      <xdr:row>77</xdr:row>
      <xdr:rowOff>127712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4539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29668</xdr:rowOff>
    </xdr:from>
    <xdr:to>
      <xdr:col>81</xdr:col>
      <xdr:colOff>101600</xdr:colOff>
      <xdr:row>77</xdr:row>
      <xdr:rowOff>131268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122395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36627</xdr:rowOff>
    </xdr:from>
    <xdr:to>
      <xdr:col>76</xdr:col>
      <xdr:colOff>165100</xdr:colOff>
      <xdr:row>77</xdr:row>
      <xdr:rowOff>138227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129354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3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28524</xdr:rowOff>
    </xdr:from>
    <xdr:to>
      <xdr:col>72</xdr:col>
      <xdr:colOff>38100</xdr:colOff>
      <xdr:row>77</xdr:row>
      <xdr:rowOff>130124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121251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2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18351</xdr:rowOff>
    </xdr:from>
    <xdr:to>
      <xdr:col>67</xdr:col>
      <xdr:colOff>101600</xdr:colOff>
      <xdr:row>77</xdr:row>
      <xdr:rowOff>119951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111078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98909</xdr:rowOff>
    </xdr:from>
    <xdr:to>
      <xdr:col>85</xdr:col>
      <xdr:colOff>127000</xdr:colOff>
      <xdr:row>98</xdr:row>
      <xdr:rowOff>132339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01009"/>
          <a:ext cx="8382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33429</xdr:rowOff>
    </xdr:from>
    <xdr:to>
      <xdr:col>81</xdr:col>
      <xdr:colOff>50800</xdr:colOff>
      <xdr:row>98</xdr:row>
      <xdr:rowOff>98909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35529"/>
          <a:ext cx="889000" cy="6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33429</xdr:rowOff>
    </xdr:from>
    <xdr:to>
      <xdr:col>76</xdr:col>
      <xdr:colOff>114300</xdr:colOff>
      <xdr:row>98</xdr:row>
      <xdr:rowOff>120745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35529"/>
          <a:ext cx="889000" cy="8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120745</xdr:rowOff>
    </xdr:from>
    <xdr:to>
      <xdr:col>71</xdr:col>
      <xdr:colOff>177800</xdr:colOff>
      <xdr:row>98</xdr:row>
      <xdr:rowOff>133491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2845"/>
          <a:ext cx="889000" cy="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81539</xdr:rowOff>
    </xdr:from>
    <xdr:to>
      <xdr:col>85</xdr:col>
      <xdr:colOff>177800</xdr:colOff>
      <xdr:row>99</xdr:row>
      <xdr:rowOff>11689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167916</xdr:rowOff>
    </xdr:from>
    <xdr:ext cx="378565"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8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48109</xdr:rowOff>
    </xdr:from>
    <xdr:to>
      <xdr:col>81</xdr:col>
      <xdr:colOff>101600</xdr:colOff>
      <xdr:row>98</xdr:row>
      <xdr:rowOff>149709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140836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4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154079</xdr:rowOff>
    </xdr:from>
    <xdr:to>
      <xdr:col>76</xdr:col>
      <xdr:colOff>165100</xdr:colOff>
      <xdr:row>98</xdr:row>
      <xdr:rowOff>84229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75356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69945</xdr:rowOff>
    </xdr:from>
    <xdr:to>
      <xdr:col>72</xdr:col>
      <xdr:colOff>38100</xdr:colOff>
      <xdr:row>99</xdr:row>
      <xdr:rowOff>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162672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82691</xdr:rowOff>
    </xdr:from>
    <xdr:to>
      <xdr:col>67</xdr:col>
      <xdr:colOff>101600</xdr:colOff>
      <xdr:row>99</xdr:row>
      <xdr:rowOff>12841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3968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77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10668</xdr:rowOff>
    </xdr:from>
    <xdr:to>
      <xdr:col>116</xdr:col>
      <xdr:colOff>63500</xdr:colOff>
      <xdr:row>37</xdr:row>
      <xdr:rowOff>24384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35431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10668</xdr:rowOff>
    </xdr:from>
    <xdr:to>
      <xdr:col>111</xdr:col>
      <xdr:colOff>177800</xdr:colOff>
      <xdr:row>37</xdr:row>
      <xdr:rowOff>109855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354318"/>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147701</xdr:rowOff>
    </xdr:from>
    <xdr:to>
      <xdr:col>107</xdr:col>
      <xdr:colOff>50800</xdr:colOff>
      <xdr:row>37</xdr:row>
      <xdr:rowOff>109855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319901"/>
          <a:ext cx="889000"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147701</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319901"/>
          <a:ext cx="889000" cy="4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145034</xdr:rowOff>
    </xdr:from>
    <xdr:to>
      <xdr:col>116</xdr:col>
      <xdr:colOff>114300</xdr:colOff>
      <xdr:row>37</xdr:row>
      <xdr:rowOff>75184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3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167911</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16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131318</xdr:rowOff>
    </xdr:from>
    <xdr:to>
      <xdr:col>112</xdr:col>
      <xdr:colOff>38100</xdr:colOff>
      <xdr:row>37</xdr:row>
      <xdr:rowOff>61468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3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77995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59055</xdr:rowOff>
    </xdr:from>
    <xdr:to>
      <xdr:col>107</xdr:col>
      <xdr:colOff>101600</xdr:colOff>
      <xdr:row>37</xdr:row>
      <xdr:rowOff>160655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5732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1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96901</xdr:rowOff>
    </xdr:from>
    <xdr:to>
      <xdr:col>102</xdr:col>
      <xdr:colOff>165100</xdr:colOff>
      <xdr:row>37</xdr:row>
      <xdr:rowOff>27051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43578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04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41287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56304"/>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37364</xdr:rowOff>
    </xdr:from>
    <xdr:to>
      <xdr:col>111</xdr:col>
      <xdr:colOff>177800</xdr:colOff>
      <xdr:row>59</xdr:row>
      <xdr:rowOff>41287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2914"/>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37364</xdr:rowOff>
    </xdr:from>
    <xdr:to>
      <xdr:col>107</xdr:col>
      <xdr:colOff>50800</xdr:colOff>
      <xdr:row>59</xdr:row>
      <xdr:rowOff>37554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5291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37326</xdr:rowOff>
    </xdr:from>
    <xdr:to>
      <xdr:col>102</xdr:col>
      <xdr:colOff>114300</xdr:colOff>
      <xdr:row>59</xdr:row>
      <xdr:rowOff>37554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287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0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161937</xdr:rowOff>
    </xdr:from>
    <xdr:to>
      <xdr:col>112</xdr:col>
      <xdr:colOff>38100</xdr:colOff>
      <xdr:row>59</xdr:row>
      <xdr:rowOff>92087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83214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198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158014</xdr:rowOff>
    </xdr:from>
    <xdr:to>
      <xdr:col>107</xdr:col>
      <xdr:colOff>101600</xdr:colOff>
      <xdr:row>59</xdr:row>
      <xdr:rowOff>88164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79291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158204</xdr:rowOff>
    </xdr:from>
    <xdr:to>
      <xdr:col>102</xdr:col>
      <xdr:colOff>165100</xdr:colOff>
      <xdr:row>59</xdr:row>
      <xdr:rowOff>88354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79481</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157976</xdr:rowOff>
    </xdr:from>
    <xdr:to>
      <xdr:col>98</xdr:col>
      <xdr:colOff>38100</xdr:colOff>
      <xdr:row>59</xdr:row>
      <xdr:rowOff>88126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79253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4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70794</xdr:rowOff>
    </xdr:from>
    <xdr:to>
      <xdr:col>116</xdr:col>
      <xdr:colOff>63500</xdr:colOff>
      <xdr:row>77</xdr:row>
      <xdr:rowOff>136010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72444"/>
          <a:ext cx="8382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84215</xdr:rowOff>
    </xdr:from>
    <xdr:to>
      <xdr:col>111</xdr:col>
      <xdr:colOff>177800</xdr:colOff>
      <xdr:row>77</xdr:row>
      <xdr:rowOff>136010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85865"/>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84215</xdr:rowOff>
    </xdr:from>
    <xdr:to>
      <xdr:col>107</xdr:col>
      <xdr:colOff>50800</xdr:colOff>
      <xdr:row>78</xdr:row>
      <xdr:rowOff>9103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85865"/>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11260</xdr:rowOff>
    </xdr:from>
    <xdr:to>
      <xdr:col>102</xdr:col>
      <xdr:colOff>114300</xdr:colOff>
      <xdr:row>78</xdr:row>
      <xdr:rowOff>9103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41460"/>
          <a:ext cx="889000" cy="34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19994</xdr:rowOff>
    </xdr:from>
    <xdr:to>
      <xdr:col>116</xdr:col>
      <xdr:colOff>114300</xdr:colOff>
      <xdr:row>77</xdr:row>
      <xdr:rowOff>121594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2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169871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0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85210</xdr:rowOff>
    </xdr:from>
    <xdr:to>
      <xdr:col>112</xdr:col>
      <xdr:colOff>38100</xdr:colOff>
      <xdr:row>78</xdr:row>
      <xdr:rowOff>15360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6487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33415</xdr:rowOff>
    </xdr:from>
    <xdr:to>
      <xdr:col>107</xdr:col>
      <xdr:colOff>101600</xdr:colOff>
      <xdr:row>77</xdr:row>
      <xdr:rowOff>135015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126142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129753</xdr:rowOff>
    </xdr:from>
    <xdr:to>
      <xdr:col>102</xdr:col>
      <xdr:colOff>165100</xdr:colOff>
      <xdr:row>78</xdr:row>
      <xdr:rowOff>59903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3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51030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4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131910</xdr:rowOff>
    </xdr:from>
    <xdr:to>
      <xdr:col>98</xdr:col>
      <xdr:colOff>38100</xdr:colOff>
      <xdr:row>76</xdr:row>
      <xdr:rowOff>62060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78587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6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358,638</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主な構成項目である扶助費は、住民一人当たり</a:t>
          </a:r>
          <a:r>
            <a:rPr kumimoji="1" lang="en-US" altLang="ja-JP" sz="1100" b="0" i="0" baseline="0">
              <a:solidFill>
                <a:schemeClr val="dk1"/>
              </a:solidFill>
              <a:effectLst/>
              <a:latin typeface="+mn-lt"/>
              <a:ea typeface="+mn-ea"/>
              <a:cs typeface="+mn-cs"/>
            </a:rPr>
            <a:t>89,036</a:t>
          </a:r>
          <a:r>
            <a:rPr kumimoji="1" lang="ja-JP" altLang="ja-JP" sz="1100" b="0" i="0" baseline="0">
              <a:solidFill>
                <a:schemeClr val="dk1"/>
              </a:solidFill>
              <a:effectLst/>
              <a:latin typeface="+mn-lt"/>
              <a:ea typeface="+mn-ea"/>
              <a:cs typeface="+mn-cs"/>
            </a:rPr>
            <a:t>円で、前年度と比較すると</a:t>
          </a:r>
          <a:r>
            <a:rPr kumimoji="1" lang="en-US" altLang="ja-JP" sz="1100" b="0" i="0" baseline="0">
              <a:solidFill>
                <a:schemeClr val="dk1"/>
              </a:solidFill>
              <a:effectLst/>
              <a:latin typeface="+mn-lt"/>
              <a:ea typeface="+mn-ea"/>
              <a:cs typeface="+mn-cs"/>
            </a:rPr>
            <a:t>+5,945</a:t>
          </a:r>
          <a:r>
            <a:rPr kumimoji="1" lang="ja-JP" altLang="ja-JP" sz="1100" b="0" i="0" baseline="0">
              <a:solidFill>
                <a:schemeClr val="dk1"/>
              </a:solidFill>
              <a:effectLst/>
              <a:latin typeface="+mn-lt"/>
              <a:ea typeface="+mn-ea"/>
              <a:cs typeface="+mn-cs"/>
            </a:rPr>
            <a:t>円となった。これは、</a:t>
          </a:r>
          <a:r>
            <a:rPr kumimoji="1" lang="ja-JP" altLang="en-US" sz="1100" b="0" i="0" baseline="0">
              <a:solidFill>
                <a:schemeClr val="dk1"/>
              </a:solidFill>
              <a:effectLst/>
              <a:latin typeface="+mn-lt"/>
              <a:ea typeface="+mn-ea"/>
              <a:cs typeface="+mn-cs"/>
            </a:rPr>
            <a:t>障害福祉サービスの利用者やこども医療費の申請者数が増加していることによる。</a:t>
          </a:r>
          <a:r>
            <a:rPr kumimoji="1" lang="ja-JP" altLang="ja-JP" sz="1100" b="0" i="0" baseline="0">
              <a:solidFill>
                <a:schemeClr val="dk1"/>
              </a:solidFill>
              <a:effectLst/>
              <a:latin typeface="+mn-lt"/>
              <a:ea typeface="+mn-ea"/>
              <a:cs typeface="+mn-cs"/>
            </a:rPr>
            <a:t>また、普通建設事業費は住民一人当たり</a:t>
          </a:r>
          <a:r>
            <a:rPr kumimoji="1" lang="en-US" altLang="ja-JP" sz="1100" b="0" i="0" baseline="0">
              <a:solidFill>
                <a:schemeClr val="dk1"/>
              </a:solidFill>
              <a:effectLst/>
              <a:latin typeface="+mn-lt"/>
              <a:ea typeface="+mn-ea"/>
              <a:cs typeface="+mn-cs"/>
            </a:rPr>
            <a:t>52,833</a:t>
          </a:r>
          <a:r>
            <a:rPr kumimoji="1" lang="ja-JP" altLang="ja-JP" sz="1100" b="0" i="0" baseline="0">
              <a:solidFill>
                <a:schemeClr val="dk1"/>
              </a:solidFill>
              <a:effectLst/>
              <a:latin typeface="+mn-lt"/>
              <a:ea typeface="+mn-ea"/>
              <a:cs typeface="+mn-cs"/>
            </a:rPr>
            <a:t>円となり前年度から</a:t>
          </a:r>
          <a:r>
            <a:rPr kumimoji="1" lang="en-US" altLang="ja-JP" sz="1100" b="0" i="0" baseline="0">
              <a:solidFill>
                <a:schemeClr val="dk1"/>
              </a:solidFill>
              <a:effectLst/>
              <a:latin typeface="+mn-lt"/>
              <a:ea typeface="+mn-ea"/>
              <a:cs typeface="+mn-cs"/>
            </a:rPr>
            <a:t>+19,659</a:t>
          </a:r>
          <a:r>
            <a:rPr kumimoji="1" lang="ja-JP" altLang="ja-JP" sz="1100" b="0" i="0" baseline="0">
              <a:solidFill>
                <a:schemeClr val="dk1"/>
              </a:solidFill>
              <a:effectLst/>
              <a:latin typeface="+mn-lt"/>
              <a:ea typeface="+mn-ea"/>
              <a:cs typeface="+mn-cs"/>
            </a:rPr>
            <a:t>円となった。これは</a:t>
          </a:r>
          <a:r>
            <a:rPr kumimoji="1" lang="ja-JP" altLang="en-US" sz="1100" b="0" i="0" baseline="0">
              <a:solidFill>
                <a:schemeClr val="dk1"/>
              </a:solidFill>
              <a:effectLst/>
              <a:latin typeface="+mn-lt"/>
              <a:ea typeface="+mn-ea"/>
              <a:cs typeface="+mn-cs"/>
            </a:rPr>
            <a:t>、都市計画道路事業が事業費全体として</a:t>
          </a:r>
          <a:r>
            <a:rPr kumimoji="1" lang="en-US" altLang="ja-JP" sz="1100" b="0" i="0" baseline="0">
              <a:solidFill>
                <a:schemeClr val="dk1"/>
              </a:solidFill>
              <a:effectLst/>
              <a:latin typeface="+mn-lt"/>
              <a:ea typeface="+mn-ea"/>
              <a:cs typeface="+mn-cs"/>
            </a:rPr>
            <a:t>967,656</a:t>
          </a:r>
          <a:r>
            <a:rPr kumimoji="1" lang="ja-JP" altLang="en-US" sz="1100" b="0" i="0" baseline="0">
              <a:solidFill>
                <a:schemeClr val="dk1"/>
              </a:solidFill>
              <a:effectLst/>
              <a:latin typeface="+mn-lt"/>
              <a:ea typeface="+mn-ea"/>
              <a:cs typeface="+mn-cs"/>
            </a:rPr>
            <a:t>千円増加し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また、民間保育所整備事業が</a:t>
          </a:r>
          <a:r>
            <a:rPr kumimoji="1" lang="en-US" altLang="ja-JP" sz="1100" b="0" i="0" baseline="0">
              <a:solidFill>
                <a:schemeClr val="dk1"/>
              </a:solidFill>
              <a:effectLst/>
              <a:latin typeface="+mn-lt"/>
              <a:ea typeface="+mn-ea"/>
              <a:cs typeface="+mn-cs"/>
            </a:rPr>
            <a:t>109,236</a:t>
          </a:r>
          <a:r>
            <a:rPr kumimoji="1" lang="ja-JP" altLang="en-US" sz="1100" b="0" i="0" baseline="0">
              <a:solidFill>
                <a:schemeClr val="dk1"/>
              </a:solidFill>
              <a:effectLst/>
              <a:latin typeface="+mn-lt"/>
              <a:ea typeface="+mn-ea"/>
              <a:cs typeface="+mn-cs"/>
            </a:rPr>
            <a:t>千円増加したことによる。</a:t>
          </a:r>
          <a:r>
            <a:rPr kumimoji="1" lang="ja-JP" altLang="ja-JP" sz="1100" b="0" i="0" baseline="0">
              <a:solidFill>
                <a:schemeClr val="dk1"/>
              </a:solidFill>
              <a:effectLst/>
              <a:latin typeface="+mn-lt"/>
              <a:ea typeface="+mn-ea"/>
              <a:cs typeface="+mn-cs"/>
            </a:rPr>
            <a:t>今後も都市計画道路の整備</a:t>
          </a:r>
          <a:r>
            <a:rPr kumimoji="1" lang="ja-JP" altLang="en-US" sz="1100" b="0" i="0" baseline="0">
              <a:solidFill>
                <a:schemeClr val="dk1"/>
              </a:solidFill>
              <a:effectLst/>
              <a:latin typeface="+mn-lt"/>
              <a:ea typeface="+mn-ea"/>
              <a:cs typeface="+mn-cs"/>
            </a:rPr>
            <a:t>が続くことにより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類似団体を超えること</a:t>
          </a:r>
          <a:r>
            <a:rPr kumimoji="1" lang="ja-JP" altLang="ja-JP" sz="1100" b="0" i="0" baseline="0">
              <a:solidFill>
                <a:schemeClr val="dk1"/>
              </a:solidFill>
              <a:effectLst/>
              <a:latin typeface="+mn-lt"/>
              <a:ea typeface="+mn-ea"/>
              <a:cs typeface="+mn-cs"/>
            </a:rPr>
            <a:t>が見込まれている。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52,649
51,763
24.92
20,536,048
18,881,939
1,168,955
11,062,430
11,267,922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66091</xdr:rowOff>
    </xdr:from>
    <xdr:to>
      <xdr:col>24</xdr:col>
      <xdr:colOff>63500</xdr:colOff>
      <xdr:row>36</xdr:row>
      <xdr:rowOff>104038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66841"/>
          <a:ext cx="838200" cy="20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66091</xdr:rowOff>
    </xdr:from>
    <xdr:to>
      <xdr:col>19</xdr:col>
      <xdr:colOff>177800</xdr:colOff>
      <xdr:row>36</xdr:row>
      <xdr:rowOff>76149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66841"/>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61519</xdr:rowOff>
    </xdr:from>
    <xdr:to>
      <xdr:col>15</xdr:col>
      <xdr:colOff>50800</xdr:colOff>
      <xdr:row>36</xdr:row>
      <xdr:rowOff>76149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371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61519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53238</xdr:rowOff>
    </xdr:from>
    <xdr:to>
      <xdr:col>24</xdr:col>
      <xdr:colOff>114300</xdr:colOff>
      <xdr:row>36</xdr:row>
      <xdr:rowOff>154838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31665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15291</xdr:rowOff>
    </xdr:from>
    <xdr:to>
      <xdr:col>20</xdr:col>
      <xdr:colOff>38100</xdr:colOff>
      <xdr:row>35</xdr:row>
      <xdr:rowOff>116891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133418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25349</xdr:rowOff>
    </xdr:from>
    <xdr:to>
      <xdr:col>15</xdr:col>
      <xdr:colOff>101600</xdr:colOff>
      <xdr:row>36</xdr:row>
      <xdr:rowOff>126949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118076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10719</xdr:rowOff>
    </xdr:from>
    <xdr:to>
      <xdr:col>10</xdr:col>
      <xdr:colOff>165100</xdr:colOff>
      <xdr:row>36</xdr:row>
      <xdr:rowOff>112319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103446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150165</xdr:rowOff>
    </xdr:from>
    <xdr:to>
      <xdr:col>6</xdr:col>
      <xdr:colOff>38100</xdr:colOff>
      <xdr:row>36</xdr:row>
      <xdr:rowOff>80315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71442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17163</xdr:rowOff>
    </xdr:from>
    <xdr:to>
      <xdr:col>24</xdr:col>
      <xdr:colOff>63500</xdr:colOff>
      <xdr:row>57</xdr:row>
      <xdr:rowOff>52039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9813"/>
          <a:ext cx="838200" cy="3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17163</xdr:rowOff>
    </xdr:from>
    <xdr:to>
      <xdr:col>19</xdr:col>
      <xdr:colOff>177800</xdr:colOff>
      <xdr:row>57</xdr:row>
      <xdr:rowOff>20066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9813"/>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171026</xdr:rowOff>
    </xdr:from>
    <xdr:to>
      <xdr:col>15</xdr:col>
      <xdr:colOff>50800</xdr:colOff>
      <xdr:row>57</xdr:row>
      <xdr:rowOff>20066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86426"/>
          <a:ext cx="889000" cy="70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171026</xdr:rowOff>
    </xdr:from>
    <xdr:to>
      <xdr:col>10</xdr:col>
      <xdr:colOff>114300</xdr:colOff>
      <xdr:row>57</xdr:row>
      <xdr:rowOff>115697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86426"/>
          <a:ext cx="889000" cy="80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1239</xdr:rowOff>
    </xdr:from>
    <xdr:to>
      <xdr:col>24</xdr:col>
      <xdr:colOff>114300</xdr:colOff>
      <xdr:row>57</xdr:row>
      <xdr:rowOff>102839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87616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137813</xdr:rowOff>
    </xdr:from>
    <xdr:to>
      <xdr:col>20</xdr:col>
      <xdr:colOff>38100</xdr:colOff>
      <xdr:row>57</xdr:row>
      <xdr:rowOff>67963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59090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140716</xdr:rowOff>
    </xdr:from>
    <xdr:to>
      <xdr:col>15</xdr:col>
      <xdr:colOff>101600</xdr:colOff>
      <xdr:row>57</xdr:row>
      <xdr:rowOff>70866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61993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120226</xdr:rowOff>
    </xdr:from>
    <xdr:to>
      <xdr:col>10</xdr:col>
      <xdr:colOff>165100</xdr:colOff>
      <xdr:row>53</xdr:row>
      <xdr:rowOff>50376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41503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2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64897</xdr:rowOff>
    </xdr:from>
    <xdr:to>
      <xdr:col>6</xdr:col>
      <xdr:colOff>38100</xdr:colOff>
      <xdr:row>57</xdr:row>
      <xdr:rowOff>166497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157624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36449</xdr:rowOff>
    </xdr:from>
    <xdr:to>
      <xdr:col>24</xdr:col>
      <xdr:colOff>63500</xdr:colOff>
      <xdr:row>77</xdr:row>
      <xdr:rowOff>102118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38099"/>
          <a:ext cx="8382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63607</xdr:rowOff>
    </xdr:from>
    <xdr:to>
      <xdr:col>19</xdr:col>
      <xdr:colOff>177800</xdr:colOff>
      <xdr:row>77</xdr:row>
      <xdr:rowOff>102118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65257"/>
          <a:ext cx="889000" cy="3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63607</xdr:rowOff>
    </xdr:from>
    <xdr:to>
      <xdr:col>15</xdr:col>
      <xdr:colOff>50800</xdr:colOff>
      <xdr:row>78</xdr:row>
      <xdr:rowOff>31161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65257"/>
          <a:ext cx="889000" cy="13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31161</xdr:rowOff>
    </xdr:from>
    <xdr:to>
      <xdr:col>10</xdr:col>
      <xdr:colOff>114300</xdr:colOff>
      <xdr:row>78</xdr:row>
      <xdr:rowOff>110720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4261"/>
          <a:ext cx="889000" cy="7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157099</xdr:rowOff>
    </xdr:from>
    <xdr:to>
      <xdr:col>24</xdr:col>
      <xdr:colOff>114300</xdr:colOff>
      <xdr:row>77</xdr:row>
      <xdr:rowOff>87249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72026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51318</xdr:rowOff>
    </xdr:from>
    <xdr:to>
      <xdr:col>20</xdr:col>
      <xdr:colOff>38100</xdr:colOff>
      <xdr:row>77</xdr:row>
      <xdr:rowOff>152918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144045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12807</xdr:rowOff>
    </xdr:from>
    <xdr:to>
      <xdr:col>15</xdr:col>
      <xdr:colOff>101600</xdr:colOff>
      <xdr:row>77</xdr:row>
      <xdr:rowOff>114407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105534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0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151811</xdr:rowOff>
    </xdr:from>
    <xdr:to>
      <xdr:col>10</xdr:col>
      <xdr:colOff>165100</xdr:colOff>
      <xdr:row>78</xdr:row>
      <xdr:rowOff>81961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73088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4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59920</xdr:rowOff>
    </xdr:from>
    <xdr:to>
      <xdr:col>6</xdr:col>
      <xdr:colOff>38100</xdr:colOff>
      <xdr:row>78</xdr:row>
      <xdr:rowOff>161520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152647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20532</xdr:rowOff>
    </xdr:from>
    <xdr:to>
      <xdr:col>24</xdr:col>
      <xdr:colOff>63500</xdr:colOff>
      <xdr:row>98</xdr:row>
      <xdr:rowOff>66463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22632"/>
          <a:ext cx="838200" cy="4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20532</xdr:rowOff>
    </xdr:from>
    <xdr:to>
      <xdr:col>19</xdr:col>
      <xdr:colOff>177800</xdr:colOff>
      <xdr:row>98</xdr:row>
      <xdr:rowOff>44469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22632"/>
          <a:ext cx="8890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44469</xdr:rowOff>
    </xdr:from>
    <xdr:to>
      <xdr:col>15</xdr:col>
      <xdr:colOff>50800</xdr:colOff>
      <xdr:row>98</xdr:row>
      <xdr:rowOff>107020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46569"/>
          <a:ext cx="889000" cy="6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107020</xdr:rowOff>
    </xdr:from>
    <xdr:to>
      <xdr:col>10</xdr:col>
      <xdr:colOff>114300</xdr:colOff>
      <xdr:row>98</xdr:row>
      <xdr:rowOff>124918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9120"/>
          <a:ext cx="889000" cy="1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15663</xdr:rowOff>
    </xdr:from>
    <xdr:to>
      <xdr:col>24</xdr:col>
      <xdr:colOff>114300</xdr:colOff>
      <xdr:row>98</xdr:row>
      <xdr:rowOff>117263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102040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141182</xdr:rowOff>
    </xdr:from>
    <xdr:to>
      <xdr:col>20</xdr:col>
      <xdr:colOff>38100</xdr:colOff>
      <xdr:row>98</xdr:row>
      <xdr:rowOff>71332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62459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6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165119</xdr:rowOff>
    </xdr:from>
    <xdr:to>
      <xdr:col>15</xdr:col>
      <xdr:colOff>101600</xdr:colOff>
      <xdr:row>98</xdr:row>
      <xdr:rowOff>95269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86396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56220</xdr:rowOff>
    </xdr:from>
    <xdr:to>
      <xdr:col>10</xdr:col>
      <xdr:colOff>165100</xdr:colOff>
      <xdr:row>98</xdr:row>
      <xdr:rowOff>157820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148947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74118</xdr:rowOff>
    </xdr:from>
    <xdr:to>
      <xdr:col>6</xdr:col>
      <xdr:colOff>38100</xdr:colOff>
      <xdr:row>99</xdr:row>
      <xdr:rowOff>4268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166845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127943</xdr:rowOff>
    </xdr:from>
    <xdr:to>
      <xdr:col>55</xdr:col>
      <xdr:colOff>0</xdr:colOff>
      <xdr:row>37</xdr:row>
      <xdr:rowOff>135128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71593"/>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112921</xdr:rowOff>
    </xdr:from>
    <xdr:to>
      <xdr:col>50</xdr:col>
      <xdr:colOff>114300</xdr:colOff>
      <xdr:row>37</xdr:row>
      <xdr:rowOff>135128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5657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112921</xdr:rowOff>
    </xdr:from>
    <xdr:to>
      <xdr:col>45</xdr:col>
      <xdr:colOff>177800</xdr:colOff>
      <xdr:row>37</xdr:row>
      <xdr:rowOff>124351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565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58057</xdr:rowOff>
    </xdr:from>
    <xdr:to>
      <xdr:col>41</xdr:col>
      <xdr:colOff>50800</xdr:colOff>
      <xdr:row>37</xdr:row>
      <xdr:rowOff>124351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0170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77143</xdr:rowOff>
    </xdr:from>
    <xdr:to>
      <xdr:col>55</xdr:col>
      <xdr:colOff>50800</xdr:colOff>
      <xdr:row>38</xdr:row>
      <xdr:rowOff>7293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100020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72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84328</xdr:rowOff>
    </xdr:from>
    <xdr:to>
      <xdr:col>50</xdr:col>
      <xdr:colOff>165100</xdr:colOff>
      <xdr:row>38</xdr:row>
      <xdr:rowOff>14478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62121</xdr:rowOff>
    </xdr:from>
    <xdr:to>
      <xdr:col>46</xdr:col>
      <xdr:colOff>38100</xdr:colOff>
      <xdr:row>37</xdr:row>
      <xdr:rowOff>163721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8798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73551</xdr:rowOff>
    </xdr:from>
    <xdr:to>
      <xdr:col>41</xdr:col>
      <xdr:colOff>101600</xdr:colOff>
      <xdr:row>38</xdr:row>
      <xdr:rowOff>3701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1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20228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192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xdr:rowOff>
    </xdr:from>
    <xdr:to>
      <xdr:col>36</xdr:col>
      <xdr:colOff>165100</xdr:colOff>
      <xdr:row>37</xdr:row>
      <xdr:rowOff>108857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125384</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12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135852</xdr:rowOff>
    </xdr:from>
    <xdr:to>
      <xdr:col>55</xdr:col>
      <xdr:colOff>0</xdr:colOff>
      <xdr:row>58</xdr:row>
      <xdr:rowOff>82550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08502"/>
          <a:ext cx="838200" cy="1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135852</xdr:rowOff>
    </xdr:from>
    <xdr:to>
      <xdr:col>50</xdr:col>
      <xdr:colOff>114300</xdr:colOff>
      <xdr:row>58</xdr:row>
      <xdr:rowOff>54128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08502"/>
          <a:ext cx="889000" cy="8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54128</xdr:rowOff>
    </xdr:from>
    <xdr:to>
      <xdr:col>45</xdr:col>
      <xdr:colOff>177800</xdr:colOff>
      <xdr:row>58</xdr:row>
      <xdr:rowOff>112154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98228"/>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48984</xdr:rowOff>
    </xdr:from>
    <xdr:to>
      <xdr:col>41</xdr:col>
      <xdr:colOff>50800</xdr:colOff>
      <xdr:row>58</xdr:row>
      <xdr:rowOff>112154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93084"/>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31750</xdr:rowOff>
    </xdr:from>
    <xdr:to>
      <xdr:col>55</xdr:col>
      <xdr:colOff>50800</xdr:colOff>
      <xdr:row>58</xdr:row>
      <xdr:rowOff>133350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10177</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85052</xdr:rowOff>
    </xdr:from>
    <xdr:to>
      <xdr:col>50</xdr:col>
      <xdr:colOff>165100</xdr:colOff>
      <xdr:row>58</xdr:row>
      <xdr:rowOff>15202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31729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63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3328</xdr:rowOff>
    </xdr:from>
    <xdr:to>
      <xdr:col>46</xdr:col>
      <xdr:colOff>38100</xdr:colOff>
      <xdr:row>58</xdr:row>
      <xdr:rowOff>104928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4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96055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4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61354</xdr:rowOff>
    </xdr:from>
    <xdr:to>
      <xdr:col>41</xdr:col>
      <xdr:colOff>101600</xdr:colOff>
      <xdr:row>58</xdr:row>
      <xdr:rowOff>162954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154081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9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169634</xdr:rowOff>
    </xdr:from>
    <xdr:to>
      <xdr:col>36</xdr:col>
      <xdr:colOff>165100</xdr:colOff>
      <xdr:row>58</xdr:row>
      <xdr:rowOff>99784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90911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3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27490</xdr:rowOff>
    </xdr:from>
    <xdr:to>
      <xdr:col>55</xdr:col>
      <xdr:colOff>0</xdr:colOff>
      <xdr:row>79</xdr:row>
      <xdr:rowOff>30299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572040"/>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159719</xdr:rowOff>
    </xdr:from>
    <xdr:to>
      <xdr:col>50</xdr:col>
      <xdr:colOff>114300</xdr:colOff>
      <xdr:row>79</xdr:row>
      <xdr:rowOff>27490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532819"/>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151098</xdr:rowOff>
    </xdr:from>
    <xdr:to>
      <xdr:col>45</xdr:col>
      <xdr:colOff>177800</xdr:colOff>
      <xdr:row>78</xdr:row>
      <xdr:rowOff>159719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524198"/>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151098</xdr:rowOff>
    </xdr:from>
    <xdr:to>
      <xdr:col>41</xdr:col>
      <xdr:colOff>50800</xdr:colOff>
      <xdr:row>79</xdr:row>
      <xdr:rowOff>17204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52419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150949</xdr:rowOff>
    </xdr:from>
    <xdr:to>
      <xdr:col>55</xdr:col>
      <xdr:colOff>50800</xdr:colOff>
      <xdr:row>79</xdr:row>
      <xdr:rowOff>81099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5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65876</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43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148140</xdr:rowOff>
    </xdr:from>
    <xdr:to>
      <xdr:col>50</xdr:col>
      <xdr:colOff>165100</xdr:colOff>
      <xdr:row>79</xdr:row>
      <xdr:rowOff>78290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5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69417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6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108919</xdr:rowOff>
    </xdr:from>
    <xdr:to>
      <xdr:col>46</xdr:col>
      <xdr:colOff>38100</xdr:colOff>
      <xdr:row>79</xdr:row>
      <xdr:rowOff>39069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30196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100298</xdr:rowOff>
    </xdr:from>
    <xdr:to>
      <xdr:col>41</xdr:col>
      <xdr:colOff>101600</xdr:colOff>
      <xdr:row>79</xdr:row>
      <xdr:rowOff>30448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4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21575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56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137854</xdr:rowOff>
    </xdr:from>
    <xdr:to>
      <xdr:col>36</xdr:col>
      <xdr:colOff>165100</xdr:colOff>
      <xdr:row>79</xdr:row>
      <xdr:rowOff>68004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59131</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0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159383</xdr:rowOff>
    </xdr:from>
    <xdr:to>
      <xdr:col>55</xdr:col>
      <xdr:colOff>0</xdr:colOff>
      <xdr:row>95</xdr:row>
      <xdr:rowOff>166607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932783"/>
          <a:ext cx="838200" cy="5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166607</xdr:rowOff>
    </xdr:from>
    <xdr:to>
      <xdr:col>50</xdr:col>
      <xdr:colOff>114300</xdr:colOff>
      <xdr:row>96</xdr:row>
      <xdr:rowOff>137802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54357"/>
          <a:ext cx="889000" cy="1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137802</xdr:rowOff>
    </xdr:from>
    <xdr:to>
      <xdr:col>45</xdr:col>
      <xdr:colOff>177800</xdr:colOff>
      <xdr:row>97</xdr:row>
      <xdr:rowOff>50888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9700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2037</xdr:rowOff>
    </xdr:from>
    <xdr:to>
      <xdr:col>41</xdr:col>
      <xdr:colOff>50800</xdr:colOff>
      <xdr:row>97</xdr:row>
      <xdr:rowOff>50888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32687"/>
          <a:ext cx="889000" cy="4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108583</xdr:rowOff>
    </xdr:from>
    <xdr:to>
      <xdr:col>55</xdr:col>
      <xdr:colOff>50800</xdr:colOff>
      <xdr:row>93</xdr:row>
      <xdr:rowOff>38733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8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131460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7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115807</xdr:rowOff>
    </xdr:from>
    <xdr:to>
      <xdr:col>50</xdr:col>
      <xdr:colOff>165100</xdr:colOff>
      <xdr:row>96</xdr:row>
      <xdr:rowOff>45957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62484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7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87002</xdr:rowOff>
    </xdr:from>
    <xdr:to>
      <xdr:col>46</xdr:col>
      <xdr:colOff>38100</xdr:colOff>
      <xdr:row>97</xdr:row>
      <xdr:rowOff>17152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xdr:rowOff>
    </xdr:from>
    <xdr:to>
      <xdr:col>41</xdr:col>
      <xdr:colOff>101600</xdr:colOff>
      <xdr:row>97</xdr:row>
      <xdr:rowOff>101688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92815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2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122687</xdr:rowOff>
    </xdr:from>
    <xdr:to>
      <xdr:col>36</xdr:col>
      <xdr:colOff>165100</xdr:colOff>
      <xdr:row>97</xdr:row>
      <xdr:rowOff>52837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43964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20028</xdr:rowOff>
    </xdr:from>
    <xdr:to>
      <xdr:col>85</xdr:col>
      <xdr:colOff>127000</xdr:colOff>
      <xdr:row>38</xdr:row>
      <xdr:rowOff>158141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35128"/>
          <a:ext cx="838200" cy="1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104229</xdr:rowOff>
    </xdr:from>
    <xdr:to>
      <xdr:col>81</xdr:col>
      <xdr:colOff>50800</xdr:colOff>
      <xdr:row>38</xdr:row>
      <xdr:rowOff>158141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19329"/>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93828</xdr:rowOff>
    </xdr:from>
    <xdr:to>
      <xdr:col>76</xdr:col>
      <xdr:colOff>114300</xdr:colOff>
      <xdr:row>38</xdr:row>
      <xdr:rowOff>104229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08928"/>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93828</xdr:rowOff>
    </xdr:from>
    <xdr:to>
      <xdr:col>71</xdr:col>
      <xdr:colOff>177800</xdr:colOff>
      <xdr:row>38</xdr:row>
      <xdr:rowOff>98514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0892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140678</xdr:rowOff>
    </xdr:from>
    <xdr:to>
      <xdr:col>85</xdr:col>
      <xdr:colOff>177800</xdr:colOff>
      <xdr:row>38</xdr:row>
      <xdr:rowOff>70828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119105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107341</xdr:rowOff>
    </xdr:from>
    <xdr:to>
      <xdr:col>81</xdr:col>
      <xdr:colOff>101600</xdr:colOff>
      <xdr:row>39</xdr:row>
      <xdr:rowOff>37491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28618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53429</xdr:rowOff>
    </xdr:from>
    <xdr:to>
      <xdr:col>76</xdr:col>
      <xdr:colOff>165100</xdr:colOff>
      <xdr:row>38</xdr:row>
      <xdr:rowOff>155029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146156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43028</xdr:rowOff>
    </xdr:from>
    <xdr:to>
      <xdr:col>72</xdr:col>
      <xdr:colOff>38100</xdr:colOff>
      <xdr:row>38</xdr:row>
      <xdr:rowOff>144628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135755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47714</xdr:rowOff>
    </xdr:from>
    <xdr:to>
      <xdr:col>67</xdr:col>
      <xdr:colOff>101600</xdr:colOff>
      <xdr:row>38</xdr:row>
      <xdr:rowOff>149314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140441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110586</xdr:rowOff>
    </xdr:from>
    <xdr:to>
      <xdr:col>85</xdr:col>
      <xdr:colOff>127000</xdr:colOff>
      <xdr:row>59</xdr:row>
      <xdr:rowOff>5201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10054686"/>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5201</xdr:rowOff>
    </xdr:from>
    <xdr:to>
      <xdr:col>81</xdr:col>
      <xdr:colOff>50800</xdr:colOff>
      <xdr:row>59</xdr:row>
      <xdr:rowOff>25710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10120751"/>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104104</xdr:rowOff>
    </xdr:from>
    <xdr:to>
      <xdr:col>76</xdr:col>
      <xdr:colOff>114300</xdr:colOff>
      <xdr:row>59</xdr:row>
      <xdr:rowOff>25710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10048204"/>
          <a:ext cx="889000" cy="9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104104</xdr:rowOff>
    </xdr:from>
    <xdr:to>
      <xdr:col>71</xdr:col>
      <xdr:colOff>177800</xdr:colOff>
      <xdr:row>59</xdr:row>
      <xdr:rowOff>22657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10048204"/>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59786</xdr:rowOff>
    </xdr:from>
    <xdr:to>
      <xdr:col>85</xdr:col>
      <xdr:colOff>177800</xdr:colOff>
      <xdr:row>58</xdr:row>
      <xdr:rowOff>161386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100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146163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9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125851</xdr:rowOff>
    </xdr:from>
    <xdr:to>
      <xdr:col>81</xdr:col>
      <xdr:colOff>101600</xdr:colOff>
      <xdr:row>59</xdr:row>
      <xdr:rowOff>56001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47128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146360</xdr:rowOff>
    </xdr:from>
    <xdr:to>
      <xdr:col>76</xdr:col>
      <xdr:colOff>165100</xdr:colOff>
      <xdr:row>59</xdr:row>
      <xdr:rowOff>76510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1009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67637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18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53304</xdr:rowOff>
    </xdr:from>
    <xdr:to>
      <xdr:col>72</xdr:col>
      <xdr:colOff>38100</xdr:colOff>
      <xdr:row>58</xdr:row>
      <xdr:rowOff>154904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146031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143307</xdr:rowOff>
    </xdr:from>
    <xdr:to>
      <xdr:col>67</xdr:col>
      <xdr:colOff>101600</xdr:colOff>
      <xdr:row>59</xdr:row>
      <xdr:rowOff>73457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10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64584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1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76912</xdr:rowOff>
    </xdr:from>
    <xdr:to>
      <xdr:col>85</xdr:col>
      <xdr:colOff>127000</xdr:colOff>
      <xdr:row>97</xdr:row>
      <xdr:rowOff>80468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707562"/>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80468</xdr:rowOff>
    </xdr:from>
    <xdr:to>
      <xdr:col>81</xdr:col>
      <xdr:colOff>50800</xdr:colOff>
      <xdr:row>97</xdr:row>
      <xdr:rowOff>87427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711118"/>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79324</xdr:rowOff>
    </xdr:from>
    <xdr:to>
      <xdr:col>76</xdr:col>
      <xdr:colOff>114300</xdr:colOff>
      <xdr:row>97</xdr:row>
      <xdr:rowOff>87427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709974"/>
          <a:ext cx="889000" cy="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69151</xdr:rowOff>
    </xdr:from>
    <xdr:to>
      <xdr:col>71</xdr:col>
      <xdr:colOff>177800</xdr:colOff>
      <xdr:row>97</xdr:row>
      <xdr:rowOff>79324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69980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26112</xdr:rowOff>
    </xdr:from>
    <xdr:to>
      <xdr:col>85</xdr:col>
      <xdr:colOff>177800</xdr:colOff>
      <xdr:row>97</xdr:row>
      <xdr:rowOff>127712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5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4539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29668</xdr:rowOff>
    </xdr:from>
    <xdr:to>
      <xdr:col>81</xdr:col>
      <xdr:colOff>101600</xdr:colOff>
      <xdr:row>97</xdr:row>
      <xdr:rowOff>131268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122395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36627</xdr:rowOff>
    </xdr:from>
    <xdr:to>
      <xdr:col>76</xdr:col>
      <xdr:colOff>165100</xdr:colOff>
      <xdr:row>97</xdr:row>
      <xdr:rowOff>138227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129354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28524</xdr:rowOff>
    </xdr:from>
    <xdr:to>
      <xdr:col>72</xdr:col>
      <xdr:colOff>38100</xdr:colOff>
      <xdr:row>97</xdr:row>
      <xdr:rowOff>130124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121251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18351</xdr:rowOff>
    </xdr:from>
    <xdr:to>
      <xdr:col>67</xdr:col>
      <xdr:colOff>101600</xdr:colOff>
      <xdr:row>97</xdr:row>
      <xdr:rowOff>119951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111078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主な構成項目である民生費は住民一人当たり</a:t>
          </a:r>
          <a:r>
            <a:rPr kumimoji="1" lang="en-US" altLang="ja-JP" sz="1100" b="0" i="0" baseline="0">
              <a:solidFill>
                <a:schemeClr val="dk1"/>
              </a:solidFill>
              <a:effectLst/>
              <a:latin typeface="+mn-lt"/>
              <a:ea typeface="+mn-ea"/>
              <a:cs typeface="+mn-cs"/>
            </a:rPr>
            <a:t>146,050</a:t>
          </a:r>
          <a:r>
            <a:rPr kumimoji="1" lang="ja-JP" altLang="ja-JP" sz="1100" b="0" i="0" baseline="0">
              <a:solidFill>
                <a:schemeClr val="dk1"/>
              </a:solidFill>
              <a:effectLst/>
              <a:latin typeface="+mn-lt"/>
              <a:ea typeface="+mn-ea"/>
              <a:cs typeface="+mn-cs"/>
            </a:rPr>
            <a:t>円と前年比</a:t>
          </a:r>
          <a:r>
            <a:rPr kumimoji="1" lang="en-US" altLang="ja-JP" sz="1100" b="0" i="0" baseline="0">
              <a:solidFill>
                <a:schemeClr val="dk1"/>
              </a:solidFill>
              <a:effectLst/>
              <a:latin typeface="+mn-lt"/>
              <a:ea typeface="+mn-ea"/>
              <a:cs typeface="+mn-cs"/>
            </a:rPr>
            <a:t>+8,618</a:t>
          </a:r>
          <a:r>
            <a:rPr kumimoji="1" lang="ja-JP" altLang="ja-JP" sz="1100" b="0" i="0" baseline="0">
              <a:solidFill>
                <a:schemeClr val="dk1"/>
              </a:solidFill>
              <a:effectLst/>
              <a:latin typeface="+mn-lt"/>
              <a:ea typeface="+mn-ea"/>
              <a:cs typeface="+mn-cs"/>
            </a:rPr>
            <a:t>円となったが、</a:t>
          </a:r>
          <a:r>
            <a:rPr kumimoji="1" lang="ja-JP" altLang="en-US" sz="1100" b="0" i="0" baseline="0">
              <a:solidFill>
                <a:schemeClr val="dk1"/>
              </a:solidFill>
              <a:effectLst/>
              <a:latin typeface="+mn-lt"/>
              <a:ea typeface="+mn-ea"/>
              <a:cs typeface="+mn-cs"/>
            </a:rPr>
            <a:t>類似団体内では低い値となっている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増加の要因</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物価高騰対策</a:t>
          </a:r>
          <a:r>
            <a:rPr kumimoji="1" lang="ja-JP" altLang="ja-JP" sz="1100" b="0" i="0" baseline="0">
              <a:solidFill>
                <a:schemeClr val="dk1"/>
              </a:solidFill>
              <a:effectLst/>
              <a:latin typeface="+mn-lt"/>
              <a:ea typeface="+mn-ea"/>
              <a:cs typeface="+mn-cs"/>
            </a:rPr>
            <a:t>や民間保育所の整備支援、</a:t>
          </a:r>
          <a:r>
            <a:rPr kumimoji="1" lang="ja-JP" altLang="en-US" sz="1100" b="0" i="0" baseline="0">
              <a:solidFill>
                <a:schemeClr val="dk1"/>
              </a:solidFill>
              <a:effectLst/>
              <a:latin typeface="+mn-lt"/>
              <a:ea typeface="+mn-ea"/>
              <a:cs typeface="+mn-cs"/>
            </a:rPr>
            <a:t>障害福祉サービスの需要増など</a:t>
          </a:r>
          <a:r>
            <a:rPr kumimoji="1" lang="ja-JP" altLang="ja-JP" sz="1100" b="0" i="0" baseline="0">
              <a:solidFill>
                <a:schemeClr val="dk1"/>
              </a:solidFill>
              <a:effectLst/>
              <a:latin typeface="+mn-lt"/>
              <a:ea typeface="+mn-ea"/>
              <a:cs typeface="+mn-cs"/>
            </a:rPr>
            <a:t>によるものである。</a:t>
          </a:r>
          <a:r>
            <a:rPr kumimoji="1" lang="ja-JP" altLang="en-US" sz="1100" b="0" i="0" baseline="0">
              <a:solidFill>
                <a:schemeClr val="dk1"/>
              </a:solidFill>
              <a:effectLst/>
              <a:latin typeface="+mn-lt"/>
              <a:ea typeface="+mn-ea"/>
              <a:cs typeface="+mn-cs"/>
            </a:rPr>
            <a:t>土木費については、</a:t>
          </a:r>
          <a:r>
            <a:rPr kumimoji="1" lang="ja-JP" altLang="ja-JP" sz="1100" b="0" i="0" baseline="0">
              <a:solidFill>
                <a:schemeClr val="dk1"/>
              </a:solidFill>
              <a:effectLst/>
              <a:latin typeface="+mn-lt"/>
              <a:ea typeface="+mn-ea"/>
              <a:cs typeface="+mn-cs"/>
            </a:rPr>
            <a:t>住民一人当たり</a:t>
          </a:r>
          <a:r>
            <a:rPr kumimoji="1" lang="en-US" altLang="ja-JP" sz="1100" b="0" i="0" baseline="0">
              <a:solidFill>
                <a:schemeClr val="dk1"/>
              </a:solidFill>
              <a:effectLst/>
              <a:latin typeface="+mn-lt"/>
              <a:ea typeface="+mn-ea"/>
              <a:cs typeface="+mn-cs"/>
            </a:rPr>
            <a:t>64,139</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前年比</a:t>
          </a:r>
          <a:r>
            <a:rPr kumimoji="1" lang="en-US" altLang="ja-JP" sz="1100" b="0" i="0" baseline="0">
              <a:solidFill>
                <a:schemeClr val="dk1"/>
              </a:solidFill>
              <a:effectLst/>
              <a:latin typeface="+mn-lt"/>
              <a:ea typeface="+mn-ea"/>
              <a:cs typeface="+mn-cs"/>
            </a:rPr>
            <a:t>+22,816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となり、類似団体平均を大きく超えることとなった。これは、主に都市計画道路の整備事業の増加によるものである。今後も、都市計画道路の整備事業が続くため、土木費は継続的に類似団体内でも高い値になる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実質単年度収支は</a:t>
          </a:r>
          <a:r>
            <a:rPr kumimoji="1" lang="ja-JP" altLang="en-US" sz="1100" b="0" i="0" baseline="0">
              <a:solidFill>
                <a:schemeClr val="dk1"/>
              </a:solidFill>
              <a:effectLst/>
              <a:latin typeface="+mn-lt"/>
              <a:ea typeface="+mn-ea"/>
              <a:cs typeface="+mn-cs"/>
            </a:rPr>
            <a:t>、財政調整基金の取り崩しにより前年度から減少したものの、</a:t>
          </a:r>
          <a:r>
            <a:rPr kumimoji="1" lang="ja-JP" altLang="ja-JP" sz="1100" b="0" i="0" baseline="0">
              <a:solidFill>
                <a:schemeClr val="dk1"/>
              </a:solidFill>
              <a:effectLst/>
              <a:latin typeface="+mn-lt"/>
              <a:ea typeface="+mn-ea"/>
              <a:cs typeface="+mn-cs"/>
            </a:rPr>
            <a:t>引き続き黒字となった。財政調整基金は、標準財政規模比は</a:t>
          </a:r>
          <a:r>
            <a:rPr kumimoji="1" lang="en-US" altLang="ja-JP" sz="1100" b="0" i="0" baseline="0">
              <a:solidFill>
                <a:schemeClr val="dk1"/>
              </a:solidFill>
              <a:effectLst/>
              <a:latin typeface="+mn-lt"/>
              <a:ea typeface="+mn-ea"/>
              <a:cs typeface="+mn-cs"/>
            </a:rPr>
            <a:t>10.47</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1.42</a:t>
          </a:r>
          <a:r>
            <a:rPr kumimoji="1" lang="ja-JP" altLang="en-US" sz="1100" b="0" i="0" baseline="0">
              <a:solidFill>
                <a:schemeClr val="dk1"/>
              </a:solidFill>
              <a:effectLst/>
              <a:latin typeface="+mn-lt"/>
              <a:ea typeface="+mn-ea"/>
              <a:cs typeface="+mn-cs"/>
            </a:rPr>
            <a:t>ポイント</a:t>
          </a:r>
          <a:r>
            <a:rPr kumimoji="1" lang="ja-JP" altLang="ja-JP" sz="1100" b="0" i="0" baseline="0">
              <a:solidFill>
                <a:schemeClr val="dk1"/>
              </a:solidFill>
              <a:effectLst/>
              <a:latin typeface="+mn-lt"/>
              <a:ea typeface="+mn-ea"/>
              <a:cs typeface="+mn-cs"/>
            </a:rPr>
            <a:t>となった。今後予定している大規模事業や災害対策等を見据え、安定した財政運営を行えるよう基金管理と財源確保に努める。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いずれの会計においても実質収支の赤字は発生していない。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標準財政規模に占める黒字額の割合では、水道事業会計、一般会計、</a:t>
          </a:r>
          <a:r>
            <a:rPr kumimoji="1" lang="ja-JP" altLang="en-US" sz="1100" b="0" i="0" baseline="0">
              <a:solidFill>
                <a:schemeClr val="dk1"/>
              </a:solidFill>
              <a:effectLst/>
              <a:latin typeface="+mn-lt"/>
              <a:ea typeface="+mn-ea"/>
              <a:cs typeface="+mn-cs"/>
            </a:rPr>
            <a:t>介護保険</a:t>
          </a:r>
          <a:r>
            <a:rPr kumimoji="1" lang="ja-JP" altLang="ja-JP" sz="1100" b="0" i="0" baseline="0">
              <a:solidFill>
                <a:schemeClr val="dk1"/>
              </a:solidFill>
              <a:effectLst/>
              <a:latin typeface="+mn-lt"/>
              <a:ea typeface="+mn-ea"/>
              <a:cs typeface="+mn-cs"/>
            </a:rPr>
            <a:t>特別会計の順に大きく、水道事業は堅調な経営を続けている。今後も独立採算の原則に立ち返り、定期的に適正な使用料への改定を行う等、一般会計への負担軽減を図る必要がある。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a:t>
          </a:r>
          <a:r>
            <a:rPr kumimoji="1" lang="ja-JP" altLang="en-US" sz="1100" b="0" i="0" baseline="0">
              <a:solidFill>
                <a:schemeClr val="dk1"/>
              </a:solidFill>
              <a:effectLst/>
              <a:latin typeface="+mn-lt"/>
              <a:ea typeface="+mn-ea"/>
              <a:cs typeface="+mn-cs"/>
            </a:rPr>
            <a:t>度</a:t>
          </a:r>
          <a:r>
            <a:rPr kumimoji="1" lang="ja-JP" altLang="ja-JP" sz="1100" b="0" i="0" baseline="0">
              <a:solidFill>
                <a:schemeClr val="dk1"/>
              </a:solidFill>
              <a:effectLst/>
              <a:latin typeface="+mn-lt"/>
              <a:ea typeface="+mn-ea"/>
              <a:cs typeface="+mn-cs"/>
            </a:rPr>
            <a:t>に公営企業債の元利償還金に対する負担金等が大きく減少し</a:t>
          </a:r>
          <a:r>
            <a:rPr kumimoji="1" lang="ja-JP" altLang="en-US" sz="1100" b="0" i="0" baseline="0">
              <a:solidFill>
                <a:schemeClr val="dk1"/>
              </a:solidFill>
              <a:effectLst/>
              <a:latin typeface="+mn-lt"/>
              <a:ea typeface="+mn-ea"/>
              <a:cs typeface="+mn-cs"/>
            </a:rPr>
            <a:t>、これ以降も徐々に減少していることにより、</a:t>
          </a:r>
          <a:r>
            <a:rPr kumimoji="1" lang="ja-JP" altLang="ja-JP" sz="1100" b="0" i="0" baseline="0">
              <a:solidFill>
                <a:schemeClr val="dk1"/>
              </a:solidFill>
              <a:effectLst/>
              <a:latin typeface="+mn-lt"/>
              <a:ea typeface="+mn-ea"/>
              <a:cs typeface="+mn-cs"/>
            </a:rPr>
            <a:t>実質公債費比率の分子が減となった。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しかしながら、引き続き都市計画道路の整備等大規模な事業</a:t>
          </a:r>
          <a:r>
            <a:rPr kumimoji="1" lang="ja-JP" altLang="en-US" sz="1100" b="0" i="0" baseline="0">
              <a:solidFill>
                <a:schemeClr val="dk1"/>
              </a:solidFill>
              <a:effectLst/>
              <a:latin typeface="+mn-lt"/>
              <a:ea typeface="+mn-ea"/>
              <a:cs typeface="+mn-cs"/>
            </a:rPr>
            <a:t>が進行中であり、また、庁舎等の大規模改修や一部事務組合による施設の基幹改良工事</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予定されていることなどから、今後の元利償還金は増加していく見込みである。このため、</a:t>
          </a:r>
          <a:r>
            <a:rPr kumimoji="1" lang="ja-JP" altLang="ja-JP" sz="1100" b="0" i="0" baseline="0">
              <a:solidFill>
                <a:schemeClr val="dk1"/>
              </a:solidFill>
              <a:effectLst/>
              <a:latin typeface="+mn-lt"/>
              <a:ea typeface="+mn-ea"/>
              <a:cs typeface="+mn-cs"/>
            </a:rPr>
            <a:t>投資的事業について取捨選択をし</a:t>
          </a:r>
          <a:r>
            <a:rPr kumimoji="1" lang="ja-JP" altLang="en-US" sz="1100" b="0" i="0" baseline="0">
              <a:solidFill>
                <a:schemeClr val="dk1"/>
              </a:solidFill>
              <a:effectLst/>
              <a:latin typeface="+mn-lt"/>
              <a:ea typeface="+mn-ea"/>
              <a:cs typeface="+mn-cs"/>
            </a:rPr>
            <a:t>、実質的な公債費負担のコントロールに努める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一般会計等に係る地方債の現在高は、平成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年以降減少傾向に</a:t>
          </a:r>
          <a:r>
            <a:rPr kumimoji="1" lang="ja-JP" altLang="en-US" sz="1100" b="0" i="0" baseline="0">
              <a:solidFill>
                <a:schemeClr val="dk1"/>
              </a:solidFill>
              <a:effectLst/>
              <a:latin typeface="+mn-lt"/>
              <a:ea typeface="+mn-ea"/>
              <a:cs typeface="+mn-cs"/>
            </a:rPr>
            <a:t>であったが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年度は都市計画道路の整備事業の借入などにより増加した</a:t>
          </a:r>
          <a:r>
            <a:rPr kumimoji="1" lang="ja-JP" altLang="ja-JP" sz="1100" b="0" i="0" baseline="0">
              <a:solidFill>
                <a:schemeClr val="dk1"/>
              </a:solidFill>
              <a:effectLst/>
              <a:latin typeface="+mn-lt"/>
              <a:ea typeface="+mn-ea"/>
              <a:cs typeface="+mn-cs"/>
            </a:rPr>
            <a:t>。</a:t>
          </a:r>
          <a:r>
            <a:rPr kumimoji="0"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現在進行中の都市計画道路等の大規模事業</a:t>
          </a:r>
          <a:r>
            <a:rPr kumimoji="1" lang="ja-JP" altLang="en-US" sz="1100" b="0" i="0" baseline="0">
              <a:solidFill>
                <a:schemeClr val="dk1"/>
              </a:solidFill>
              <a:effectLst/>
              <a:latin typeface="+mn-lt"/>
              <a:ea typeface="+mn-ea"/>
              <a:cs typeface="+mn-cs"/>
            </a:rPr>
            <a:t>や庁舎等の大規模改修事業などにより地方債の借入が増える見込みであるため</a:t>
          </a:r>
          <a:r>
            <a:rPr kumimoji="1" lang="ja-JP" altLang="ja-JP" sz="1100" b="0" i="0" baseline="0">
              <a:solidFill>
                <a:schemeClr val="dk1"/>
              </a:solidFill>
              <a:effectLst/>
              <a:latin typeface="+mn-lt"/>
              <a:ea typeface="+mn-ea"/>
              <a:cs typeface="+mn-cs"/>
            </a:rPr>
            <a:t>、一層の投資的経費の取捨選択を行うとともに、予定される財政需要に備え、公共施設整備基金に計画的に積み立てる等、基金残高の確保を図り、将来への負担を大きく起こさない財政運営に努める。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公共施設整備基金、</a:t>
          </a:r>
          <a:r>
            <a:rPr kumimoji="1" lang="ja-JP" altLang="ja-JP" sz="1100" b="0" i="0" baseline="0">
              <a:solidFill>
                <a:schemeClr val="dk1"/>
              </a:solidFill>
              <a:effectLst/>
              <a:latin typeface="+mn-lt"/>
              <a:ea typeface="+mn-ea"/>
              <a:cs typeface="+mn-cs"/>
            </a:rPr>
            <a:t>医療法人社団哺育会白岡中央総合病院機器等取得支援基金</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森林環境譲与税基金</a:t>
          </a:r>
          <a:r>
            <a:rPr kumimoji="1" lang="ja-JP" altLang="en-US" sz="1100" b="0" i="0" baseline="0">
              <a:solidFill>
                <a:schemeClr val="dk1"/>
              </a:solidFill>
              <a:effectLst/>
              <a:latin typeface="+mn-lt"/>
              <a:ea typeface="+mn-ea"/>
              <a:cs typeface="+mn-cs"/>
            </a:rPr>
            <a:t>などに積み立てを行ったが、</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取り崩したことで</a:t>
          </a:r>
          <a:r>
            <a:rPr kumimoji="1" lang="ja-JP" altLang="ja-JP" sz="1100" b="0" i="0" baseline="0">
              <a:solidFill>
                <a:schemeClr val="dk1"/>
              </a:solidFill>
              <a:effectLst/>
              <a:latin typeface="+mn-lt"/>
              <a:ea typeface="+mn-ea"/>
              <a:cs typeface="+mn-cs"/>
            </a:rPr>
            <a:t>、基金全体としては</a:t>
          </a:r>
          <a:r>
            <a:rPr kumimoji="1" lang="en-US" altLang="ja-JP" sz="1100" b="0" i="0" baseline="0">
              <a:solidFill>
                <a:schemeClr val="dk1"/>
              </a:solidFill>
              <a:effectLst/>
              <a:latin typeface="+mn-lt"/>
              <a:ea typeface="+mn-ea"/>
              <a:cs typeface="+mn-cs"/>
            </a:rPr>
            <a:t>81</a:t>
          </a:r>
          <a:r>
            <a:rPr kumimoji="1" lang="ja-JP" altLang="ja-JP" sz="1100" b="0" i="0" baseline="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災害等に備え、財政調整基金に一定額を確保しながらも、今後必要となる公共施設の老朽化対策等に備えて、公共施設整備基金に適切に積み立てていく。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　・公共施設整備基金：公共施設の整備、更新費用に充てるための基金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・社会福祉施設整備基金：社会福祉事業に関する市の施設を総合的かつ計画的に整備するための基金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・保健福祉基金：保健福祉活動の推進に要する経費に充てる基金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・ふるさと文化振興基金：ふるさとの文化の振興に要する経費に充てる基金</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・森林環境譲与税基金：森林環境税及び森林環境譲与税に関する法律第</a:t>
          </a:r>
          <a:r>
            <a:rPr kumimoji="1" lang="en-US" altLang="ja-JP" sz="1100" b="0" i="0" baseline="0">
              <a:solidFill>
                <a:schemeClr val="dk1"/>
              </a:solidFill>
              <a:effectLst/>
              <a:latin typeface="+mn-lt"/>
              <a:ea typeface="+mn-ea"/>
              <a:cs typeface="+mn-cs"/>
            </a:rPr>
            <a:t>34</a:t>
          </a:r>
          <a:r>
            <a:rPr kumimoji="1" lang="ja-JP" altLang="en-US" sz="1100" b="0" i="0" baseline="0">
              <a:solidFill>
                <a:schemeClr val="dk1"/>
              </a:solidFill>
              <a:effectLst/>
              <a:latin typeface="+mn-lt"/>
              <a:ea typeface="+mn-ea"/>
              <a:cs typeface="+mn-cs"/>
            </a:rPr>
            <a:t>条第</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項に規定する施策に要する経費の財源に充てる基金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・医療法人社団哺育会白岡中央総合病院機器等取得支援基金：白岡中央総合病院が市内への移転開設時に新たに導入する災害、感染症対策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等のための機器等の取得支援に要する経費に充てる基金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年度に森林環境譲与税基金を創設し、</a:t>
          </a:r>
          <a:r>
            <a:rPr kumimoji="1" lang="en-US" altLang="ja-JP" sz="1100" b="0" i="0" baseline="0">
              <a:solidFill>
                <a:schemeClr val="dk1"/>
              </a:solidFill>
              <a:effectLst/>
              <a:latin typeface="+mn-lt"/>
              <a:ea typeface="+mn-ea"/>
              <a:cs typeface="+mn-cs"/>
            </a:rPr>
            <a:t>4,610</a:t>
          </a:r>
          <a:r>
            <a:rPr kumimoji="1" lang="ja-JP" altLang="en-US" sz="1100" b="0" i="0" baseline="0">
              <a:solidFill>
                <a:schemeClr val="dk1"/>
              </a:solidFill>
              <a:effectLst/>
              <a:latin typeface="+mn-lt"/>
              <a:ea typeface="+mn-ea"/>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公共施設整備基金については、公共施設の老朽化等による大規模改修等に備えるため、計画的な積み立てを行う予定である。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百万円積み立てた一方で</a:t>
          </a:r>
          <a:r>
            <a:rPr kumimoji="1" lang="en-US" altLang="ja-JP" sz="1100" b="0" i="0" baseline="0">
              <a:solidFill>
                <a:schemeClr val="dk1"/>
              </a:solidFill>
              <a:effectLst/>
              <a:latin typeface="+mn-lt"/>
              <a:ea typeface="+mn-ea"/>
              <a:cs typeface="+mn-cs"/>
            </a:rPr>
            <a:t>123</a:t>
          </a:r>
          <a:r>
            <a:rPr kumimoji="1" lang="ja-JP" altLang="en-US" sz="1100" b="0" i="0" baseline="0">
              <a:solidFill>
                <a:schemeClr val="dk1"/>
              </a:solidFill>
              <a:effectLst/>
              <a:latin typeface="+mn-lt"/>
              <a:ea typeface="+mn-ea"/>
              <a:cs typeface="+mn-cs"/>
            </a:rPr>
            <a:t>百万円を取り崩したため、基金残高が</a:t>
          </a:r>
          <a:r>
            <a:rPr kumimoji="1" lang="en-US" altLang="ja-JP" sz="1100" b="0" i="0" baseline="0">
              <a:solidFill>
                <a:schemeClr val="dk1"/>
              </a:solidFill>
              <a:effectLst/>
              <a:latin typeface="+mn-lt"/>
              <a:ea typeface="+mn-ea"/>
              <a:cs typeface="+mn-cs"/>
            </a:rPr>
            <a:t>122</a:t>
          </a:r>
          <a:r>
            <a:rPr kumimoji="1" lang="ja-JP" altLang="en-US" sz="1100" b="0" i="0" baseline="0">
              <a:solidFill>
                <a:schemeClr val="dk1"/>
              </a:solidFill>
              <a:effectLst/>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景気後退による市税の大幅な減収や大規模災害の発生等、不測の事態に備えるため、行財政改革の取組により効率化を図り、標準財政規模の</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程度の残高を確保していく。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年度に実施した高利率の地方債の借換えによる取崩し以来、横ばいである。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地方債の計画的な償還により、当面は積立てや取崩しの予定はない。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20536048</v>
      </c>
      <c r="BO4" s="371"/>
      <c r="BP4" s="371"/>
      <c r="BQ4" s="371"/>
      <c r="BR4" s="371"/>
      <c r="BS4" s="371"/>
      <c r="BT4" s="371"/>
      <c r="BU4" s="372"/>
      <c r="BV4" s="370">
        <v>18974311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10.6</v>
      </c>
      <c r="CU4" s="377"/>
      <c r="CV4" s="377"/>
      <c r="CW4" s="377"/>
      <c r="CX4" s="377"/>
      <c r="CY4" s="377"/>
      <c r="CZ4" s="377"/>
      <c r="DA4" s="378"/>
      <c r="DB4" s="376">
        <v>8.1999999999999993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18881939</v>
      </c>
      <c r="BO5" s="408"/>
      <c r="BP5" s="408"/>
      <c r="BQ5" s="408"/>
      <c r="BR5" s="408"/>
      <c r="BS5" s="408"/>
      <c r="BT5" s="408"/>
      <c r="BU5" s="409"/>
      <c r="BV5" s="407">
        <v>17526894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91.3</v>
      </c>
      <c r="CU5" s="405"/>
      <c r="CV5" s="405"/>
      <c r="CW5" s="405"/>
      <c r="CX5" s="405"/>
      <c r="CY5" s="405"/>
      <c r="CZ5" s="405"/>
      <c r="DA5" s="406"/>
      <c r="DB5" s="404">
        <v>89.3</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1654109</v>
      </c>
      <c r="BO6" s="408"/>
      <c r="BP6" s="408"/>
      <c r="BQ6" s="408"/>
      <c r="BR6" s="408"/>
      <c r="BS6" s="408"/>
      <c r="BT6" s="408"/>
      <c r="BU6" s="409"/>
      <c r="BV6" s="407">
        <v>1447417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92.4</v>
      </c>
      <c r="CU6" s="445"/>
      <c r="CV6" s="445"/>
      <c r="CW6" s="445"/>
      <c r="CX6" s="445"/>
      <c r="CY6" s="445"/>
      <c r="CZ6" s="445"/>
      <c r="DA6" s="446"/>
      <c r="DB6" s="444">
        <v>91.7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485154</v>
      </c>
      <c r="BO7" s="408"/>
      <c r="BP7" s="408"/>
      <c r="BQ7" s="408"/>
      <c r="BR7" s="408"/>
      <c r="BS7" s="408"/>
      <c r="BT7" s="408"/>
      <c r="BU7" s="409"/>
      <c r="BV7" s="407">
        <v>566368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11062430</v>
      </c>
      <c r="CU7" s="408"/>
      <c r="CV7" s="408"/>
      <c r="CW7" s="408"/>
      <c r="CX7" s="408"/>
      <c r="CY7" s="408"/>
      <c r="CZ7" s="408"/>
      <c r="DA7" s="409"/>
      <c r="DB7" s="407">
        <v>10767957</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1168955</v>
      </c>
      <c r="BO8" s="408"/>
      <c r="BP8" s="408"/>
      <c r="BQ8" s="408"/>
      <c r="BR8" s="408"/>
      <c r="BS8" s="408"/>
      <c r="BT8" s="408"/>
      <c r="BU8" s="409"/>
      <c r="BV8" s="407">
        <v>881049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0.81</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52214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287906</v>
      </c>
      <c r="BO9" s="408"/>
      <c r="BP9" s="408"/>
      <c r="BQ9" s="408"/>
      <c r="BR9" s="408"/>
      <c r="BS9" s="408"/>
      <c r="BT9" s="408"/>
      <c r="BU9" s="409"/>
      <c r="BV9" s="407">
        <v>110648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9.3000000000000007</v>
      </c>
      <c r="CU9" s="405"/>
      <c r="CV9" s="405"/>
      <c r="CW9" s="405"/>
      <c r="CX9" s="405"/>
      <c r="CY9" s="405"/>
      <c r="CZ9" s="405"/>
      <c r="DA9" s="406"/>
      <c r="DB9" s="404">
        <v>9.9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51535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1009</v>
      </c>
      <c r="BO10" s="408"/>
      <c r="BP10" s="408"/>
      <c r="BQ10" s="408"/>
      <c r="BR10" s="408"/>
      <c r="BS10" s="408"/>
      <c r="BT10" s="408"/>
      <c r="BU10" s="409"/>
      <c r="BV10" s="407">
        <v>212690</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52649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122848</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51763</v>
      </c>
      <c r="S13" s="492"/>
      <c r="T13" s="492"/>
      <c r="U13" s="492"/>
      <c r="V13" s="493"/>
      <c r="W13" s="423" t="s">
        <v>131</v>
      </c>
      <c r="X13" s="424"/>
      <c r="Y13" s="424"/>
      <c r="Z13" s="424"/>
      <c r="AA13" s="424"/>
      <c r="AB13" s="414"/>
      <c r="AC13" s="458">
        <v>481</v>
      </c>
      <c r="AD13" s="459"/>
      <c r="AE13" s="459"/>
      <c r="AF13" s="459"/>
      <c r="AG13" s="501"/>
      <c r="AH13" s="458">
        <v>585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166067</v>
      </c>
      <c r="BO13" s="408"/>
      <c r="BP13" s="408"/>
      <c r="BQ13" s="408"/>
      <c r="BR13" s="408"/>
      <c r="BS13" s="408"/>
      <c r="BT13" s="408"/>
      <c r="BU13" s="409"/>
      <c r="BV13" s="407">
        <v>323338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4.0999999999999996</v>
      </c>
      <c r="CU13" s="405"/>
      <c r="CV13" s="405"/>
      <c r="CW13" s="405"/>
      <c r="CX13" s="405"/>
      <c r="CY13" s="405"/>
      <c r="CZ13" s="405"/>
      <c r="DA13" s="406"/>
      <c r="DB13" s="404">
        <v>4.5999999999999996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52748</v>
      </c>
      <c r="S14" s="492"/>
      <c r="T14" s="492"/>
      <c r="U14" s="492"/>
      <c r="V14" s="493"/>
      <c r="W14" s="397"/>
      <c r="X14" s="398"/>
      <c r="Y14" s="398"/>
      <c r="Z14" s="398"/>
      <c r="AA14" s="398"/>
      <c r="AB14" s="387"/>
      <c r="AC14" s="494">
        <v>1.9</v>
      </c>
      <c r="AD14" s="495"/>
      <c r="AE14" s="495"/>
      <c r="AF14" s="495"/>
      <c r="AG14" s="496"/>
      <c r="AH14" s="494">
        <v>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51960</v>
      </c>
      <c r="S15" s="492"/>
      <c r="T15" s="492"/>
      <c r="U15" s="492"/>
      <c r="V15" s="493"/>
      <c r="W15" s="423" t="s">
        <v>137</v>
      </c>
      <c r="X15" s="424"/>
      <c r="Y15" s="424"/>
      <c r="Z15" s="424"/>
      <c r="AA15" s="424"/>
      <c r="AB15" s="414"/>
      <c r="AC15" s="458">
        <v>5493</v>
      </c>
      <c r="AD15" s="459"/>
      <c r="AE15" s="459"/>
      <c r="AF15" s="459"/>
      <c r="AG15" s="501"/>
      <c r="AH15" s="458">
        <v>5761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6939414</v>
      </c>
      <c r="BO15" s="371"/>
      <c r="BP15" s="371"/>
      <c r="BQ15" s="371"/>
      <c r="BR15" s="371"/>
      <c r="BS15" s="371"/>
      <c r="BT15" s="371"/>
      <c r="BU15" s="372"/>
      <c r="BV15" s="370">
        <v>6788573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22.2</v>
      </c>
      <c r="AD16" s="495"/>
      <c r="AE16" s="495"/>
      <c r="AF16" s="495"/>
      <c r="AG16" s="496"/>
      <c r="AH16" s="494">
        <v>23.8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9081916</v>
      </c>
      <c r="BO16" s="408"/>
      <c r="BP16" s="408"/>
      <c r="BQ16" s="408"/>
      <c r="BR16" s="408"/>
      <c r="BS16" s="408"/>
      <c r="BT16" s="408"/>
      <c r="BU16" s="409"/>
      <c r="BV16" s="407">
        <v>8684074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18818</v>
      </c>
      <c r="AD17" s="459"/>
      <c r="AE17" s="459"/>
      <c r="AF17" s="459"/>
      <c r="AG17" s="501"/>
      <c r="AH17" s="458">
        <v>17887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8806891</v>
      </c>
      <c r="BO17" s="408"/>
      <c r="BP17" s="408"/>
      <c r="BQ17" s="408"/>
      <c r="BR17" s="408"/>
      <c r="BS17" s="408"/>
      <c r="BT17" s="408"/>
      <c r="BU17" s="409"/>
      <c r="BV17" s="407">
        <v>8626157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24.92</v>
      </c>
      <c r="M18" s="531"/>
      <c r="N18" s="531"/>
      <c r="O18" s="531"/>
      <c r="P18" s="531"/>
      <c r="Q18" s="531"/>
      <c r="R18" s="532"/>
      <c r="S18" s="532"/>
      <c r="T18" s="532"/>
      <c r="U18" s="532"/>
      <c r="V18" s="533"/>
      <c r="W18" s="425"/>
      <c r="X18" s="426"/>
      <c r="Y18" s="426"/>
      <c r="Z18" s="426"/>
      <c r="AA18" s="426"/>
      <c r="AB18" s="417"/>
      <c r="AC18" s="534">
        <v>75.900000000000006</v>
      </c>
      <c r="AD18" s="535"/>
      <c r="AE18" s="535"/>
      <c r="AF18" s="535"/>
      <c r="AG18" s="536"/>
      <c r="AH18" s="534">
        <v>73.8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10223504</v>
      </c>
      <c r="BO18" s="408"/>
      <c r="BP18" s="408"/>
      <c r="BQ18" s="408"/>
      <c r="BR18" s="408"/>
      <c r="BS18" s="408"/>
      <c r="BT18" s="408"/>
      <c r="BU18" s="409"/>
      <c r="BV18" s="407">
        <v>9783237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2095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13797917</v>
      </c>
      <c r="BO19" s="408"/>
      <c r="BP19" s="408"/>
      <c r="BQ19" s="408"/>
      <c r="BR19" s="408"/>
      <c r="BS19" s="408"/>
      <c r="BT19" s="408"/>
      <c r="BU19" s="409"/>
      <c r="BV19" s="407">
        <v>12876465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20513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11267922</v>
      </c>
      <c r="BO22" s="371"/>
      <c r="BP22" s="371"/>
      <c r="BQ22" s="371"/>
      <c r="BR22" s="371"/>
      <c r="BS22" s="371"/>
      <c r="BT22" s="371"/>
      <c r="BU22" s="372"/>
      <c r="BV22" s="370">
        <v>11058460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7270962</v>
      </c>
      <c r="BO23" s="408"/>
      <c r="BP23" s="408"/>
      <c r="BQ23" s="408"/>
      <c r="BR23" s="408"/>
      <c r="BS23" s="408"/>
      <c r="BT23" s="408"/>
      <c r="BU23" s="409"/>
      <c r="BV23" s="407">
        <v>8011586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8100</v>
      </c>
      <c r="R24" s="459"/>
      <c r="S24" s="459"/>
      <c r="T24" s="459"/>
      <c r="U24" s="459"/>
      <c r="V24" s="501"/>
      <c r="W24" s="553"/>
      <c r="X24" s="554"/>
      <c r="Y24" s="555"/>
      <c r="Z24" s="457" t="s">
        <v>162</v>
      </c>
      <c r="AA24" s="437"/>
      <c r="AB24" s="437"/>
      <c r="AC24" s="437"/>
      <c r="AD24" s="437"/>
      <c r="AE24" s="437"/>
      <c r="AF24" s="437"/>
      <c r="AG24" s="438"/>
      <c r="AH24" s="458">
        <v>339</v>
      </c>
      <c r="AI24" s="459"/>
      <c r="AJ24" s="459"/>
      <c r="AK24" s="459"/>
      <c r="AL24" s="501"/>
      <c r="AM24" s="458">
        <v>999711</v>
      </c>
      <c r="AN24" s="459"/>
      <c r="AO24" s="459"/>
      <c r="AP24" s="459"/>
      <c r="AQ24" s="459"/>
      <c r="AR24" s="501"/>
      <c r="AS24" s="458">
        <v>2949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4537180</v>
      </c>
      <c r="BO24" s="408"/>
      <c r="BP24" s="408"/>
      <c r="BQ24" s="408"/>
      <c r="BR24" s="408"/>
      <c r="BS24" s="408"/>
      <c r="BT24" s="408"/>
      <c r="BU24" s="409"/>
      <c r="BV24" s="407">
        <v>3685407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6860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4545538</v>
      </c>
      <c r="BO25" s="371"/>
      <c r="BP25" s="371"/>
      <c r="BQ25" s="371"/>
      <c r="BR25" s="371"/>
      <c r="BS25" s="371"/>
      <c r="BT25" s="371"/>
      <c r="BU25" s="372"/>
      <c r="BV25" s="370">
        <v>2768882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6410</v>
      </c>
      <c r="R26" s="459"/>
      <c r="S26" s="459"/>
      <c r="T26" s="459"/>
      <c r="U26" s="459"/>
      <c r="V26" s="501"/>
      <c r="W26" s="553"/>
      <c r="X26" s="554"/>
      <c r="Y26" s="555"/>
      <c r="Z26" s="457" t="s">
        <v>168</v>
      </c>
      <c r="AA26" s="559"/>
      <c r="AB26" s="559"/>
      <c r="AC26" s="559"/>
      <c r="AD26" s="559"/>
      <c r="AE26" s="559"/>
      <c r="AF26" s="559"/>
      <c r="AG26" s="560"/>
      <c r="AH26" s="458">
        <v>13</v>
      </c>
      <c r="AI26" s="459"/>
      <c r="AJ26" s="459"/>
      <c r="AK26" s="459"/>
      <c r="AL26" s="501"/>
      <c r="AM26" s="458">
        <v>33332</v>
      </c>
      <c r="AN26" s="459"/>
      <c r="AO26" s="459"/>
      <c r="AP26" s="459"/>
      <c r="AQ26" s="459"/>
      <c r="AR26" s="501"/>
      <c r="AS26" s="458">
        <v>2564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3720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19745</v>
      </c>
      <c r="AN27" s="459"/>
      <c r="AO27" s="459"/>
      <c r="AP27" s="459"/>
      <c r="AQ27" s="459"/>
      <c r="AR27" s="501"/>
      <c r="AS27" s="458">
        <v>3949</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1098990</v>
      </c>
      <c r="BO27" s="527"/>
      <c r="BP27" s="527"/>
      <c r="BQ27" s="527"/>
      <c r="BR27" s="527"/>
      <c r="BS27" s="527"/>
      <c r="BT27" s="527"/>
      <c r="BU27" s="528"/>
      <c r="BV27" s="526">
        <v>1098744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2940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1158211</v>
      </c>
      <c r="BO28" s="371"/>
      <c r="BP28" s="371"/>
      <c r="BQ28" s="371"/>
      <c r="BR28" s="371"/>
      <c r="BS28" s="371"/>
      <c r="BT28" s="371"/>
      <c r="BU28" s="372"/>
      <c r="BV28" s="370">
        <v>1280050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2660</v>
      </c>
      <c r="R29" s="459"/>
      <c r="S29" s="459"/>
      <c r="T29" s="459"/>
      <c r="U29" s="459"/>
      <c r="V29" s="501"/>
      <c r="W29" s="556"/>
      <c r="X29" s="557"/>
      <c r="Y29" s="558"/>
      <c r="Z29" s="457" t="s">
        <v>177</v>
      </c>
      <c r="AA29" s="437"/>
      <c r="AB29" s="437"/>
      <c r="AC29" s="437"/>
      <c r="AD29" s="437"/>
      <c r="AE29" s="437"/>
      <c r="AF29" s="437"/>
      <c r="AG29" s="438"/>
      <c r="AH29" s="458">
        <v>344</v>
      </c>
      <c r="AI29" s="459"/>
      <c r="AJ29" s="459"/>
      <c r="AK29" s="459"/>
      <c r="AL29" s="501"/>
      <c r="AM29" s="458">
        <v>1019456</v>
      </c>
      <c r="AN29" s="459"/>
      <c r="AO29" s="459"/>
      <c r="AP29" s="459"/>
      <c r="AQ29" s="459"/>
      <c r="AR29" s="501"/>
      <c r="AS29" s="458">
        <v>2964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47712</v>
      </c>
      <c r="BO29" s="408"/>
      <c r="BP29" s="408"/>
      <c r="BQ29" s="408"/>
      <c r="BR29" s="408"/>
      <c r="BS29" s="408"/>
      <c r="BT29" s="408"/>
      <c r="BU29" s="409"/>
      <c r="BV29" s="407">
        <v>47674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815526</v>
      </c>
      <c r="BO30" s="527"/>
      <c r="BP30" s="527"/>
      <c r="BQ30" s="527"/>
      <c r="BR30" s="527"/>
      <c r="BS30" s="527"/>
      <c r="BT30" s="527"/>
      <c r="BU30" s="528"/>
      <c r="BV30" s="526">
        <v>774213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白岡市水道事業会計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埼玉県後期高齢者医療広域連合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しらおか味彩センター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白岡駅東部中央土地区画整理事業特別会計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白岡市公共下水道事業会計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白岡市農業集落排水事業会計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埼玉県東部消防組合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埼葛斎場組合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蓮田白岡衛生組合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uUoshRsgeyVkpdbi4Msh0/SQNaDz0FSCdDMcPN8kp+p5lzYe2Y2lPH1emDNNi6/ptpU0z+BxfETOHwjPl16lg==" saltValue="E4ldN14JRqPr99UKb11+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7508009</v>
      </c>
      <c r="S5" s="613"/>
      <c r="T5" s="613"/>
      <c r="U5" s="613"/>
      <c r="V5" s="613"/>
      <c r="W5" s="613"/>
      <c r="X5" s="613"/>
      <c r="Y5" s="614"/>
      <c r="Z5" s="615">
        <v>36.6</v>
      </c>
      <c r="AA5" s="615"/>
      <c r="AB5" s="615"/>
      <c r="AC5" s="615"/>
      <c r="AD5" s="616">
        <v>7330353</v>
      </c>
      <c r="AE5" s="616"/>
      <c r="AF5" s="616"/>
      <c r="AG5" s="616"/>
      <c r="AH5" s="616"/>
      <c r="AI5" s="616"/>
      <c r="AJ5" s="616"/>
      <c r="AK5" s="616"/>
      <c r="AL5" s="617">
        <v>66.2</v>
      </c>
      <c r="AM5" s="618"/>
      <c r="AN5" s="618"/>
      <c r="AO5" s="619"/>
      <c r="AP5" s="609" t="s">
        <v>216</v>
      </c>
      <c r="AQ5" s="610"/>
      <c r="AR5" s="610"/>
      <c r="AS5" s="610"/>
      <c r="AT5" s="610"/>
      <c r="AU5" s="610"/>
      <c r="AV5" s="610"/>
      <c r="AW5" s="610"/>
      <c r="AX5" s="610"/>
      <c r="AY5" s="610"/>
      <c r="AZ5" s="610"/>
      <c r="BA5" s="610"/>
      <c r="BB5" s="610"/>
      <c r="BC5" s="610"/>
      <c r="BD5" s="610"/>
      <c r="BE5" s="610"/>
      <c r="BF5" s="611"/>
      <c r="BG5" s="623">
        <v>7330353</v>
      </c>
      <c r="BH5" s="624"/>
      <c r="BI5" s="624"/>
      <c r="BJ5" s="624"/>
      <c r="BK5" s="624"/>
      <c r="BL5" s="624"/>
      <c r="BM5" s="624"/>
      <c r="BN5" s="625"/>
      <c r="BO5" s="626">
        <v>97.6</v>
      </c>
      <c r="BP5" s="626"/>
      <c r="BQ5" s="626"/>
      <c r="BR5" s="626"/>
      <c r="BS5" s="627">
        <v>33172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149672</v>
      </c>
      <c r="S6" s="624"/>
      <c r="T6" s="624"/>
      <c r="U6" s="624"/>
      <c r="V6" s="624"/>
      <c r="W6" s="624"/>
      <c r="X6" s="624"/>
      <c r="Y6" s="625"/>
      <c r="Z6" s="626">
        <v>0.7</v>
      </c>
      <c r="AA6" s="626"/>
      <c r="AB6" s="626"/>
      <c r="AC6" s="626"/>
      <c r="AD6" s="627">
        <v>149672</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7330353</v>
      </c>
      <c r="BH6" s="624"/>
      <c r="BI6" s="624"/>
      <c r="BJ6" s="624"/>
      <c r="BK6" s="624"/>
      <c r="BL6" s="624"/>
      <c r="BM6" s="624"/>
      <c r="BN6" s="625"/>
      <c r="BO6" s="626">
        <v>97.6</v>
      </c>
      <c r="BP6" s="626"/>
      <c r="BQ6" s="626"/>
      <c r="BR6" s="626"/>
      <c r="BS6" s="627">
        <v>33172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148909</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148909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2770</v>
      </c>
      <c r="S7" s="624"/>
      <c r="T7" s="624"/>
      <c r="U7" s="624"/>
      <c r="V7" s="624"/>
      <c r="W7" s="624"/>
      <c r="X7" s="624"/>
      <c r="Y7" s="625"/>
      <c r="Z7" s="626">
        <v>0</v>
      </c>
      <c r="AA7" s="626"/>
      <c r="AB7" s="626"/>
      <c r="AC7" s="626"/>
      <c r="AD7" s="627">
        <v>2770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3733678</v>
      </c>
      <c r="BH7" s="624"/>
      <c r="BI7" s="624"/>
      <c r="BJ7" s="624"/>
      <c r="BK7" s="624"/>
      <c r="BL7" s="624"/>
      <c r="BM7" s="624"/>
      <c r="BN7" s="625"/>
      <c r="BO7" s="626">
        <v>49.7</v>
      </c>
      <c r="BP7" s="626"/>
      <c r="BQ7" s="626"/>
      <c r="BR7" s="626"/>
      <c r="BS7" s="627">
        <v>33172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2316744</v>
      </c>
      <c r="CS7" s="624"/>
      <c r="CT7" s="624"/>
      <c r="CU7" s="624"/>
      <c r="CV7" s="624"/>
      <c r="CW7" s="624"/>
      <c r="CX7" s="624"/>
      <c r="CY7" s="625"/>
      <c r="CZ7" s="626">
        <v>12.3</v>
      </c>
      <c r="DA7" s="626"/>
      <c r="DB7" s="626"/>
      <c r="DC7" s="626"/>
      <c r="DD7" s="632">
        <v>148427</v>
      </c>
      <c r="DE7" s="624"/>
      <c r="DF7" s="624"/>
      <c r="DG7" s="624"/>
      <c r="DH7" s="624"/>
      <c r="DI7" s="624"/>
      <c r="DJ7" s="624"/>
      <c r="DK7" s="624"/>
      <c r="DL7" s="624"/>
      <c r="DM7" s="624"/>
      <c r="DN7" s="624"/>
      <c r="DO7" s="624"/>
      <c r="DP7" s="625"/>
      <c r="DQ7" s="632">
        <v>1969082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50580</v>
      </c>
      <c r="S8" s="624"/>
      <c r="T8" s="624"/>
      <c r="U8" s="624"/>
      <c r="V8" s="624"/>
      <c r="W8" s="624"/>
      <c r="X8" s="624"/>
      <c r="Y8" s="625"/>
      <c r="Z8" s="626">
        <v>0.2</v>
      </c>
      <c r="AA8" s="626"/>
      <c r="AB8" s="626"/>
      <c r="AC8" s="626"/>
      <c r="AD8" s="627">
        <v>50580</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99272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7689363</v>
      </c>
      <c r="CS8" s="624"/>
      <c r="CT8" s="624"/>
      <c r="CU8" s="624"/>
      <c r="CV8" s="624"/>
      <c r="CW8" s="624"/>
      <c r="CX8" s="624"/>
      <c r="CY8" s="625"/>
      <c r="CZ8" s="626">
        <v>40.700000000000003</v>
      </c>
      <c r="DA8" s="626"/>
      <c r="DB8" s="626"/>
      <c r="DC8" s="626"/>
      <c r="DD8" s="632">
        <v>149179</v>
      </c>
      <c r="DE8" s="624"/>
      <c r="DF8" s="624"/>
      <c r="DG8" s="624"/>
      <c r="DH8" s="624"/>
      <c r="DI8" s="624"/>
      <c r="DJ8" s="624"/>
      <c r="DK8" s="624"/>
      <c r="DL8" s="624"/>
      <c r="DM8" s="624"/>
      <c r="DN8" s="624"/>
      <c r="DO8" s="624"/>
      <c r="DP8" s="625"/>
      <c r="DQ8" s="632">
        <v>3944880</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58789</v>
      </c>
      <c r="S9" s="624"/>
      <c r="T9" s="624"/>
      <c r="U9" s="624"/>
      <c r="V9" s="624"/>
      <c r="W9" s="624"/>
      <c r="X9" s="624"/>
      <c r="Y9" s="625"/>
      <c r="Z9" s="626">
        <v>0.3</v>
      </c>
      <c r="AA9" s="626"/>
      <c r="AB9" s="626"/>
      <c r="AC9" s="626"/>
      <c r="AD9" s="627">
        <v>58789</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3237508</v>
      </c>
      <c r="BH9" s="624"/>
      <c r="BI9" s="624"/>
      <c r="BJ9" s="624"/>
      <c r="BK9" s="624"/>
      <c r="BL9" s="624"/>
      <c r="BM9" s="624"/>
      <c r="BN9" s="625"/>
      <c r="BO9" s="626">
        <v>43.1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1352512</v>
      </c>
      <c r="CS9" s="624"/>
      <c r="CT9" s="624"/>
      <c r="CU9" s="624"/>
      <c r="CV9" s="624"/>
      <c r="CW9" s="624"/>
      <c r="CX9" s="624"/>
      <c r="CY9" s="625"/>
      <c r="CZ9" s="626">
        <v>7.2</v>
      </c>
      <c r="DA9" s="626"/>
      <c r="DB9" s="626"/>
      <c r="DC9" s="626"/>
      <c r="DD9" s="632" t="s">
        <v>122</v>
      </c>
      <c r="DE9" s="624"/>
      <c r="DF9" s="624"/>
      <c r="DG9" s="624"/>
      <c r="DH9" s="624"/>
      <c r="DI9" s="624"/>
      <c r="DJ9" s="624"/>
      <c r="DK9" s="624"/>
      <c r="DL9" s="624"/>
      <c r="DM9" s="624"/>
      <c r="DN9" s="624"/>
      <c r="DO9" s="624"/>
      <c r="DP9" s="625"/>
      <c r="DQ9" s="632">
        <v>1109367</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114877</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50610</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49769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1135169</v>
      </c>
      <c r="S11" s="624"/>
      <c r="T11" s="624"/>
      <c r="U11" s="624"/>
      <c r="V11" s="624"/>
      <c r="W11" s="624"/>
      <c r="X11" s="624"/>
      <c r="Y11" s="625"/>
      <c r="Z11" s="628">
        <v>5.5</v>
      </c>
      <c r="AA11" s="629"/>
      <c r="AB11" s="629"/>
      <c r="AC11" s="635"/>
      <c r="AD11" s="632">
        <v>1135169</v>
      </c>
      <c r="AE11" s="624"/>
      <c r="AF11" s="624"/>
      <c r="AG11" s="624"/>
      <c r="AH11" s="624"/>
      <c r="AI11" s="624"/>
      <c r="AJ11" s="624"/>
      <c r="AK11" s="625"/>
      <c r="AL11" s="628">
        <v>10.3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282021</v>
      </c>
      <c r="BH11" s="624"/>
      <c r="BI11" s="624"/>
      <c r="BJ11" s="624"/>
      <c r="BK11" s="624"/>
      <c r="BL11" s="624"/>
      <c r="BM11" s="624"/>
      <c r="BN11" s="625"/>
      <c r="BO11" s="626">
        <v>3.8</v>
      </c>
      <c r="BP11" s="626"/>
      <c r="BQ11" s="626"/>
      <c r="BR11" s="626"/>
      <c r="BS11" s="627">
        <v>33172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184293</v>
      </c>
      <c r="CS11" s="624"/>
      <c r="CT11" s="624"/>
      <c r="CU11" s="624"/>
      <c r="CV11" s="624"/>
      <c r="CW11" s="624"/>
      <c r="CX11" s="624"/>
      <c r="CY11" s="625"/>
      <c r="CZ11" s="626">
        <v>1</v>
      </c>
      <c r="DA11" s="626"/>
      <c r="DB11" s="626"/>
      <c r="DC11" s="626"/>
      <c r="DD11" s="632">
        <v>27562</v>
      </c>
      <c r="DE11" s="624"/>
      <c r="DF11" s="624"/>
      <c r="DG11" s="624"/>
      <c r="DH11" s="624"/>
      <c r="DI11" s="624"/>
      <c r="DJ11" s="624"/>
      <c r="DK11" s="624"/>
      <c r="DL11" s="624"/>
      <c r="DM11" s="624"/>
      <c r="DN11" s="624"/>
      <c r="DO11" s="624"/>
      <c r="DP11" s="625"/>
      <c r="DQ11" s="632">
        <v>135698</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3197975</v>
      </c>
      <c r="BH12" s="624"/>
      <c r="BI12" s="624"/>
      <c r="BJ12" s="624"/>
      <c r="BK12" s="624"/>
      <c r="BL12" s="624"/>
      <c r="BM12" s="624"/>
      <c r="BN12" s="625"/>
      <c r="BO12" s="626">
        <v>42.6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110545</v>
      </c>
      <c r="CS12" s="624"/>
      <c r="CT12" s="624"/>
      <c r="CU12" s="624"/>
      <c r="CV12" s="624"/>
      <c r="CW12" s="624"/>
      <c r="CX12" s="624"/>
      <c r="CY12" s="625"/>
      <c r="CZ12" s="626">
        <v>0.6</v>
      </c>
      <c r="DA12" s="626"/>
      <c r="DB12" s="626"/>
      <c r="DC12" s="626"/>
      <c r="DD12" s="632" t="s">
        <v>122</v>
      </c>
      <c r="DE12" s="624"/>
      <c r="DF12" s="624"/>
      <c r="DG12" s="624"/>
      <c r="DH12" s="624"/>
      <c r="DI12" s="624"/>
      <c r="DJ12" s="624"/>
      <c r="DK12" s="624"/>
      <c r="DL12" s="624"/>
      <c r="DM12" s="624"/>
      <c r="DN12" s="624"/>
      <c r="DO12" s="624"/>
      <c r="DP12" s="625"/>
      <c r="DQ12" s="632">
        <v>104207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3194971</v>
      </c>
      <c r="BH13" s="624"/>
      <c r="BI13" s="624"/>
      <c r="BJ13" s="624"/>
      <c r="BK13" s="624"/>
      <c r="BL13" s="624"/>
      <c r="BM13" s="624"/>
      <c r="BN13" s="625"/>
      <c r="BO13" s="626">
        <v>42.6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3376850</v>
      </c>
      <c r="CS13" s="624"/>
      <c r="CT13" s="624"/>
      <c r="CU13" s="624"/>
      <c r="CV13" s="624"/>
      <c r="CW13" s="624"/>
      <c r="CX13" s="624"/>
      <c r="CY13" s="625"/>
      <c r="CZ13" s="626">
        <v>17.899999999999999</v>
      </c>
      <c r="DA13" s="626"/>
      <c r="DB13" s="626"/>
      <c r="DC13" s="626"/>
      <c r="DD13" s="632">
        <v>2347687</v>
      </c>
      <c r="DE13" s="624"/>
      <c r="DF13" s="624"/>
      <c r="DG13" s="624"/>
      <c r="DH13" s="624"/>
      <c r="DI13" s="624"/>
      <c r="DJ13" s="624"/>
      <c r="DK13" s="624"/>
      <c r="DL13" s="624"/>
      <c r="DM13" s="624"/>
      <c r="DN13" s="624"/>
      <c r="DO13" s="624"/>
      <c r="DP13" s="625"/>
      <c r="DQ13" s="632">
        <v>1229151</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1544</v>
      </c>
      <c r="S14" s="624"/>
      <c r="T14" s="624"/>
      <c r="U14" s="624"/>
      <c r="V14" s="624"/>
      <c r="W14" s="624"/>
      <c r="X14" s="624"/>
      <c r="Y14" s="625"/>
      <c r="Z14" s="626">
        <v>0</v>
      </c>
      <c r="AA14" s="626"/>
      <c r="AB14" s="626"/>
      <c r="AC14" s="626"/>
      <c r="AD14" s="627">
        <v>1544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118992</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797146</v>
      </c>
      <c r="CS14" s="624"/>
      <c r="CT14" s="624"/>
      <c r="CU14" s="624"/>
      <c r="CV14" s="624"/>
      <c r="CW14" s="624"/>
      <c r="CX14" s="624"/>
      <c r="CY14" s="625"/>
      <c r="CZ14" s="626">
        <v>4.2</v>
      </c>
      <c r="DA14" s="626"/>
      <c r="DB14" s="626"/>
      <c r="DC14" s="626"/>
      <c r="DD14" s="632">
        <v>45431</v>
      </c>
      <c r="DE14" s="624"/>
      <c r="DF14" s="624"/>
      <c r="DG14" s="624"/>
      <c r="DH14" s="624"/>
      <c r="DI14" s="624"/>
      <c r="DJ14" s="624"/>
      <c r="DK14" s="624"/>
      <c r="DL14" s="624"/>
      <c r="DM14" s="624"/>
      <c r="DN14" s="624"/>
      <c r="DO14" s="624"/>
      <c r="DP14" s="625"/>
      <c r="DQ14" s="632">
        <v>748064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279708</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1568022</v>
      </c>
      <c r="CS15" s="624"/>
      <c r="CT15" s="624"/>
      <c r="CU15" s="624"/>
      <c r="CV15" s="624"/>
      <c r="CW15" s="624"/>
      <c r="CX15" s="624"/>
      <c r="CY15" s="625"/>
      <c r="CZ15" s="626">
        <v>8.3000000000000007</v>
      </c>
      <c r="DA15" s="626"/>
      <c r="DB15" s="626"/>
      <c r="DC15" s="626"/>
      <c r="DD15" s="632">
        <v>63313</v>
      </c>
      <c r="DE15" s="624"/>
      <c r="DF15" s="624"/>
      <c r="DG15" s="624"/>
      <c r="DH15" s="624"/>
      <c r="DI15" s="624"/>
      <c r="DJ15" s="624"/>
      <c r="DK15" s="624"/>
      <c r="DL15" s="624"/>
      <c r="DM15" s="624"/>
      <c r="DN15" s="624"/>
      <c r="DO15" s="624"/>
      <c r="DP15" s="625"/>
      <c r="DQ15" s="632">
        <v>1417736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27299</v>
      </c>
      <c r="S16" s="624"/>
      <c r="T16" s="624"/>
      <c r="U16" s="624"/>
      <c r="V16" s="624"/>
      <c r="W16" s="624"/>
      <c r="X16" s="624"/>
      <c r="Y16" s="625"/>
      <c r="Z16" s="626">
        <v>0.1</v>
      </c>
      <c r="AA16" s="626"/>
      <c r="AB16" s="626"/>
      <c r="AC16" s="626"/>
      <c r="AD16" s="627">
        <v>27299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68704</v>
      </c>
      <c r="S17" s="624"/>
      <c r="T17" s="624"/>
      <c r="U17" s="624"/>
      <c r="V17" s="624"/>
      <c r="W17" s="624"/>
      <c r="X17" s="624"/>
      <c r="Y17" s="625"/>
      <c r="Z17" s="626">
        <v>0.3</v>
      </c>
      <c r="AA17" s="626"/>
      <c r="AB17" s="626"/>
      <c r="AC17" s="626"/>
      <c r="AD17" s="627">
        <v>68704</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1286945</v>
      </c>
      <c r="CS17" s="624"/>
      <c r="CT17" s="624"/>
      <c r="CU17" s="624"/>
      <c r="CV17" s="624"/>
      <c r="CW17" s="624"/>
      <c r="CX17" s="624"/>
      <c r="CY17" s="625"/>
      <c r="CZ17" s="626">
        <v>6.8</v>
      </c>
      <c r="DA17" s="626"/>
      <c r="DB17" s="626"/>
      <c r="DC17" s="626"/>
      <c r="DD17" s="632" t="s">
        <v>122</v>
      </c>
      <c r="DE17" s="624"/>
      <c r="DF17" s="624"/>
      <c r="DG17" s="624"/>
      <c r="DH17" s="624"/>
      <c r="DI17" s="624"/>
      <c r="DJ17" s="624"/>
      <c r="DK17" s="624"/>
      <c r="DL17" s="624"/>
      <c r="DM17" s="624"/>
      <c r="DN17" s="624"/>
      <c r="DO17" s="624"/>
      <c r="DP17" s="625"/>
      <c r="DQ17" s="632">
        <v>1286945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67529</v>
      </c>
      <c r="S18" s="624"/>
      <c r="T18" s="624"/>
      <c r="U18" s="624"/>
      <c r="V18" s="624"/>
      <c r="W18" s="624"/>
      <c r="X18" s="624"/>
      <c r="Y18" s="625"/>
      <c r="Z18" s="626">
        <v>0.3</v>
      </c>
      <c r="AA18" s="626"/>
      <c r="AB18" s="626"/>
      <c r="AC18" s="626"/>
      <c r="AD18" s="627">
        <v>67529</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66106</v>
      </c>
      <c r="S19" s="624"/>
      <c r="T19" s="624"/>
      <c r="U19" s="624"/>
      <c r="V19" s="624"/>
      <c r="W19" s="624"/>
      <c r="X19" s="624"/>
      <c r="Y19" s="625"/>
      <c r="Z19" s="626">
        <v>0.3</v>
      </c>
      <c r="AA19" s="626"/>
      <c r="AB19" s="626"/>
      <c r="AC19" s="626"/>
      <c r="AD19" s="627">
        <v>66106</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177656</v>
      </c>
      <c r="BH19" s="624"/>
      <c r="BI19" s="624"/>
      <c r="BJ19" s="624"/>
      <c r="BK19" s="624"/>
      <c r="BL19" s="624"/>
      <c r="BM19" s="624"/>
      <c r="BN19" s="625"/>
      <c r="BO19" s="626">
        <v>2.4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1423</v>
      </c>
      <c r="S20" s="624"/>
      <c r="T20" s="624"/>
      <c r="U20" s="624"/>
      <c r="V20" s="624"/>
      <c r="W20" s="624"/>
      <c r="X20" s="624"/>
      <c r="Y20" s="625"/>
      <c r="Z20" s="626">
        <v>0</v>
      </c>
      <c r="AA20" s="626"/>
      <c r="AB20" s="626"/>
      <c r="AC20" s="626"/>
      <c r="AD20" s="627">
        <v>1423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177656</v>
      </c>
      <c r="BH20" s="624"/>
      <c r="BI20" s="624"/>
      <c r="BJ20" s="624"/>
      <c r="BK20" s="624"/>
      <c r="BL20" s="624"/>
      <c r="BM20" s="624"/>
      <c r="BN20" s="625"/>
      <c r="BO20" s="626">
        <v>2.4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18881939</v>
      </c>
      <c r="CS20" s="624"/>
      <c r="CT20" s="624"/>
      <c r="CU20" s="624"/>
      <c r="CV20" s="624"/>
      <c r="CW20" s="624"/>
      <c r="CX20" s="624"/>
      <c r="CY20" s="625"/>
      <c r="CZ20" s="626">
        <v>100</v>
      </c>
      <c r="DA20" s="626"/>
      <c r="DB20" s="626"/>
      <c r="DC20" s="626"/>
      <c r="DD20" s="632">
        <v>2781599</v>
      </c>
      <c r="DE20" s="624"/>
      <c r="DF20" s="624"/>
      <c r="DG20" s="624"/>
      <c r="DH20" s="624"/>
      <c r="DI20" s="624"/>
      <c r="DJ20" s="624"/>
      <c r="DK20" s="624"/>
      <c r="DL20" s="624"/>
      <c r="DM20" s="624"/>
      <c r="DN20" s="624"/>
      <c r="DO20" s="624"/>
      <c r="DP20" s="625"/>
      <c r="DQ20" s="632">
        <v>12143808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2271509</v>
      </c>
      <c r="S21" s="624"/>
      <c r="T21" s="624"/>
      <c r="U21" s="624"/>
      <c r="V21" s="624"/>
      <c r="W21" s="624"/>
      <c r="X21" s="624"/>
      <c r="Y21" s="625"/>
      <c r="Z21" s="626">
        <v>11.1</v>
      </c>
      <c r="AA21" s="626"/>
      <c r="AB21" s="626"/>
      <c r="AC21" s="626"/>
      <c r="AD21" s="627">
        <v>2127969</v>
      </c>
      <c r="AE21" s="627"/>
      <c r="AF21" s="627"/>
      <c r="AG21" s="627"/>
      <c r="AH21" s="627"/>
      <c r="AI21" s="627"/>
      <c r="AJ21" s="627"/>
      <c r="AK21" s="627"/>
      <c r="AL21" s="628">
        <v>19.2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2127969</v>
      </c>
      <c r="S22" s="624"/>
      <c r="T22" s="624"/>
      <c r="U22" s="624"/>
      <c r="V22" s="624"/>
      <c r="W22" s="624"/>
      <c r="X22" s="624"/>
      <c r="Y22" s="625"/>
      <c r="Z22" s="626">
        <v>10.4</v>
      </c>
      <c r="AA22" s="626"/>
      <c r="AB22" s="626"/>
      <c r="AC22" s="626"/>
      <c r="AD22" s="627">
        <v>2127969</v>
      </c>
      <c r="AE22" s="627"/>
      <c r="AF22" s="627"/>
      <c r="AG22" s="627"/>
      <c r="AH22" s="627"/>
      <c r="AI22" s="627"/>
      <c r="AJ22" s="627"/>
      <c r="AK22" s="627"/>
      <c r="AL22" s="628">
        <v>19.2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143540</v>
      </c>
      <c r="S23" s="624"/>
      <c r="T23" s="624"/>
      <c r="U23" s="624"/>
      <c r="V23" s="624"/>
      <c r="W23" s="624"/>
      <c r="X23" s="624"/>
      <c r="Y23" s="625"/>
      <c r="Z23" s="626">
        <v>0.7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177656</v>
      </c>
      <c r="BH23" s="624"/>
      <c r="BI23" s="624"/>
      <c r="BJ23" s="624"/>
      <c r="BK23" s="624"/>
      <c r="BL23" s="624"/>
      <c r="BM23" s="624"/>
      <c r="BN23" s="625"/>
      <c r="BO23" s="626">
        <v>2.4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8773242</v>
      </c>
      <c r="CS24" s="613"/>
      <c r="CT24" s="613"/>
      <c r="CU24" s="613"/>
      <c r="CV24" s="613"/>
      <c r="CW24" s="613"/>
      <c r="CX24" s="613"/>
      <c r="CY24" s="614"/>
      <c r="CZ24" s="617">
        <v>46.5</v>
      </c>
      <c r="DA24" s="618"/>
      <c r="DB24" s="618"/>
      <c r="DC24" s="634"/>
      <c r="DD24" s="655">
        <v>5497433</v>
      </c>
      <c r="DE24" s="613"/>
      <c r="DF24" s="613"/>
      <c r="DG24" s="613"/>
      <c r="DH24" s="613"/>
      <c r="DI24" s="613"/>
      <c r="DJ24" s="613"/>
      <c r="DK24" s="614"/>
      <c r="DL24" s="655">
        <v>5118845</v>
      </c>
      <c r="DM24" s="613"/>
      <c r="DN24" s="613"/>
      <c r="DO24" s="613"/>
      <c r="DP24" s="613"/>
      <c r="DQ24" s="613"/>
      <c r="DR24" s="613"/>
      <c r="DS24" s="613"/>
      <c r="DT24" s="613"/>
      <c r="DU24" s="613"/>
      <c r="DV24" s="614"/>
      <c r="DW24" s="617">
        <v>45.7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11341574</v>
      </c>
      <c r="S25" s="624"/>
      <c r="T25" s="624"/>
      <c r="U25" s="624"/>
      <c r="V25" s="624"/>
      <c r="W25" s="624"/>
      <c r="X25" s="624"/>
      <c r="Y25" s="625"/>
      <c r="Z25" s="626">
        <v>55.2</v>
      </c>
      <c r="AA25" s="626"/>
      <c r="AB25" s="626"/>
      <c r="AC25" s="626"/>
      <c r="AD25" s="627">
        <v>11020378</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2798638</v>
      </c>
      <c r="CS25" s="656"/>
      <c r="CT25" s="656"/>
      <c r="CU25" s="656"/>
      <c r="CV25" s="656"/>
      <c r="CW25" s="656"/>
      <c r="CX25" s="656"/>
      <c r="CY25" s="657"/>
      <c r="CZ25" s="628">
        <v>14.8</v>
      </c>
      <c r="DA25" s="653"/>
      <c r="DB25" s="653"/>
      <c r="DC25" s="658"/>
      <c r="DD25" s="632">
        <v>2593733</v>
      </c>
      <c r="DE25" s="656"/>
      <c r="DF25" s="656"/>
      <c r="DG25" s="656"/>
      <c r="DH25" s="656"/>
      <c r="DI25" s="656"/>
      <c r="DJ25" s="656"/>
      <c r="DK25" s="657"/>
      <c r="DL25" s="632">
        <v>2584229</v>
      </c>
      <c r="DM25" s="656"/>
      <c r="DN25" s="656"/>
      <c r="DO25" s="656"/>
      <c r="DP25" s="656"/>
      <c r="DQ25" s="656"/>
      <c r="DR25" s="656"/>
      <c r="DS25" s="656"/>
      <c r="DT25" s="656"/>
      <c r="DU25" s="656"/>
      <c r="DV25" s="657"/>
      <c r="DW25" s="628">
        <v>23.1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5628</v>
      </c>
      <c r="S26" s="624"/>
      <c r="T26" s="624"/>
      <c r="U26" s="624"/>
      <c r="V26" s="624"/>
      <c r="W26" s="624"/>
      <c r="X26" s="624"/>
      <c r="Y26" s="625"/>
      <c r="Z26" s="626">
        <v>0</v>
      </c>
      <c r="AA26" s="626"/>
      <c r="AB26" s="626"/>
      <c r="AC26" s="626"/>
      <c r="AD26" s="627">
        <v>5628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1799868</v>
      </c>
      <c r="CS26" s="624"/>
      <c r="CT26" s="624"/>
      <c r="CU26" s="624"/>
      <c r="CV26" s="624"/>
      <c r="CW26" s="624"/>
      <c r="CX26" s="624"/>
      <c r="CY26" s="625"/>
      <c r="CZ26" s="628">
        <v>9.5</v>
      </c>
      <c r="DA26" s="653"/>
      <c r="DB26" s="653"/>
      <c r="DC26" s="658"/>
      <c r="DD26" s="632">
        <v>1677719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47406</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7508009</v>
      </c>
      <c r="BH27" s="624"/>
      <c r="BI27" s="624"/>
      <c r="BJ27" s="624"/>
      <c r="BK27" s="624"/>
      <c r="BL27" s="624"/>
      <c r="BM27" s="624"/>
      <c r="BN27" s="625"/>
      <c r="BO27" s="626">
        <v>100</v>
      </c>
      <c r="BP27" s="626"/>
      <c r="BQ27" s="626"/>
      <c r="BR27" s="626"/>
      <c r="BS27" s="627">
        <v>33172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4687659</v>
      </c>
      <c r="CS27" s="656"/>
      <c r="CT27" s="656"/>
      <c r="CU27" s="656"/>
      <c r="CV27" s="656"/>
      <c r="CW27" s="656"/>
      <c r="CX27" s="656"/>
      <c r="CY27" s="657"/>
      <c r="CZ27" s="628">
        <v>24.8</v>
      </c>
      <c r="DA27" s="653"/>
      <c r="DB27" s="653"/>
      <c r="DC27" s="658"/>
      <c r="DD27" s="632">
        <v>1616755</v>
      </c>
      <c r="DE27" s="656"/>
      <c r="DF27" s="656"/>
      <c r="DG27" s="656"/>
      <c r="DH27" s="656"/>
      <c r="DI27" s="656"/>
      <c r="DJ27" s="656"/>
      <c r="DK27" s="657"/>
      <c r="DL27" s="632">
        <v>1247671</v>
      </c>
      <c r="DM27" s="656"/>
      <c r="DN27" s="656"/>
      <c r="DO27" s="656"/>
      <c r="DP27" s="656"/>
      <c r="DQ27" s="656"/>
      <c r="DR27" s="656"/>
      <c r="DS27" s="656"/>
      <c r="DT27" s="656"/>
      <c r="DU27" s="656"/>
      <c r="DV27" s="657"/>
      <c r="DW27" s="628">
        <v>11.1</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191767</v>
      </c>
      <c r="S28" s="624"/>
      <c r="T28" s="624"/>
      <c r="U28" s="624"/>
      <c r="V28" s="624"/>
      <c r="W28" s="624"/>
      <c r="X28" s="624"/>
      <c r="Y28" s="625"/>
      <c r="Z28" s="626">
        <v>0.9</v>
      </c>
      <c r="AA28" s="626"/>
      <c r="AB28" s="626"/>
      <c r="AC28" s="626"/>
      <c r="AD28" s="627">
        <v>35405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1286945</v>
      </c>
      <c r="CS28" s="624"/>
      <c r="CT28" s="624"/>
      <c r="CU28" s="624"/>
      <c r="CV28" s="624"/>
      <c r="CW28" s="624"/>
      <c r="CX28" s="624"/>
      <c r="CY28" s="625"/>
      <c r="CZ28" s="628">
        <v>6.8</v>
      </c>
      <c r="DA28" s="653"/>
      <c r="DB28" s="653"/>
      <c r="DC28" s="658"/>
      <c r="DD28" s="632">
        <v>1286945</v>
      </c>
      <c r="DE28" s="624"/>
      <c r="DF28" s="624"/>
      <c r="DG28" s="624"/>
      <c r="DH28" s="624"/>
      <c r="DI28" s="624"/>
      <c r="DJ28" s="624"/>
      <c r="DK28" s="625"/>
      <c r="DL28" s="632">
        <v>1286945</v>
      </c>
      <c r="DM28" s="624"/>
      <c r="DN28" s="624"/>
      <c r="DO28" s="624"/>
      <c r="DP28" s="624"/>
      <c r="DQ28" s="624"/>
      <c r="DR28" s="624"/>
      <c r="DS28" s="624"/>
      <c r="DT28" s="624"/>
      <c r="DU28" s="624"/>
      <c r="DV28" s="625"/>
      <c r="DW28" s="628">
        <v>11.5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21690</v>
      </c>
      <c r="S29" s="624"/>
      <c r="T29" s="624"/>
      <c r="U29" s="624"/>
      <c r="V29" s="624"/>
      <c r="W29" s="624"/>
      <c r="X29" s="624"/>
      <c r="Y29" s="625"/>
      <c r="Z29" s="626">
        <v>0.1</v>
      </c>
      <c r="AA29" s="626"/>
      <c r="AB29" s="626"/>
      <c r="AC29" s="626"/>
      <c r="AD29" s="627">
        <v>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1286945</v>
      </c>
      <c r="CS29" s="656"/>
      <c r="CT29" s="656"/>
      <c r="CU29" s="656"/>
      <c r="CV29" s="656"/>
      <c r="CW29" s="656"/>
      <c r="CX29" s="656"/>
      <c r="CY29" s="657"/>
      <c r="CZ29" s="628">
        <v>6.8</v>
      </c>
      <c r="DA29" s="653"/>
      <c r="DB29" s="653"/>
      <c r="DC29" s="658"/>
      <c r="DD29" s="632">
        <v>1286945</v>
      </c>
      <c r="DE29" s="656"/>
      <c r="DF29" s="656"/>
      <c r="DG29" s="656"/>
      <c r="DH29" s="656"/>
      <c r="DI29" s="656"/>
      <c r="DJ29" s="656"/>
      <c r="DK29" s="657"/>
      <c r="DL29" s="632">
        <v>1286945</v>
      </c>
      <c r="DM29" s="656"/>
      <c r="DN29" s="656"/>
      <c r="DO29" s="656"/>
      <c r="DP29" s="656"/>
      <c r="DQ29" s="656"/>
      <c r="DR29" s="656"/>
      <c r="DS29" s="656"/>
      <c r="DT29" s="656"/>
      <c r="DU29" s="656"/>
      <c r="DV29" s="657"/>
      <c r="DW29" s="628">
        <v>11.5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4158501</v>
      </c>
      <c r="S30" s="624"/>
      <c r="T30" s="624"/>
      <c r="U30" s="624"/>
      <c r="V30" s="624"/>
      <c r="W30" s="624"/>
      <c r="X30" s="624"/>
      <c r="Y30" s="625"/>
      <c r="Z30" s="626">
        <v>20.2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1260908</v>
      </c>
      <c r="CS30" s="624"/>
      <c r="CT30" s="624"/>
      <c r="CU30" s="624"/>
      <c r="CV30" s="624"/>
      <c r="CW30" s="624"/>
      <c r="CX30" s="624"/>
      <c r="CY30" s="625"/>
      <c r="CZ30" s="628">
        <v>6.7</v>
      </c>
      <c r="DA30" s="653"/>
      <c r="DB30" s="653"/>
      <c r="DC30" s="658"/>
      <c r="DD30" s="632">
        <v>1260908</v>
      </c>
      <c r="DE30" s="624"/>
      <c r="DF30" s="624"/>
      <c r="DG30" s="624"/>
      <c r="DH30" s="624"/>
      <c r="DI30" s="624"/>
      <c r="DJ30" s="624"/>
      <c r="DK30" s="625"/>
      <c r="DL30" s="632">
        <v>1260908</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98.7</v>
      </c>
      <c r="BN31" s="667"/>
      <c r="BO31" s="667"/>
      <c r="BP31" s="667"/>
      <c r="BQ31" s="668"/>
      <c r="BR31" s="670">
        <v>99.4</v>
      </c>
      <c r="BS31" s="667"/>
      <c r="BT31" s="667"/>
      <c r="BU31" s="667"/>
      <c r="BV31" s="667"/>
      <c r="BW31" s="667"/>
      <c r="BX31" s="618">
        <v>98.6</v>
      </c>
      <c r="BY31" s="667"/>
      <c r="BZ31" s="667"/>
      <c r="CA31" s="667"/>
      <c r="CB31" s="668"/>
      <c r="CD31" s="663"/>
      <c r="CE31" s="664"/>
      <c r="CF31" s="620" t="s">
        <v>300</v>
      </c>
      <c r="CG31" s="621"/>
      <c r="CH31" s="621"/>
      <c r="CI31" s="621"/>
      <c r="CJ31" s="621"/>
      <c r="CK31" s="621"/>
      <c r="CL31" s="621"/>
      <c r="CM31" s="621"/>
      <c r="CN31" s="621"/>
      <c r="CO31" s="621"/>
      <c r="CP31" s="621"/>
      <c r="CQ31" s="622"/>
      <c r="CR31" s="623">
        <v>26037</v>
      </c>
      <c r="CS31" s="656"/>
      <c r="CT31" s="656"/>
      <c r="CU31" s="656"/>
      <c r="CV31" s="656"/>
      <c r="CW31" s="656"/>
      <c r="CX31" s="656"/>
      <c r="CY31" s="657"/>
      <c r="CZ31" s="628">
        <v>0.1</v>
      </c>
      <c r="DA31" s="653"/>
      <c r="DB31" s="653"/>
      <c r="DC31" s="658"/>
      <c r="DD31" s="632">
        <v>26037</v>
      </c>
      <c r="DE31" s="656"/>
      <c r="DF31" s="656"/>
      <c r="DG31" s="656"/>
      <c r="DH31" s="656"/>
      <c r="DI31" s="656"/>
      <c r="DJ31" s="656"/>
      <c r="DK31" s="657"/>
      <c r="DL31" s="632">
        <v>26037</v>
      </c>
      <c r="DM31" s="656"/>
      <c r="DN31" s="656"/>
      <c r="DO31" s="656"/>
      <c r="DP31" s="656"/>
      <c r="DQ31" s="656"/>
      <c r="DR31" s="656"/>
      <c r="DS31" s="656"/>
      <c r="DT31" s="656"/>
      <c r="DU31" s="656"/>
      <c r="DV31" s="657"/>
      <c r="DW31" s="628">
        <v>0.2</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1231333</v>
      </c>
      <c r="S32" s="624"/>
      <c r="T32" s="624"/>
      <c r="U32" s="624"/>
      <c r="V32" s="624"/>
      <c r="W32" s="624"/>
      <c r="X32" s="624"/>
      <c r="Y32" s="625"/>
      <c r="Z32" s="626">
        <v>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98.4</v>
      </c>
      <c r="BN32" s="656"/>
      <c r="BO32" s="656"/>
      <c r="BP32" s="656"/>
      <c r="BQ32" s="669"/>
      <c r="BR32" s="680">
        <v>99.3</v>
      </c>
      <c r="BS32" s="656"/>
      <c r="BT32" s="656"/>
      <c r="BU32" s="656"/>
      <c r="BV32" s="656"/>
      <c r="BW32" s="656"/>
      <c r="BX32" s="629">
        <v>98.4</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219993</v>
      </c>
      <c r="S33" s="624"/>
      <c r="T33" s="624"/>
      <c r="U33" s="624"/>
      <c r="V33" s="624"/>
      <c r="W33" s="624"/>
      <c r="X33" s="624"/>
      <c r="Y33" s="625"/>
      <c r="Z33" s="626">
        <v>1.1000000000000001</v>
      </c>
      <c r="AA33" s="626"/>
      <c r="AB33" s="626"/>
      <c r="AC33" s="626"/>
      <c r="AD33" s="627">
        <v>5643</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99.6</v>
      </c>
      <c r="BH33" s="682"/>
      <c r="BI33" s="682"/>
      <c r="BJ33" s="682"/>
      <c r="BK33" s="682"/>
      <c r="BL33" s="682"/>
      <c r="BM33" s="683">
        <v>98.8</v>
      </c>
      <c r="BN33" s="682"/>
      <c r="BO33" s="682"/>
      <c r="BP33" s="682"/>
      <c r="BQ33" s="684"/>
      <c r="BR33" s="681">
        <v>99.4</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7327098</v>
      </c>
      <c r="CS33" s="656"/>
      <c r="CT33" s="656"/>
      <c r="CU33" s="656"/>
      <c r="CV33" s="656"/>
      <c r="CW33" s="656"/>
      <c r="CX33" s="656"/>
      <c r="CY33" s="657"/>
      <c r="CZ33" s="628">
        <v>38.799999999999997</v>
      </c>
      <c r="DA33" s="653"/>
      <c r="DB33" s="653"/>
      <c r="DC33" s="658"/>
      <c r="DD33" s="632">
        <v>6202094</v>
      </c>
      <c r="DE33" s="656"/>
      <c r="DF33" s="656"/>
      <c r="DG33" s="656"/>
      <c r="DH33" s="656"/>
      <c r="DI33" s="656"/>
      <c r="DJ33" s="656"/>
      <c r="DK33" s="657"/>
      <c r="DL33" s="632">
        <v>5104659</v>
      </c>
      <c r="DM33" s="656"/>
      <c r="DN33" s="656"/>
      <c r="DO33" s="656"/>
      <c r="DP33" s="656"/>
      <c r="DQ33" s="656"/>
      <c r="DR33" s="656"/>
      <c r="DS33" s="656"/>
      <c r="DT33" s="656"/>
      <c r="DU33" s="656"/>
      <c r="DV33" s="657"/>
      <c r="DW33" s="628">
        <v>45.6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51525</v>
      </c>
      <c r="S34" s="624"/>
      <c r="T34" s="624"/>
      <c r="U34" s="624"/>
      <c r="V34" s="624"/>
      <c r="W34" s="624"/>
      <c r="X34" s="624"/>
      <c r="Y34" s="625"/>
      <c r="Z34" s="626">
        <v>0.3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3116763</v>
      </c>
      <c r="CS34" s="624"/>
      <c r="CT34" s="624"/>
      <c r="CU34" s="624"/>
      <c r="CV34" s="624"/>
      <c r="CW34" s="624"/>
      <c r="CX34" s="624"/>
      <c r="CY34" s="625"/>
      <c r="CZ34" s="628">
        <v>16.5</v>
      </c>
      <c r="DA34" s="653"/>
      <c r="DB34" s="653"/>
      <c r="DC34" s="658"/>
      <c r="DD34" s="632">
        <v>2413003</v>
      </c>
      <c r="DE34" s="624"/>
      <c r="DF34" s="624"/>
      <c r="DG34" s="624"/>
      <c r="DH34" s="624"/>
      <c r="DI34" s="624"/>
      <c r="DJ34" s="624"/>
      <c r="DK34" s="625"/>
      <c r="DL34" s="632">
        <v>1971051</v>
      </c>
      <c r="DM34" s="624"/>
      <c r="DN34" s="624"/>
      <c r="DO34" s="624"/>
      <c r="DP34" s="624"/>
      <c r="DQ34" s="624"/>
      <c r="DR34" s="624"/>
      <c r="DS34" s="624"/>
      <c r="DT34" s="624"/>
      <c r="DU34" s="624"/>
      <c r="DV34" s="625"/>
      <c r="DW34" s="628">
        <v>17.600000000000001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159304</v>
      </c>
      <c r="S35" s="624"/>
      <c r="T35" s="624"/>
      <c r="U35" s="624"/>
      <c r="V35" s="624"/>
      <c r="W35" s="624"/>
      <c r="X35" s="624"/>
      <c r="Y35" s="625"/>
      <c r="Z35" s="626">
        <v>0.8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137883</v>
      </c>
      <c r="CS35" s="656"/>
      <c r="CT35" s="656"/>
      <c r="CU35" s="656"/>
      <c r="CV35" s="656"/>
      <c r="CW35" s="656"/>
      <c r="CX35" s="656"/>
      <c r="CY35" s="657"/>
      <c r="CZ35" s="628">
        <v>0.7</v>
      </c>
      <c r="DA35" s="653"/>
      <c r="DB35" s="653"/>
      <c r="DC35" s="658"/>
      <c r="DD35" s="632">
        <v>61482</v>
      </c>
      <c r="DE35" s="656"/>
      <c r="DF35" s="656"/>
      <c r="DG35" s="656"/>
      <c r="DH35" s="656"/>
      <c r="DI35" s="656"/>
      <c r="DJ35" s="656"/>
      <c r="DK35" s="657"/>
      <c r="DL35" s="632">
        <v>48201</v>
      </c>
      <c r="DM35" s="656"/>
      <c r="DN35" s="656"/>
      <c r="DO35" s="656"/>
      <c r="DP35" s="656"/>
      <c r="DQ35" s="656"/>
      <c r="DR35" s="656"/>
      <c r="DS35" s="656"/>
      <c r="DT35" s="656"/>
      <c r="DU35" s="656"/>
      <c r="DV35" s="657"/>
      <c r="DW35" s="628">
        <v>0.4</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1447417</v>
      </c>
      <c r="S36" s="624"/>
      <c r="T36" s="624"/>
      <c r="U36" s="624"/>
      <c r="V36" s="624"/>
      <c r="W36" s="624"/>
      <c r="X36" s="624"/>
      <c r="Y36" s="625"/>
      <c r="Z36" s="626">
        <v>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2025990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625996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2223466</v>
      </c>
      <c r="CS36" s="624"/>
      <c r="CT36" s="624"/>
      <c r="CU36" s="624"/>
      <c r="CV36" s="624"/>
      <c r="CW36" s="624"/>
      <c r="CX36" s="624"/>
      <c r="CY36" s="625"/>
      <c r="CZ36" s="628">
        <v>11.8</v>
      </c>
      <c r="DA36" s="653"/>
      <c r="DB36" s="653"/>
      <c r="DC36" s="658"/>
      <c r="DD36" s="632">
        <v>2160931</v>
      </c>
      <c r="DE36" s="624"/>
      <c r="DF36" s="624"/>
      <c r="DG36" s="624"/>
      <c r="DH36" s="624"/>
      <c r="DI36" s="624"/>
      <c r="DJ36" s="624"/>
      <c r="DK36" s="625"/>
      <c r="DL36" s="632">
        <v>1713782</v>
      </c>
      <c r="DM36" s="624"/>
      <c r="DN36" s="624"/>
      <c r="DO36" s="624"/>
      <c r="DP36" s="624"/>
      <c r="DQ36" s="624"/>
      <c r="DR36" s="624"/>
      <c r="DS36" s="624"/>
      <c r="DT36" s="624"/>
      <c r="DU36" s="624"/>
      <c r="DV36" s="625"/>
      <c r="DW36" s="628">
        <v>15.3</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189540</v>
      </c>
      <c r="S37" s="624"/>
      <c r="T37" s="624"/>
      <c r="U37" s="624"/>
      <c r="V37" s="624"/>
      <c r="W37" s="624"/>
      <c r="X37" s="624"/>
      <c r="Y37" s="625"/>
      <c r="Z37" s="626">
        <v>0.9</v>
      </c>
      <c r="AA37" s="626"/>
      <c r="AB37" s="626"/>
      <c r="AC37" s="626"/>
      <c r="AD37" s="627">
        <v>2069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364414</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609450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1377641</v>
      </c>
      <c r="CS37" s="656"/>
      <c r="CT37" s="656"/>
      <c r="CU37" s="656"/>
      <c r="CV37" s="656"/>
      <c r="CW37" s="656"/>
      <c r="CX37" s="656"/>
      <c r="CY37" s="657"/>
      <c r="CZ37" s="628">
        <v>7.3</v>
      </c>
      <c r="DA37" s="653"/>
      <c r="DB37" s="653"/>
      <c r="DC37" s="658"/>
      <c r="DD37" s="632">
        <v>1377553</v>
      </c>
      <c r="DE37" s="656"/>
      <c r="DF37" s="656"/>
      <c r="DG37" s="656"/>
      <c r="DH37" s="656"/>
      <c r="DI37" s="656"/>
      <c r="DJ37" s="656"/>
      <c r="DK37" s="657"/>
      <c r="DL37" s="632">
        <v>1249167</v>
      </c>
      <c r="DM37" s="656"/>
      <c r="DN37" s="656"/>
      <c r="DO37" s="656"/>
      <c r="DP37" s="656"/>
      <c r="DQ37" s="656"/>
      <c r="DR37" s="656"/>
      <c r="DS37" s="656"/>
      <c r="DT37" s="656"/>
      <c r="DU37" s="656"/>
      <c r="DV37" s="657"/>
      <c r="DW37" s="628">
        <v>11.2</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1470370</v>
      </c>
      <c r="S38" s="624"/>
      <c r="T38" s="624"/>
      <c r="U38" s="624"/>
      <c r="V38" s="624"/>
      <c r="W38" s="624"/>
      <c r="X38" s="624"/>
      <c r="Y38" s="625"/>
      <c r="Z38" s="626">
        <v>7.2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15593</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5911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1651052</v>
      </c>
      <c r="CS38" s="624"/>
      <c r="CT38" s="624"/>
      <c r="CU38" s="624"/>
      <c r="CV38" s="624"/>
      <c r="CW38" s="624"/>
      <c r="CX38" s="624"/>
      <c r="CY38" s="625"/>
      <c r="CZ38" s="628">
        <v>8.6999999999999993</v>
      </c>
      <c r="DA38" s="653"/>
      <c r="DB38" s="653"/>
      <c r="DC38" s="658"/>
      <c r="DD38" s="632">
        <v>1376102</v>
      </c>
      <c r="DE38" s="624"/>
      <c r="DF38" s="624"/>
      <c r="DG38" s="624"/>
      <c r="DH38" s="624"/>
      <c r="DI38" s="624"/>
      <c r="DJ38" s="624"/>
      <c r="DK38" s="625"/>
      <c r="DL38" s="632">
        <v>1312944</v>
      </c>
      <c r="DM38" s="624"/>
      <c r="DN38" s="624"/>
      <c r="DO38" s="624"/>
      <c r="DP38" s="624"/>
      <c r="DQ38" s="624"/>
      <c r="DR38" s="624"/>
      <c r="DS38" s="624"/>
      <c r="DT38" s="624"/>
      <c r="DU38" s="624"/>
      <c r="DV38" s="625"/>
      <c r="DW38" s="628">
        <v>11.7</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10524</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8763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42360</v>
      </c>
      <c r="CS39" s="656"/>
      <c r="CT39" s="656"/>
      <c r="CU39" s="656"/>
      <c r="CV39" s="656"/>
      <c r="CW39" s="656"/>
      <c r="CX39" s="656"/>
      <c r="CY39" s="657"/>
      <c r="CZ39" s="628">
        <v>0.2</v>
      </c>
      <c r="DA39" s="653"/>
      <c r="DB39" s="653"/>
      <c r="DC39" s="658"/>
      <c r="DD39" s="632">
        <v>39303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127570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155574</v>
      </c>
      <c r="CS40" s="624"/>
      <c r="CT40" s="624"/>
      <c r="CU40" s="624"/>
      <c r="CV40" s="624"/>
      <c r="CW40" s="624"/>
      <c r="CX40" s="624"/>
      <c r="CY40" s="625"/>
      <c r="CZ40" s="628">
        <v>0.8</v>
      </c>
      <c r="DA40" s="653"/>
      <c r="DB40" s="653"/>
      <c r="DC40" s="658"/>
      <c r="DD40" s="632">
        <v>151273</v>
      </c>
      <c r="DE40" s="624"/>
      <c r="DF40" s="624"/>
      <c r="DG40" s="624"/>
      <c r="DH40" s="624"/>
      <c r="DI40" s="624"/>
      <c r="DJ40" s="624"/>
      <c r="DK40" s="625"/>
      <c r="DL40" s="632">
        <v>58681</v>
      </c>
      <c r="DM40" s="624"/>
      <c r="DN40" s="624"/>
      <c r="DO40" s="624"/>
      <c r="DP40" s="624"/>
      <c r="DQ40" s="624"/>
      <c r="DR40" s="624"/>
      <c r="DS40" s="624"/>
      <c r="DT40" s="624"/>
      <c r="DU40" s="624"/>
      <c r="DV40" s="625"/>
      <c r="DW40" s="628">
        <v>0.5</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20536048</v>
      </c>
      <c r="S41" s="696"/>
      <c r="T41" s="696"/>
      <c r="U41" s="696"/>
      <c r="V41" s="696"/>
      <c r="W41" s="696"/>
      <c r="X41" s="696"/>
      <c r="Y41" s="700"/>
      <c r="Z41" s="701">
        <v>100</v>
      </c>
      <c r="AA41" s="701"/>
      <c r="AB41" s="701"/>
      <c r="AC41" s="701"/>
      <c r="AD41" s="702">
        <v>11069124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283632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1351827</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324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2781599</v>
      </c>
      <c r="CS42" s="656"/>
      <c r="CT42" s="656"/>
      <c r="CU42" s="656"/>
      <c r="CV42" s="656"/>
      <c r="CW42" s="656"/>
      <c r="CX42" s="656"/>
      <c r="CY42" s="657"/>
      <c r="CZ42" s="628">
        <v>14.7</v>
      </c>
      <c r="DA42" s="653"/>
      <c r="DB42" s="653"/>
      <c r="DC42" s="658"/>
      <c r="DD42" s="632">
        <v>444281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111214</v>
      </c>
      <c r="CS43" s="656"/>
      <c r="CT43" s="656"/>
      <c r="CU43" s="656"/>
      <c r="CV43" s="656"/>
      <c r="CW43" s="656"/>
      <c r="CX43" s="656"/>
      <c r="CY43" s="657"/>
      <c r="CZ43" s="628">
        <v>0.6</v>
      </c>
      <c r="DA43" s="653"/>
      <c r="DB43" s="653"/>
      <c r="DC43" s="658"/>
      <c r="DD43" s="632">
        <v>111214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2781599</v>
      </c>
      <c r="CS44" s="624"/>
      <c r="CT44" s="624"/>
      <c r="CU44" s="624"/>
      <c r="CV44" s="624"/>
      <c r="CW44" s="624"/>
      <c r="CX44" s="624"/>
      <c r="CY44" s="625"/>
      <c r="CZ44" s="628">
        <v>14.7</v>
      </c>
      <c r="DA44" s="629"/>
      <c r="DB44" s="629"/>
      <c r="DC44" s="635"/>
      <c r="DD44" s="632">
        <v>444281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1469257</v>
      </c>
      <c r="CS45" s="656"/>
      <c r="CT45" s="656"/>
      <c r="CU45" s="656"/>
      <c r="CV45" s="656"/>
      <c r="CW45" s="656"/>
      <c r="CX45" s="656"/>
      <c r="CY45" s="657"/>
      <c r="CZ45" s="628">
        <v>7.8</v>
      </c>
      <c r="DA45" s="653"/>
      <c r="DB45" s="653"/>
      <c r="DC45" s="658"/>
      <c r="DD45" s="632">
        <v>78191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1312342</v>
      </c>
      <c r="CS46" s="624"/>
      <c r="CT46" s="624"/>
      <c r="CU46" s="624"/>
      <c r="CV46" s="624"/>
      <c r="CW46" s="624"/>
      <c r="CX46" s="624"/>
      <c r="CY46" s="625"/>
      <c r="CZ46" s="628">
        <v>7</v>
      </c>
      <c r="DA46" s="629"/>
      <c r="DB46" s="629"/>
      <c r="DC46" s="635"/>
      <c r="DD46" s="632">
        <v>366090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18881939</v>
      </c>
      <c r="CS49" s="682"/>
      <c r="CT49" s="682"/>
      <c r="CU49" s="682"/>
      <c r="CV49" s="682"/>
      <c r="CW49" s="682"/>
      <c r="CX49" s="682"/>
      <c r="CY49" s="711"/>
      <c r="CZ49" s="703">
        <v>100</v>
      </c>
      <c r="DA49" s="712"/>
      <c r="DB49" s="712"/>
      <c r="DC49" s="713"/>
      <c r="DD49" s="714">
        <v>12143808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RgAPLA/mWIbSYzQwBX8P2UJHZw7noHYdxLQvDskUardgwMuG5NE4SArrYZKDt7ECVjZSvRCm1GsAYFQcjCDjg==" saltValue="fQS42VtDvrhjT/hZINtJW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20426</v>
      </c>
      <c r="R7" s="753"/>
      <c r="S7" s="753"/>
      <c r="T7" s="753"/>
      <c r="U7" s="753"/>
      <c r="V7" s="753">
        <v>18793</v>
      </c>
      <c r="W7" s="753"/>
      <c r="X7" s="753"/>
      <c r="Y7" s="753"/>
      <c r="Z7" s="753"/>
      <c r="AA7" s="753">
        <v>1632</v>
      </c>
      <c r="AB7" s="753"/>
      <c r="AC7" s="753"/>
      <c r="AD7" s="753"/>
      <c r="AE7" s="754"/>
      <c r="AF7" s="755">
        <v>1160</v>
      </c>
      <c r="AG7" s="756"/>
      <c r="AH7" s="756"/>
      <c r="AI7" s="756"/>
      <c r="AJ7" s="757"/>
      <c r="AK7" s="758">
        <v>154</v>
      </c>
      <c r="AL7" s="759"/>
      <c r="AM7" s="759"/>
      <c r="AN7" s="759"/>
      <c r="AO7" s="759"/>
      <c r="AP7" s="759">
        <v>11268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14</v>
      </c>
      <c r="CI7" s="744"/>
      <c r="CJ7" s="744"/>
      <c r="CK7" s="744"/>
      <c r="CL7" s="745"/>
      <c r="CM7" s="743">
        <v>72</v>
      </c>
      <c r="CN7" s="744"/>
      <c r="CO7" s="744"/>
      <c r="CP7" s="744"/>
      <c r="CQ7" s="745"/>
      <c r="CR7" s="743">
        <v>3</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306</v>
      </c>
      <c r="R8" s="784"/>
      <c r="S8" s="784"/>
      <c r="T8" s="784"/>
      <c r="U8" s="784"/>
      <c r="V8" s="784">
        <v>279</v>
      </c>
      <c r="W8" s="784"/>
      <c r="X8" s="784"/>
      <c r="Y8" s="784"/>
      <c r="Z8" s="784"/>
      <c r="AA8" s="784">
        <v>27</v>
      </c>
      <c r="AB8" s="784"/>
      <c r="AC8" s="784"/>
      <c r="AD8" s="784"/>
      <c r="AE8" s="785"/>
      <c r="AF8" s="786">
        <v>9</v>
      </c>
      <c r="AG8" s="787"/>
      <c r="AH8" s="787"/>
      <c r="AI8" s="787"/>
      <c r="AJ8" s="788"/>
      <c r="AK8" s="769">
        <v>178</v>
      </c>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v>20536</v>
      </c>
      <c r="R23" s="793"/>
      <c r="S23" s="793"/>
      <c r="T23" s="793"/>
      <c r="U23" s="793"/>
      <c r="V23" s="793">
        <v>18876</v>
      </c>
      <c r="W23" s="793"/>
      <c r="X23" s="793"/>
      <c r="Y23" s="793"/>
      <c r="Z23" s="793"/>
      <c r="AA23" s="793">
        <v>1660</v>
      </c>
      <c r="AB23" s="793"/>
      <c r="AC23" s="793"/>
      <c r="AD23" s="793"/>
      <c r="AE23" s="794"/>
      <c r="AF23" s="795">
        <v>1169</v>
      </c>
      <c r="AG23" s="793"/>
      <c r="AH23" s="793"/>
      <c r="AI23" s="793"/>
      <c r="AJ23" s="796"/>
      <c r="AK23" s="797"/>
      <c r="AL23" s="798"/>
      <c r="AM23" s="798"/>
      <c r="AN23" s="798"/>
      <c r="AO23" s="798"/>
      <c r="AP23" s="793">
        <v>11268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4752</v>
      </c>
      <c r="R28" s="823"/>
      <c r="S28" s="823"/>
      <c r="T28" s="823"/>
      <c r="U28" s="823"/>
      <c r="V28" s="823">
        <v>4630</v>
      </c>
      <c r="W28" s="823"/>
      <c r="X28" s="823"/>
      <c r="Y28" s="823"/>
      <c r="Z28" s="823"/>
      <c r="AA28" s="823">
        <v>122</v>
      </c>
      <c r="AB28" s="823"/>
      <c r="AC28" s="823"/>
      <c r="AD28" s="823"/>
      <c r="AE28" s="824"/>
      <c r="AF28" s="825">
        <v>122</v>
      </c>
      <c r="AG28" s="823"/>
      <c r="AH28" s="823"/>
      <c r="AI28" s="823"/>
      <c r="AJ28" s="826"/>
      <c r="AK28" s="827">
        <v>294</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4072</v>
      </c>
      <c r="R29" s="784"/>
      <c r="S29" s="784"/>
      <c r="T29" s="784"/>
      <c r="U29" s="784"/>
      <c r="V29" s="784">
        <v>3888</v>
      </c>
      <c r="W29" s="784"/>
      <c r="X29" s="784"/>
      <c r="Y29" s="784"/>
      <c r="Z29" s="784"/>
      <c r="AA29" s="784">
        <v>184</v>
      </c>
      <c r="AB29" s="784"/>
      <c r="AC29" s="784"/>
      <c r="AD29" s="784"/>
      <c r="AE29" s="785"/>
      <c r="AF29" s="786">
        <v>184</v>
      </c>
      <c r="AG29" s="787"/>
      <c r="AH29" s="787"/>
      <c r="AI29" s="787"/>
      <c r="AJ29" s="788"/>
      <c r="AK29" s="834">
        <v>690</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791</v>
      </c>
      <c r="R30" s="784"/>
      <c r="S30" s="784"/>
      <c r="T30" s="784"/>
      <c r="U30" s="784"/>
      <c r="V30" s="784">
        <v>787</v>
      </c>
      <c r="W30" s="784"/>
      <c r="X30" s="784"/>
      <c r="Y30" s="784"/>
      <c r="Z30" s="784"/>
      <c r="AA30" s="784">
        <v>4</v>
      </c>
      <c r="AB30" s="784"/>
      <c r="AC30" s="784"/>
      <c r="AD30" s="784"/>
      <c r="AE30" s="785"/>
      <c r="AF30" s="786">
        <v>4</v>
      </c>
      <c r="AG30" s="787"/>
      <c r="AH30" s="787"/>
      <c r="AI30" s="787"/>
      <c r="AJ30" s="788"/>
      <c r="AK30" s="834">
        <v>141</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1076</v>
      </c>
      <c r="R31" s="784"/>
      <c r="S31" s="784"/>
      <c r="T31" s="784"/>
      <c r="U31" s="784"/>
      <c r="V31" s="784">
        <v>921</v>
      </c>
      <c r="W31" s="784"/>
      <c r="X31" s="784"/>
      <c r="Y31" s="784"/>
      <c r="Z31" s="784"/>
      <c r="AA31" s="784">
        <v>155</v>
      </c>
      <c r="AB31" s="784"/>
      <c r="AC31" s="784"/>
      <c r="AD31" s="784"/>
      <c r="AE31" s="785"/>
      <c r="AF31" s="786">
        <v>1165</v>
      </c>
      <c r="AG31" s="787"/>
      <c r="AH31" s="787"/>
      <c r="AI31" s="787"/>
      <c r="AJ31" s="788"/>
      <c r="AK31" s="834">
        <v>7</v>
      </c>
      <c r="AL31" s="830"/>
      <c r="AM31" s="830"/>
      <c r="AN31" s="830"/>
      <c r="AO31" s="830"/>
      <c r="AP31" s="830">
        <v>878</v>
      </c>
      <c r="AQ31" s="830"/>
      <c r="AR31" s="830"/>
      <c r="AS31" s="830"/>
      <c r="AT31" s="830"/>
      <c r="AU31" s="830">
        <v>3</v>
      </c>
      <c r="AV31" s="830"/>
      <c r="AW31" s="830"/>
      <c r="AX31" s="830"/>
      <c r="AY31" s="830"/>
      <c r="AZ31" s="831"/>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911</v>
      </c>
      <c r="R32" s="784"/>
      <c r="S32" s="784"/>
      <c r="T32" s="784"/>
      <c r="U32" s="784"/>
      <c r="V32" s="784">
        <v>885</v>
      </c>
      <c r="W32" s="784"/>
      <c r="X32" s="784"/>
      <c r="Y32" s="784"/>
      <c r="Z32" s="784"/>
      <c r="AA32" s="784">
        <v>26</v>
      </c>
      <c r="AB32" s="784"/>
      <c r="AC32" s="784"/>
      <c r="AD32" s="784"/>
      <c r="AE32" s="785"/>
      <c r="AF32" s="786">
        <v>166</v>
      </c>
      <c r="AG32" s="787"/>
      <c r="AH32" s="787"/>
      <c r="AI32" s="787"/>
      <c r="AJ32" s="788"/>
      <c r="AK32" s="834">
        <v>83</v>
      </c>
      <c r="AL32" s="830"/>
      <c r="AM32" s="830"/>
      <c r="AN32" s="830"/>
      <c r="AO32" s="830"/>
      <c r="AP32" s="830">
        <v>5237</v>
      </c>
      <c r="AQ32" s="830"/>
      <c r="AR32" s="830"/>
      <c r="AS32" s="830"/>
      <c r="AT32" s="830"/>
      <c r="AU32" s="830">
        <v>1513</v>
      </c>
      <c r="AV32" s="830"/>
      <c r="AW32" s="830"/>
      <c r="AX32" s="830"/>
      <c r="AY32" s="830"/>
      <c r="AZ32" s="831"/>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81</v>
      </c>
      <c r="R33" s="784"/>
      <c r="S33" s="784"/>
      <c r="T33" s="784"/>
      <c r="U33" s="784"/>
      <c r="V33" s="784">
        <v>80</v>
      </c>
      <c r="W33" s="784"/>
      <c r="X33" s="784"/>
      <c r="Y33" s="784"/>
      <c r="Z33" s="784"/>
      <c r="AA33" s="784">
        <v>1</v>
      </c>
      <c r="AB33" s="784"/>
      <c r="AC33" s="784"/>
      <c r="AD33" s="784"/>
      <c r="AE33" s="785"/>
      <c r="AF33" s="786">
        <v>12</v>
      </c>
      <c r="AG33" s="787"/>
      <c r="AH33" s="787"/>
      <c r="AI33" s="787"/>
      <c r="AJ33" s="788"/>
      <c r="AK33" s="834">
        <v>4</v>
      </c>
      <c r="AL33" s="830"/>
      <c r="AM33" s="830"/>
      <c r="AN33" s="830"/>
      <c r="AO33" s="830"/>
      <c r="AP33" s="830">
        <v>332</v>
      </c>
      <c r="AQ33" s="830"/>
      <c r="AR33" s="830"/>
      <c r="AS33" s="830"/>
      <c r="AT33" s="830"/>
      <c r="AU33" s="830">
        <v>162</v>
      </c>
      <c r="AV33" s="830"/>
      <c r="AW33" s="830"/>
      <c r="AX33" s="830"/>
      <c r="AY33" s="830"/>
      <c r="AZ33" s="831"/>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1652</v>
      </c>
      <c r="AG63" s="844"/>
      <c r="AH63" s="844"/>
      <c r="AI63" s="844"/>
      <c r="AJ63" s="845"/>
      <c r="AK63" s="846"/>
      <c r="AL63" s="841"/>
      <c r="AM63" s="841"/>
      <c r="AN63" s="841"/>
      <c r="AO63" s="841"/>
      <c r="AP63" s="844">
        <v>6447</v>
      </c>
      <c r="AQ63" s="844"/>
      <c r="AR63" s="844"/>
      <c r="AS63" s="844"/>
      <c r="AT63" s="844"/>
      <c r="AU63" s="844">
        <v>1678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72" t="s">
        <v>547</v>
      </c>
      <c r="C68" s="873"/>
      <c r="D68" s="873"/>
      <c r="E68" s="873"/>
      <c r="F68" s="873"/>
      <c r="G68" s="873"/>
      <c r="H68" s="873"/>
      <c r="I68" s="873"/>
      <c r="J68" s="873"/>
      <c r="K68" s="873"/>
      <c r="L68" s="873"/>
      <c r="M68" s="873"/>
      <c r="N68" s="873"/>
      <c r="O68" s="873"/>
      <c r="P68" s="874"/>
      <c r="Q68" s="875">
        <v>2562.1930000000002</v>
      </c>
      <c r="R68" s="867"/>
      <c r="S68" s="867"/>
      <c r="T68" s="867"/>
      <c r="U68" s="868"/>
      <c r="V68" s="866">
        <v>2538.2570000000001</v>
      </c>
      <c r="W68" s="867"/>
      <c r="X68" s="867"/>
      <c r="Y68" s="867"/>
      <c r="Z68" s="868"/>
      <c r="AA68" s="866">
        <v>23.936</v>
      </c>
      <c r="AB68" s="867"/>
      <c r="AC68" s="867"/>
      <c r="AD68" s="867"/>
      <c r="AE68" s="868"/>
      <c r="AF68" s="866">
        <v>23.936</v>
      </c>
      <c r="AG68" s="867"/>
      <c r="AH68" s="867"/>
      <c r="AI68" s="867"/>
      <c r="AJ68" s="868"/>
      <c r="AK68" s="866" t="s">
        <v>488</v>
      </c>
      <c r="AL68" s="867"/>
      <c r="AM68" s="867"/>
      <c r="AN68" s="867"/>
      <c r="AO68" s="868"/>
      <c r="AP68" s="866" t="s">
        <v>488</v>
      </c>
      <c r="AQ68" s="867"/>
      <c r="AR68" s="867"/>
      <c r="AS68" s="867"/>
      <c r="AT68" s="868"/>
      <c r="AU68" s="866" t="s">
        <v>488</v>
      </c>
      <c r="AV68" s="867"/>
      <c r="AW68" s="867"/>
      <c r="AX68" s="867"/>
      <c r="AY68" s="868"/>
      <c r="AZ68" s="869" t="s">
        <v>550</v>
      </c>
      <c r="BA68" s="870"/>
      <c r="BB68" s="870"/>
      <c r="BC68" s="870"/>
      <c r="BD68" s="871"/>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6" t="s">
        <v>547</v>
      </c>
      <c r="C69" s="877"/>
      <c r="D69" s="877"/>
      <c r="E69" s="877"/>
      <c r="F69" s="877"/>
      <c r="G69" s="877"/>
      <c r="H69" s="877"/>
      <c r="I69" s="877"/>
      <c r="J69" s="877"/>
      <c r="K69" s="877"/>
      <c r="L69" s="877"/>
      <c r="M69" s="877"/>
      <c r="N69" s="877"/>
      <c r="O69" s="877"/>
      <c r="P69" s="878"/>
      <c r="Q69" s="879">
        <v>880772.72400000005</v>
      </c>
      <c r="R69" s="880"/>
      <c r="S69" s="880"/>
      <c r="T69" s="880"/>
      <c r="U69" s="834"/>
      <c r="V69" s="881">
        <v>869976.28099999996</v>
      </c>
      <c r="W69" s="880"/>
      <c r="X69" s="880"/>
      <c r="Y69" s="880"/>
      <c r="Z69" s="834"/>
      <c r="AA69" s="881">
        <v>10796.442999999999</v>
      </c>
      <c r="AB69" s="880"/>
      <c r="AC69" s="880"/>
      <c r="AD69" s="880"/>
      <c r="AE69" s="834"/>
      <c r="AF69" s="881">
        <v>10571.001</v>
      </c>
      <c r="AG69" s="880"/>
      <c r="AH69" s="880"/>
      <c r="AI69" s="880"/>
      <c r="AJ69" s="834"/>
      <c r="AK69" s="881">
        <v>5497.5929999999998</v>
      </c>
      <c r="AL69" s="880"/>
      <c r="AM69" s="880"/>
      <c r="AN69" s="880"/>
      <c r="AO69" s="834"/>
      <c r="AP69" s="881" t="s">
        <v>488</v>
      </c>
      <c r="AQ69" s="880"/>
      <c r="AR69" s="880"/>
      <c r="AS69" s="880"/>
      <c r="AT69" s="834"/>
      <c r="AU69" s="881" t="s">
        <v>488</v>
      </c>
      <c r="AV69" s="880"/>
      <c r="AW69" s="880"/>
      <c r="AX69" s="880"/>
      <c r="AY69" s="834"/>
      <c r="AZ69" s="882" t="s">
        <v>551</v>
      </c>
      <c r="BA69" s="883"/>
      <c r="BB69" s="883"/>
      <c r="BC69" s="883"/>
      <c r="BD69" s="884"/>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6" t="s">
        <v>548</v>
      </c>
      <c r="C70" s="877"/>
      <c r="D70" s="877"/>
      <c r="E70" s="877"/>
      <c r="F70" s="877"/>
      <c r="G70" s="877"/>
      <c r="H70" s="877"/>
      <c r="I70" s="877"/>
      <c r="J70" s="877"/>
      <c r="K70" s="877"/>
      <c r="L70" s="877"/>
      <c r="M70" s="877"/>
      <c r="N70" s="877"/>
      <c r="O70" s="877"/>
      <c r="P70" s="878"/>
      <c r="Q70" s="879">
        <v>23245.007000000001</v>
      </c>
      <c r="R70" s="880"/>
      <c r="S70" s="880"/>
      <c r="T70" s="880"/>
      <c r="U70" s="834"/>
      <c r="V70" s="881">
        <v>14700.01</v>
      </c>
      <c r="W70" s="880"/>
      <c r="X70" s="880"/>
      <c r="Y70" s="880"/>
      <c r="Z70" s="834"/>
      <c r="AA70" s="881">
        <v>8544.9969999999994</v>
      </c>
      <c r="AB70" s="880"/>
      <c r="AC70" s="880"/>
      <c r="AD70" s="880"/>
      <c r="AE70" s="834"/>
      <c r="AF70" s="881">
        <v>8544.9969999999994</v>
      </c>
      <c r="AG70" s="880"/>
      <c r="AH70" s="880"/>
      <c r="AI70" s="880"/>
      <c r="AJ70" s="834"/>
      <c r="AK70" s="881">
        <v>20.77</v>
      </c>
      <c r="AL70" s="880"/>
      <c r="AM70" s="880"/>
      <c r="AN70" s="880"/>
      <c r="AO70" s="834"/>
      <c r="AP70" s="881" t="s">
        <v>488</v>
      </c>
      <c r="AQ70" s="880"/>
      <c r="AR70" s="880"/>
      <c r="AS70" s="880"/>
      <c r="AT70" s="834"/>
      <c r="AU70" s="881" t="s">
        <v>488</v>
      </c>
      <c r="AV70" s="880"/>
      <c r="AW70" s="880"/>
      <c r="AX70" s="880"/>
      <c r="AY70" s="834"/>
      <c r="AZ70" s="882" t="s">
        <v>550</v>
      </c>
      <c r="BA70" s="883"/>
      <c r="BB70" s="883"/>
      <c r="BC70" s="883"/>
      <c r="BD70" s="884"/>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6" t="s">
        <v>548</v>
      </c>
      <c r="C71" s="877"/>
      <c r="D71" s="877"/>
      <c r="E71" s="877"/>
      <c r="F71" s="877"/>
      <c r="G71" s="877"/>
      <c r="H71" s="877"/>
      <c r="I71" s="877"/>
      <c r="J71" s="877"/>
      <c r="K71" s="877"/>
      <c r="L71" s="877"/>
      <c r="M71" s="877"/>
      <c r="N71" s="877"/>
      <c r="O71" s="877"/>
      <c r="P71" s="878"/>
      <c r="Q71" s="879">
        <v>177.184</v>
      </c>
      <c r="R71" s="880"/>
      <c r="S71" s="880"/>
      <c r="T71" s="880"/>
      <c r="U71" s="834"/>
      <c r="V71" s="881">
        <v>100.67400000000001</v>
      </c>
      <c r="W71" s="880"/>
      <c r="X71" s="880"/>
      <c r="Y71" s="880"/>
      <c r="Z71" s="834"/>
      <c r="AA71" s="881">
        <v>76.510000000000005</v>
      </c>
      <c r="AB71" s="880"/>
      <c r="AC71" s="880"/>
      <c r="AD71" s="880"/>
      <c r="AE71" s="834"/>
      <c r="AF71" s="881">
        <v>76.510000000000005</v>
      </c>
      <c r="AG71" s="880"/>
      <c r="AH71" s="880"/>
      <c r="AI71" s="880"/>
      <c r="AJ71" s="834"/>
      <c r="AK71" s="881" t="s">
        <v>488</v>
      </c>
      <c r="AL71" s="880"/>
      <c r="AM71" s="880"/>
      <c r="AN71" s="880"/>
      <c r="AO71" s="834"/>
      <c r="AP71" s="881" t="s">
        <v>488</v>
      </c>
      <c r="AQ71" s="880"/>
      <c r="AR71" s="880"/>
      <c r="AS71" s="880"/>
      <c r="AT71" s="834"/>
      <c r="AU71" s="881" t="s">
        <v>488</v>
      </c>
      <c r="AV71" s="880"/>
      <c r="AW71" s="880"/>
      <c r="AX71" s="880"/>
      <c r="AY71" s="834"/>
      <c r="AZ71" s="882" t="s">
        <v>552</v>
      </c>
      <c r="BA71" s="883"/>
      <c r="BB71" s="883"/>
      <c r="BC71" s="883"/>
      <c r="BD71" s="884"/>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6" t="s">
        <v>549</v>
      </c>
      <c r="C72" s="877"/>
      <c r="D72" s="877"/>
      <c r="E72" s="877"/>
      <c r="F72" s="877"/>
      <c r="G72" s="877"/>
      <c r="H72" s="877"/>
      <c r="I72" s="877"/>
      <c r="J72" s="877"/>
      <c r="K72" s="877"/>
      <c r="L72" s="877"/>
      <c r="M72" s="877"/>
      <c r="N72" s="877"/>
      <c r="O72" s="877"/>
      <c r="P72" s="878"/>
      <c r="Q72" s="879">
        <v>288.60700000000003</v>
      </c>
      <c r="R72" s="880"/>
      <c r="S72" s="880"/>
      <c r="T72" s="880"/>
      <c r="U72" s="834"/>
      <c r="V72" s="881">
        <v>262.45100000000002</v>
      </c>
      <c r="W72" s="880"/>
      <c r="X72" s="880"/>
      <c r="Y72" s="880"/>
      <c r="Z72" s="834"/>
      <c r="AA72" s="881">
        <v>26.155999999999999</v>
      </c>
      <c r="AB72" s="880"/>
      <c r="AC72" s="880"/>
      <c r="AD72" s="880"/>
      <c r="AE72" s="834"/>
      <c r="AF72" s="881">
        <v>26.155999999999999</v>
      </c>
      <c r="AG72" s="880"/>
      <c r="AH72" s="880"/>
      <c r="AI72" s="880"/>
      <c r="AJ72" s="834"/>
      <c r="AK72" s="881">
        <v>3.9809999999999999</v>
      </c>
      <c r="AL72" s="880"/>
      <c r="AM72" s="880"/>
      <c r="AN72" s="880"/>
      <c r="AO72" s="834"/>
      <c r="AP72" s="881" t="s">
        <v>488</v>
      </c>
      <c r="AQ72" s="880"/>
      <c r="AR72" s="880"/>
      <c r="AS72" s="880"/>
      <c r="AT72" s="834"/>
      <c r="AU72" s="881" t="s">
        <v>488</v>
      </c>
      <c r="AV72" s="880"/>
      <c r="AW72" s="880"/>
      <c r="AX72" s="880"/>
      <c r="AY72" s="834"/>
      <c r="AZ72" s="882"/>
      <c r="BA72" s="883"/>
      <c r="BB72" s="883"/>
      <c r="BC72" s="883"/>
      <c r="BD72" s="884"/>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85" t="s">
        <v>561</v>
      </c>
      <c r="C73" s="883"/>
      <c r="D73" s="883"/>
      <c r="E73" s="883"/>
      <c r="F73" s="883"/>
      <c r="G73" s="883"/>
      <c r="H73" s="883"/>
      <c r="I73" s="883"/>
      <c r="J73" s="883"/>
      <c r="K73" s="883"/>
      <c r="L73" s="883"/>
      <c r="M73" s="883"/>
      <c r="N73" s="883"/>
      <c r="O73" s="883"/>
      <c r="P73" s="886"/>
      <c r="Q73" s="887">
        <v>6101</v>
      </c>
      <c r="R73" s="830"/>
      <c r="S73" s="830"/>
      <c r="T73" s="830"/>
      <c r="U73" s="830"/>
      <c r="V73" s="830">
        <v>5984</v>
      </c>
      <c r="W73" s="830"/>
      <c r="X73" s="830"/>
      <c r="Y73" s="830"/>
      <c r="Z73" s="830"/>
      <c r="AA73" s="830">
        <v>117</v>
      </c>
      <c r="AB73" s="830"/>
      <c r="AC73" s="830"/>
      <c r="AD73" s="830"/>
      <c r="AE73" s="830"/>
      <c r="AF73" s="830">
        <v>117</v>
      </c>
      <c r="AG73" s="830"/>
      <c r="AH73" s="830"/>
      <c r="AI73" s="830"/>
      <c r="AJ73" s="830"/>
      <c r="AK73" s="830">
        <v>15</v>
      </c>
      <c r="AL73" s="830"/>
      <c r="AM73" s="830"/>
      <c r="AN73" s="830"/>
      <c r="AO73" s="830"/>
      <c r="AP73" s="830">
        <v>370</v>
      </c>
      <c r="AQ73" s="830"/>
      <c r="AR73" s="830"/>
      <c r="AS73" s="830"/>
      <c r="AT73" s="830"/>
      <c r="AU73" s="830">
        <v>41</v>
      </c>
      <c r="AV73" s="830"/>
      <c r="AW73" s="830"/>
      <c r="AX73" s="830"/>
      <c r="AY73" s="830"/>
      <c r="AZ73" s="882" t="s">
        <v>550</v>
      </c>
      <c r="BA73" s="883"/>
      <c r="BB73" s="883"/>
      <c r="BC73" s="883"/>
      <c r="BD73" s="884"/>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85" t="s">
        <v>562</v>
      </c>
      <c r="C74" s="883"/>
      <c r="D74" s="883"/>
      <c r="E74" s="883"/>
      <c r="F74" s="883"/>
      <c r="G74" s="883"/>
      <c r="H74" s="883"/>
      <c r="I74" s="883"/>
      <c r="J74" s="883"/>
      <c r="K74" s="883"/>
      <c r="L74" s="883"/>
      <c r="M74" s="883"/>
      <c r="N74" s="883"/>
      <c r="O74" s="883"/>
      <c r="P74" s="886"/>
      <c r="Q74" s="887">
        <v>420</v>
      </c>
      <c r="R74" s="830"/>
      <c r="S74" s="830"/>
      <c r="T74" s="830"/>
      <c r="U74" s="830"/>
      <c r="V74" s="830">
        <v>386</v>
      </c>
      <c r="W74" s="830"/>
      <c r="X74" s="830"/>
      <c r="Y74" s="830"/>
      <c r="Z74" s="830"/>
      <c r="AA74" s="830">
        <v>34</v>
      </c>
      <c r="AB74" s="830"/>
      <c r="AC74" s="830"/>
      <c r="AD74" s="830"/>
      <c r="AE74" s="830"/>
      <c r="AF74" s="830">
        <v>34</v>
      </c>
      <c r="AG74" s="830"/>
      <c r="AH74" s="830"/>
      <c r="AI74" s="830"/>
      <c r="AJ74" s="830"/>
      <c r="AK74" s="830">
        <v>56</v>
      </c>
      <c r="AL74" s="830"/>
      <c r="AM74" s="830"/>
      <c r="AN74" s="830"/>
      <c r="AO74" s="830"/>
      <c r="AP74" s="830" t="s">
        <v>560</v>
      </c>
      <c r="AQ74" s="830"/>
      <c r="AR74" s="830"/>
      <c r="AS74" s="830"/>
      <c r="AT74" s="830"/>
      <c r="AU74" s="830" t="s">
        <v>560</v>
      </c>
      <c r="AV74" s="830"/>
      <c r="AW74" s="830"/>
      <c r="AX74" s="830"/>
      <c r="AY74" s="830"/>
      <c r="AZ74" s="882" t="s">
        <v>550</v>
      </c>
      <c r="BA74" s="883"/>
      <c r="BB74" s="883"/>
      <c r="BC74" s="883"/>
      <c r="BD74" s="884"/>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85" t="s">
        <v>563</v>
      </c>
      <c r="C75" s="883"/>
      <c r="D75" s="883"/>
      <c r="E75" s="883"/>
      <c r="F75" s="883"/>
      <c r="G75" s="883"/>
      <c r="H75" s="883"/>
      <c r="I75" s="883"/>
      <c r="J75" s="883"/>
      <c r="K75" s="883"/>
      <c r="L75" s="883"/>
      <c r="M75" s="883"/>
      <c r="N75" s="883"/>
      <c r="O75" s="883"/>
      <c r="P75" s="886"/>
      <c r="Q75" s="879">
        <v>2019</v>
      </c>
      <c r="R75" s="880"/>
      <c r="S75" s="880"/>
      <c r="T75" s="880"/>
      <c r="U75" s="834"/>
      <c r="V75" s="881">
        <v>1867</v>
      </c>
      <c r="W75" s="880"/>
      <c r="X75" s="880"/>
      <c r="Y75" s="880"/>
      <c r="Z75" s="834"/>
      <c r="AA75" s="881">
        <v>152</v>
      </c>
      <c r="AB75" s="880"/>
      <c r="AC75" s="880"/>
      <c r="AD75" s="880"/>
      <c r="AE75" s="834"/>
      <c r="AF75" s="881">
        <v>109</v>
      </c>
      <c r="AG75" s="880"/>
      <c r="AH75" s="880"/>
      <c r="AI75" s="880"/>
      <c r="AJ75" s="834"/>
      <c r="AK75" s="881" t="s">
        <v>560</v>
      </c>
      <c r="AL75" s="880"/>
      <c r="AM75" s="880"/>
      <c r="AN75" s="880"/>
      <c r="AO75" s="834"/>
      <c r="AP75" s="881">
        <v>665</v>
      </c>
      <c r="AQ75" s="880"/>
      <c r="AR75" s="880"/>
      <c r="AS75" s="880"/>
      <c r="AT75" s="834"/>
      <c r="AU75" s="881" t="s">
        <v>560</v>
      </c>
      <c r="AV75" s="880"/>
      <c r="AW75" s="880"/>
      <c r="AX75" s="880"/>
      <c r="AY75" s="834"/>
      <c r="AZ75" s="882" t="s">
        <v>550</v>
      </c>
      <c r="BA75" s="883"/>
      <c r="BB75" s="883"/>
      <c r="BC75" s="883"/>
      <c r="BD75" s="884"/>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85"/>
      <c r="C76" s="883"/>
      <c r="D76" s="883"/>
      <c r="E76" s="883"/>
      <c r="F76" s="883"/>
      <c r="G76" s="883"/>
      <c r="H76" s="883"/>
      <c r="I76" s="883"/>
      <c r="J76" s="883"/>
      <c r="K76" s="883"/>
      <c r="L76" s="883"/>
      <c r="M76" s="883"/>
      <c r="N76" s="883"/>
      <c r="O76" s="883"/>
      <c r="P76" s="886"/>
      <c r="Q76" s="879"/>
      <c r="R76" s="880"/>
      <c r="S76" s="880"/>
      <c r="T76" s="880"/>
      <c r="U76" s="834"/>
      <c r="V76" s="881"/>
      <c r="W76" s="880"/>
      <c r="X76" s="880"/>
      <c r="Y76" s="880"/>
      <c r="Z76" s="834"/>
      <c r="AA76" s="881"/>
      <c r="AB76" s="880"/>
      <c r="AC76" s="880"/>
      <c r="AD76" s="880"/>
      <c r="AE76" s="834"/>
      <c r="AF76" s="881"/>
      <c r="AG76" s="880"/>
      <c r="AH76" s="880"/>
      <c r="AI76" s="880"/>
      <c r="AJ76" s="834"/>
      <c r="AK76" s="881"/>
      <c r="AL76" s="880"/>
      <c r="AM76" s="880"/>
      <c r="AN76" s="880"/>
      <c r="AO76" s="834"/>
      <c r="AP76" s="881"/>
      <c r="AQ76" s="880"/>
      <c r="AR76" s="880"/>
      <c r="AS76" s="880"/>
      <c r="AT76" s="834"/>
      <c r="AU76" s="881"/>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85"/>
      <c r="C77" s="883"/>
      <c r="D77" s="883"/>
      <c r="E77" s="883"/>
      <c r="F77" s="883"/>
      <c r="G77" s="883"/>
      <c r="H77" s="883"/>
      <c r="I77" s="883"/>
      <c r="J77" s="883"/>
      <c r="K77" s="883"/>
      <c r="L77" s="883"/>
      <c r="M77" s="883"/>
      <c r="N77" s="883"/>
      <c r="O77" s="883"/>
      <c r="P77" s="886"/>
      <c r="Q77" s="879"/>
      <c r="R77" s="880"/>
      <c r="S77" s="880"/>
      <c r="T77" s="880"/>
      <c r="U77" s="834"/>
      <c r="V77" s="881"/>
      <c r="W77" s="880"/>
      <c r="X77" s="880"/>
      <c r="Y77" s="880"/>
      <c r="Z77" s="834"/>
      <c r="AA77" s="881"/>
      <c r="AB77" s="880"/>
      <c r="AC77" s="880"/>
      <c r="AD77" s="880"/>
      <c r="AE77" s="834"/>
      <c r="AF77" s="881"/>
      <c r="AG77" s="880"/>
      <c r="AH77" s="880"/>
      <c r="AI77" s="880"/>
      <c r="AJ77" s="834"/>
      <c r="AK77" s="881"/>
      <c r="AL77" s="880"/>
      <c r="AM77" s="880"/>
      <c r="AN77" s="880"/>
      <c r="AO77" s="834"/>
      <c r="AP77" s="881"/>
      <c r="AQ77" s="880"/>
      <c r="AR77" s="880"/>
      <c r="AS77" s="880"/>
      <c r="AT77" s="834"/>
      <c r="AU77" s="881"/>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85"/>
      <c r="C78" s="883"/>
      <c r="D78" s="883"/>
      <c r="E78" s="883"/>
      <c r="F78" s="883"/>
      <c r="G78" s="883"/>
      <c r="H78" s="883"/>
      <c r="I78" s="883"/>
      <c r="J78" s="883"/>
      <c r="K78" s="883"/>
      <c r="L78" s="883"/>
      <c r="M78" s="883"/>
      <c r="N78" s="883"/>
      <c r="O78" s="883"/>
      <c r="P78" s="886"/>
      <c r="Q78" s="887"/>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85"/>
      <c r="C79" s="883"/>
      <c r="D79" s="883"/>
      <c r="E79" s="883"/>
      <c r="F79" s="883"/>
      <c r="G79" s="883"/>
      <c r="H79" s="883"/>
      <c r="I79" s="883"/>
      <c r="J79" s="883"/>
      <c r="K79" s="883"/>
      <c r="L79" s="883"/>
      <c r="M79" s="883"/>
      <c r="N79" s="883"/>
      <c r="O79" s="883"/>
      <c r="P79" s="886"/>
      <c r="Q79" s="887"/>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85"/>
      <c r="C80" s="883"/>
      <c r="D80" s="883"/>
      <c r="E80" s="883"/>
      <c r="F80" s="883"/>
      <c r="G80" s="883"/>
      <c r="H80" s="883"/>
      <c r="I80" s="883"/>
      <c r="J80" s="883"/>
      <c r="K80" s="883"/>
      <c r="L80" s="883"/>
      <c r="M80" s="883"/>
      <c r="N80" s="883"/>
      <c r="O80" s="883"/>
      <c r="P80" s="886"/>
      <c r="Q80" s="887"/>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85"/>
      <c r="C81" s="883"/>
      <c r="D81" s="883"/>
      <c r="E81" s="883"/>
      <c r="F81" s="883"/>
      <c r="G81" s="883"/>
      <c r="H81" s="883"/>
      <c r="I81" s="883"/>
      <c r="J81" s="883"/>
      <c r="K81" s="883"/>
      <c r="L81" s="883"/>
      <c r="M81" s="883"/>
      <c r="N81" s="883"/>
      <c r="O81" s="883"/>
      <c r="P81" s="886"/>
      <c r="Q81" s="887"/>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85"/>
      <c r="C82" s="883"/>
      <c r="D82" s="883"/>
      <c r="E82" s="883"/>
      <c r="F82" s="883"/>
      <c r="G82" s="883"/>
      <c r="H82" s="883"/>
      <c r="I82" s="883"/>
      <c r="J82" s="883"/>
      <c r="K82" s="883"/>
      <c r="L82" s="883"/>
      <c r="M82" s="883"/>
      <c r="N82" s="883"/>
      <c r="O82" s="883"/>
      <c r="P82" s="886"/>
      <c r="Q82" s="887"/>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85"/>
      <c r="C83" s="883"/>
      <c r="D83" s="883"/>
      <c r="E83" s="883"/>
      <c r="F83" s="883"/>
      <c r="G83" s="883"/>
      <c r="H83" s="883"/>
      <c r="I83" s="883"/>
      <c r="J83" s="883"/>
      <c r="K83" s="883"/>
      <c r="L83" s="883"/>
      <c r="M83" s="883"/>
      <c r="N83" s="883"/>
      <c r="O83" s="883"/>
      <c r="P83" s="886"/>
      <c r="Q83" s="887"/>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85"/>
      <c r="C84" s="883"/>
      <c r="D84" s="883"/>
      <c r="E84" s="883"/>
      <c r="F84" s="883"/>
      <c r="G84" s="883"/>
      <c r="H84" s="883"/>
      <c r="I84" s="883"/>
      <c r="J84" s="883"/>
      <c r="K84" s="883"/>
      <c r="L84" s="883"/>
      <c r="M84" s="883"/>
      <c r="N84" s="883"/>
      <c r="O84" s="883"/>
      <c r="P84" s="886"/>
      <c r="Q84" s="887"/>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85"/>
      <c r="C85" s="883"/>
      <c r="D85" s="883"/>
      <c r="E85" s="883"/>
      <c r="F85" s="883"/>
      <c r="G85" s="883"/>
      <c r="H85" s="883"/>
      <c r="I85" s="883"/>
      <c r="J85" s="883"/>
      <c r="K85" s="883"/>
      <c r="L85" s="883"/>
      <c r="M85" s="883"/>
      <c r="N85" s="883"/>
      <c r="O85" s="883"/>
      <c r="P85" s="886"/>
      <c r="Q85" s="887"/>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85"/>
      <c r="C86" s="883"/>
      <c r="D86" s="883"/>
      <c r="E86" s="883"/>
      <c r="F86" s="883"/>
      <c r="G86" s="883"/>
      <c r="H86" s="883"/>
      <c r="I86" s="883"/>
      <c r="J86" s="883"/>
      <c r="K86" s="883"/>
      <c r="L86" s="883"/>
      <c r="M86" s="883"/>
      <c r="N86" s="883"/>
      <c r="O86" s="883"/>
      <c r="P86" s="886"/>
      <c r="Q86" s="887"/>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19243</v>
      </c>
      <c r="AG88" s="844"/>
      <c r="AH88" s="844"/>
      <c r="AI88" s="844"/>
      <c r="AJ88" s="844"/>
      <c r="AK88" s="841"/>
      <c r="AL88" s="841"/>
      <c r="AM88" s="841"/>
      <c r="AN88" s="841"/>
      <c r="AO88" s="841"/>
      <c r="AP88" s="844">
        <v>1054</v>
      </c>
      <c r="AQ88" s="844"/>
      <c r="AR88" s="844"/>
      <c r="AS88" s="844"/>
      <c r="AT88" s="844"/>
      <c r="AU88" s="844" t="s">
        <v>560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95"/>
      <c r="CI102" s="896"/>
      <c r="CJ102" s="896"/>
      <c r="CK102" s="896"/>
      <c r="CL102" s="897"/>
      <c r="CM102" s="895"/>
      <c r="CN102" s="896"/>
      <c r="CO102" s="896"/>
      <c r="CP102" s="896"/>
      <c r="CQ102" s="897"/>
      <c r="CR102" s="898">
        <v>3</v>
      </c>
      <c r="CS102" s="852"/>
      <c r="CT102" s="852"/>
      <c r="CU102" s="852"/>
      <c r="CV102" s="899"/>
      <c r="CW102" s="898" t="s">
        <v>560</v>
      </c>
      <c r="CX102" s="852"/>
      <c r="CY102" s="852"/>
      <c r="CZ102" s="852"/>
      <c r="DA102" s="899"/>
      <c r="DB102" s="898" t="s">
        <v>560</v>
      </c>
      <c r="DC102" s="852"/>
      <c r="DD102" s="852"/>
      <c r="DE102" s="852"/>
      <c r="DF102" s="899"/>
      <c r="DG102" s="898" t="s">
        <v>560</v>
      </c>
      <c r="DH102" s="852"/>
      <c r="DI102" s="852"/>
      <c r="DJ102" s="852"/>
      <c r="DK102" s="899"/>
      <c r="DL102" s="898" t="s">
        <v>560</v>
      </c>
      <c r="DM102" s="852"/>
      <c r="DN102" s="852"/>
      <c r="DO102" s="852"/>
      <c r="DP102" s="899"/>
      <c r="DQ102" s="898" t="s">
        <v>560</v>
      </c>
      <c r="DR102" s="852"/>
      <c r="DS102" s="852"/>
      <c r="DT102" s="852"/>
      <c r="DU102" s="899"/>
      <c r="DV102" s="789"/>
      <c r="DW102" s="790"/>
      <c r="DX102" s="790"/>
      <c r="DY102" s="790"/>
      <c r="DZ102" s="92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3" t="s">
        <v>403</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4" t="s">
        <v>404</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5" t="s">
        <v>407</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408</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30" customFormat="1" ht="26.25" customHeight="1" x14ac:dyDescent="0.2">
      <c r="A109" s="920" t="s">
        <v>409</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410</v>
      </c>
      <c r="AB109" s="901"/>
      <c r="AC109" s="901"/>
      <c r="AD109" s="901"/>
      <c r="AE109" s="902"/>
      <c r="AF109" s="900" t="s">
        <v>411</v>
      </c>
      <c r="AG109" s="901"/>
      <c r="AH109" s="901"/>
      <c r="AI109" s="901"/>
      <c r="AJ109" s="902"/>
      <c r="AK109" s="900" t="s">
        <v>294</v>
      </c>
      <c r="AL109" s="901"/>
      <c r="AM109" s="901"/>
      <c r="AN109" s="901"/>
      <c r="AO109" s="902"/>
      <c r="AP109" s="900" t="s">
        <v>412</v>
      </c>
      <c r="AQ109" s="901"/>
      <c r="AR109" s="901"/>
      <c r="AS109" s="901"/>
      <c r="AT109" s="903"/>
      <c r="AU109" s="920" t="s">
        <v>409</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410</v>
      </c>
      <c r="BR109" s="901"/>
      <c r="BS109" s="901"/>
      <c r="BT109" s="901"/>
      <c r="BU109" s="902"/>
      <c r="BV109" s="900" t="s">
        <v>411</v>
      </c>
      <c r="BW109" s="901"/>
      <c r="BX109" s="901"/>
      <c r="BY109" s="901"/>
      <c r="BZ109" s="902"/>
      <c r="CA109" s="900" t="s">
        <v>294</v>
      </c>
      <c r="CB109" s="901"/>
      <c r="CC109" s="901"/>
      <c r="CD109" s="901"/>
      <c r="CE109" s="902"/>
      <c r="CF109" s="921" t="s">
        <v>412</v>
      </c>
      <c r="CG109" s="921"/>
      <c r="CH109" s="921"/>
      <c r="CI109" s="921"/>
      <c r="CJ109" s="921"/>
      <c r="CK109" s="900" t="s">
        <v>413</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410</v>
      </c>
      <c r="DH109" s="901"/>
      <c r="DI109" s="901"/>
      <c r="DJ109" s="901"/>
      <c r="DK109" s="902"/>
      <c r="DL109" s="900" t="s">
        <v>411</v>
      </c>
      <c r="DM109" s="901"/>
      <c r="DN109" s="901"/>
      <c r="DO109" s="901"/>
      <c r="DP109" s="902"/>
      <c r="DQ109" s="900" t="s">
        <v>294</v>
      </c>
      <c r="DR109" s="901"/>
      <c r="DS109" s="901"/>
      <c r="DT109" s="901"/>
      <c r="DU109" s="902"/>
      <c r="DV109" s="900" t="s">
        <v>412</v>
      </c>
      <c r="DW109" s="901"/>
      <c r="DX109" s="901"/>
      <c r="DY109" s="901"/>
      <c r="DZ109" s="903"/>
    </row>
    <row r="110" spans="1:131" s="230" customFormat="1" ht="26.25" customHeight="1" x14ac:dyDescent="0.2">
      <c r="A110" s="904" t="s">
        <v>414</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1244678</v>
      </c>
      <c r="AB110" s="908"/>
      <c r="AC110" s="908"/>
      <c r="AD110" s="908"/>
      <c r="AE110" s="909"/>
      <c r="AF110" s="910">
        <v>1269489</v>
      </c>
      <c r="AG110" s="908"/>
      <c r="AH110" s="908"/>
      <c r="AI110" s="908"/>
      <c r="AJ110" s="909"/>
      <c r="AK110" s="910">
        <v>1286945</v>
      </c>
      <c r="AL110" s="908"/>
      <c r="AM110" s="908"/>
      <c r="AN110" s="908"/>
      <c r="AO110" s="909"/>
      <c r="AP110" s="911">
        <v>12.9</v>
      </c>
      <c r="AQ110" s="912"/>
      <c r="AR110" s="912"/>
      <c r="AS110" s="912"/>
      <c r="AT110" s="913"/>
      <c r="AU110" s="914" t="s">
        <v>69</v>
      </c>
      <c r="AV110" s="915"/>
      <c r="AW110" s="915"/>
      <c r="AX110" s="915"/>
      <c r="AY110" s="915"/>
      <c r="AZ110" s="937" t="s">
        <v>415</v>
      </c>
      <c r="BA110" s="905"/>
      <c r="BB110" s="905"/>
      <c r="BC110" s="905"/>
      <c r="BD110" s="905"/>
      <c r="BE110" s="905"/>
      <c r="BF110" s="905"/>
      <c r="BG110" s="905"/>
      <c r="BH110" s="905"/>
      <c r="BI110" s="905"/>
      <c r="BJ110" s="905"/>
      <c r="BK110" s="905"/>
      <c r="BL110" s="905"/>
      <c r="BM110" s="905"/>
      <c r="BN110" s="905"/>
      <c r="BO110" s="905"/>
      <c r="BP110" s="906"/>
      <c r="BQ110" s="938">
        <v>11320182</v>
      </c>
      <c r="BR110" s="939"/>
      <c r="BS110" s="939"/>
      <c r="BT110" s="939"/>
      <c r="BU110" s="939"/>
      <c r="BV110" s="939">
        <v>11058460</v>
      </c>
      <c r="BW110" s="939"/>
      <c r="BX110" s="939"/>
      <c r="BY110" s="939"/>
      <c r="BZ110" s="939"/>
      <c r="CA110" s="939">
        <v>11267922</v>
      </c>
      <c r="CB110" s="939"/>
      <c r="CC110" s="939"/>
      <c r="CD110" s="939"/>
      <c r="CE110" s="939"/>
      <c r="CF110" s="952">
        <v>112.8</v>
      </c>
      <c r="CG110" s="953"/>
      <c r="CH110" s="953"/>
      <c r="CI110" s="953"/>
      <c r="CJ110" s="953"/>
      <c r="CK110" s="954" t="s">
        <v>416</v>
      </c>
      <c r="CL110" s="955"/>
      <c r="CM110" s="937" t="s">
        <v>417</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t="s">
        <v>122</v>
      </c>
      <c r="DH110" s="939"/>
      <c r="DI110" s="939"/>
      <c r="DJ110" s="939"/>
      <c r="DK110" s="939"/>
      <c r="DL110" s="939" t="s">
        <v>122</v>
      </c>
      <c r="DM110" s="939"/>
      <c r="DN110" s="939"/>
      <c r="DO110" s="939"/>
      <c r="DP110" s="939"/>
      <c r="DQ110" s="939" t="s">
        <v>122</v>
      </c>
      <c r="DR110" s="939"/>
      <c r="DS110" s="939"/>
      <c r="DT110" s="939"/>
      <c r="DU110" s="939"/>
      <c r="DV110" s="940" t="s">
        <v>122</v>
      </c>
      <c r="DW110" s="940"/>
      <c r="DX110" s="940"/>
      <c r="DY110" s="940"/>
      <c r="DZ110" s="941"/>
    </row>
    <row r="111" spans="1:131" s="230" customFormat="1" ht="26.25" customHeight="1" x14ac:dyDescent="0.2">
      <c r="A111" s="942" t="s">
        <v>418</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122</v>
      </c>
      <c r="AB111" s="946"/>
      <c r="AC111" s="946"/>
      <c r="AD111" s="946"/>
      <c r="AE111" s="947"/>
      <c r="AF111" s="948" t="s">
        <v>122</v>
      </c>
      <c r="AG111" s="946"/>
      <c r="AH111" s="946"/>
      <c r="AI111" s="946"/>
      <c r="AJ111" s="947"/>
      <c r="AK111" s="948" t="s">
        <v>122</v>
      </c>
      <c r="AL111" s="946"/>
      <c r="AM111" s="946"/>
      <c r="AN111" s="946"/>
      <c r="AO111" s="947"/>
      <c r="AP111" s="949" t="s">
        <v>122</v>
      </c>
      <c r="AQ111" s="950"/>
      <c r="AR111" s="950"/>
      <c r="AS111" s="950"/>
      <c r="AT111" s="951"/>
      <c r="AU111" s="916"/>
      <c r="AV111" s="917"/>
      <c r="AW111" s="917"/>
      <c r="AX111" s="917"/>
      <c r="AY111" s="917"/>
      <c r="AZ111" s="930" t="s">
        <v>419</v>
      </c>
      <c r="BA111" s="931"/>
      <c r="BB111" s="931"/>
      <c r="BC111" s="931"/>
      <c r="BD111" s="931"/>
      <c r="BE111" s="931"/>
      <c r="BF111" s="931"/>
      <c r="BG111" s="931"/>
      <c r="BH111" s="931"/>
      <c r="BI111" s="931"/>
      <c r="BJ111" s="931"/>
      <c r="BK111" s="931"/>
      <c r="BL111" s="931"/>
      <c r="BM111" s="931"/>
      <c r="BN111" s="931"/>
      <c r="BO111" s="931"/>
      <c r="BP111" s="932"/>
      <c r="BQ111" s="933" t="s">
        <v>122</v>
      </c>
      <c r="BR111" s="934"/>
      <c r="BS111" s="934"/>
      <c r="BT111" s="934"/>
      <c r="BU111" s="934"/>
      <c r="BV111" s="934" t="s">
        <v>122</v>
      </c>
      <c r="BW111" s="934"/>
      <c r="BX111" s="934"/>
      <c r="BY111" s="934"/>
      <c r="BZ111" s="934"/>
      <c r="CA111" s="934" t="s">
        <v>122</v>
      </c>
      <c r="CB111" s="934"/>
      <c r="CC111" s="934"/>
      <c r="CD111" s="934"/>
      <c r="CE111" s="934"/>
      <c r="CF111" s="928" t="s">
        <v>122</v>
      </c>
      <c r="CG111" s="929"/>
      <c r="CH111" s="929"/>
      <c r="CI111" s="929"/>
      <c r="CJ111" s="929"/>
      <c r="CK111" s="956"/>
      <c r="CL111" s="957"/>
      <c r="CM111" s="930" t="s">
        <v>420</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122</v>
      </c>
      <c r="DH111" s="934"/>
      <c r="DI111" s="934"/>
      <c r="DJ111" s="934"/>
      <c r="DK111" s="934"/>
      <c r="DL111" s="934" t="s">
        <v>122</v>
      </c>
      <c r="DM111" s="934"/>
      <c r="DN111" s="934"/>
      <c r="DO111" s="934"/>
      <c r="DP111" s="934"/>
      <c r="DQ111" s="934" t="s">
        <v>122</v>
      </c>
      <c r="DR111" s="934"/>
      <c r="DS111" s="934"/>
      <c r="DT111" s="934"/>
      <c r="DU111" s="934"/>
      <c r="DV111" s="935" t="s">
        <v>122</v>
      </c>
      <c r="DW111" s="935"/>
      <c r="DX111" s="935"/>
      <c r="DY111" s="935"/>
      <c r="DZ111" s="936"/>
    </row>
    <row r="112" spans="1:131" s="230" customFormat="1" ht="26.25" customHeight="1" x14ac:dyDescent="0.2">
      <c r="A112" s="960" t="s">
        <v>421</v>
      </c>
      <c r="B112" s="961"/>
      <c r="C112" s="931" t="s">
        <v>422</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122</v>
      </c>
      <c r="AB112" s="967"/>
      <c r="AC112" s="967"/>
      <c r="AD112" s="967"/>
      <c r="AE112" s="968"/>
      <c r="AF112" s="969" t="s">
        <v>122</v>
      </c>
      <c r="AG112" s="967"/>
      <c r="AH112" s="967"/>
      <c r="AI112" s="967"/>
      <c r="AJ112" s="968"/>
      <c r="AK112" s="969" t="s">
        <v>122</v>
      </c>
      <c r="AL112" s="967"/>
      <c r="AM112" s="967"/>
      <c r="AN112" s="967"/>
      <c r="AO112" s="968"/>
      <c r="AP112" s="970" t="s">
        <v>122</v>
      </c>
      <c r="AQ112" s="971"/>
      <c r="AR112" s="971"/>
      <c r="AS112" s="971"/>
      <c r="AT112" s="972"/>
      <c r="AU112" s="916"/>
      <c r="AV112" s="917"/>
      <c r="AW112" s="917"/>
      <c r="AX112" s="917"/>
      <c r="AY112" s="917"/>
      <c r="AZ112" s="930" t="s">
        <v>423</v>
      </c>
      <c r="BA112" s="931"/>
      <c r="BB112" s="931"/>
      <c r="BC112" s="931"/>
      <c r="BD112" s="931"/>
      <c r="BE112" s="931"/>
      <c r="BF112" s="931"/>
      <c r="BG112" s="931"/>
      <c r="BH112" s="931"/>
      <c r="BI112" s="931"/>
      <c r="BJ112" s="931"/>
      <c r="BK112" s="931"/>
      <c r="BL112" s="931"/>
      <c r="BM112" s="931"/>
      <c r="BN112" s="931"/>
      <c r="BO112" s="931"/>
      <c r="BP112" s="932"/>
      <c r="BQ112" s="933">
        <v>2559183</v>
      </c>
      <c r="BR112" s="934"/>
      <c r="BS112" s="934"/>
      <c r="BT112" s="934"/>
      <c r="BU112" s="934"/>
      <c r="BV112" s="934">
        <v>2044209</v>
      </c>
      <c r="BW112" s="934"/>
      <c r="BX112" s="934"/>
      <c r="BY112" s="934"/>
      <c r="BZ112" s="934"/>
      <c r="CA112" s="934">
        <v>1677651</v>
      </c>
      <c r="CB112" s="934"/>
      <c r="CC112" s="934"/>
      <c r="CD112" s="934"/>
      <c r="CE112" s="934"/>
      <c r="CF112" s="928">
        <v>16.8</v>
      </c>
      <c r="CG112" s="929"/>
      <c r="CH112" s="929"/>
      <c r="CI112" s="929"/>
      <c r="CJ112" s="929"/>
      <c r="CK112" s="956"/>
      <c r="CL112" s="957"/>
      <c r="CM112" s="930" t="s">
        <v>424</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122</v>
      </c>
      <c r="DH112" s="934"/>
      <c r="DI112" s="934"/>
      <c r="DJ112" s="934"/>
      <c r="DK112" s="934"/>
      <c r="DL112" s="934" t="s">
        <v>122</v>
      </c>
      <c r="DM112" s="934"/>
      <c r="DN112" s="934"/>
      <c r="DO112" s="934"/>
      <c r="DP112" s="934"/>
      <c r="DQ112" s="934" t="s">
        <v>122</v>
      </c>
      <c r="DR112" s="934"/>
      <c r="DS112" s="934"/>
      <c r="DT112" s="934"/>
      <c r="DU112" s="934"/>
      <c r="DV112" s="935" t="s">
        <v>122</v>
      </c>
      <c r="DW112" s="935"/>
      <c r="DX112" s="935"/>
      <c r="DY112" s="935"/>
      <c r="DZ112" s="936"/>
    </row>
    <row r="113" spans="1:130" s="230" customFormat="1" ht="26.25" customHeight="1" x14ac:dyDescent="0.2">
      <c r="A113" s="962"/>
      <c r="B113" s="963"/>
      <c r="C113" s="931" t="s">
        <v>425</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232173</v>
      </c>
      <c r="AB113" s="946"/>
      <c r="AC113" s="946"/>
      <c r="AD113" s="946"/>
      <c r="AE113" s="947"/>
      <c r="AF113" s="948">
        <v>214762</v>
      </c>
      <c r="AG113" s="946"/>
      <c r="AH113" s="946"/>
      <c r="AI113" s="946"/>
      <c r="AJ113" s="947"/>
      <c r="AK113" s="948">
        <v>171616</v>
      </c>
      <c r="AL113" s="946"/>
      <c r="AM113" s="946"/>
      <c r="AN113" s="946"/>
      <c r="AO113" s="947"/>
      <c r="AP113" s="949">
        <v>1.7</v>
      </c>
      <c r="AQ113" s="950"/>
      <c r="AR113" s="950"/>
      <c r="AS113" s="950"/>
      <c r="AT113" s="951"/>
      <c r="AU113" s="916"/>
      <c r="AV113" s="917"/>
      <c r="AW113" s="917"/>
      <c r="AX113" s="917"/>
      <c r="AY113" s="917"/>
      <c r="AZ113" s="930" t="s">
        <v>426</v>
      </c>
      <c r="BA113" s="931"/>
      <c r="BB113" s="931"/>
      <c r="BC113" s="931"/>
      <c r="BD113" s="931"/>
      <c r="BE113" s="931"/>
      <c r="BF113" s="931"/>
      <c r="BG113" s="931"/>
      <c r="BH113" s="931"/>
      <c r="BI113" s="931"/>
      <c r="BJ113" s="931"/>
      <c r="BK113" s="931"/>
      <c r="BL113" s="931"/>
      <c r="BM113" s="931"/>
      <c r="BN113" s="931"/>
      <c r="BO113" s="931"/>
      <c r="BP113" s="932"/>
      <c r="BQ113" s="933">
        <v>483223</v>
      </c>
      <c r="BR113" s="934"/>
      <c r="BS113" s="934"/>
      <c r="BT113" s="934"/>
      <c r="BU113" s="934"/>
      <c r="BV113" s="934">
        <v>403337</v>
      </c>
      <c r="BW113" s="934"/>
      <c r="BX113" s="934"/>
      <c r="BY113" s="934"/>
      <c r="BZ113" s="934"/>
      <c r="CA113" s="934">
        <v>352863</v>
      </c>
      <c r="CB113" s="934"/>
      <c r="CC113" s="934"/>
      <c r="CD113" s="934"/>
      <c r="CE113" s="934"/>
      <c r="CF113" s="928">
        <v>3.5</v>
      </c>
      <c r="CG113" s="929"/>
      <c r="CH113" s="929"/>
      <c r="CI113" s="929"/>
      <c r="CJ113" s="929"/>
      <c r="CK113" s="956"/>
      <c r="CL113" s="957"/>
      <c r="CM113" s="930" t="s">
        <v>427</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122</v>
      </c>
      <c r="DH113" s="967"/>
      <c r="DI113" s="967"/>
      <c r="DJ113" s="967"/>
      <c r="DK113" s="968"/>
      <c r="DL113" s="969" t="s">
        <v>122</v>
      </c>
      <c r="DM113" s="967"/>
      <c r="DN113" s="967"/>
      <c r="DO113" s="967"/>
      <c r="DP113" s="968"/>
      <c r="DQ113" s="969" t="s">
        <v>122</v>
      </c>
      <c r="DR113" s="967"/>
      <c r="DS113" s="967"/>
      <c r="DT113" s="967"/>
      <c r="DU113" s="968"/>
      <c r="DV113" s="970" t="s">
        <v>122</v>
      </c>
      <c r="DW113" s="971"/>
      <c r="DX113" s="971"/>
      <c r="DY113" s="971"/>
      <c r="DZ113" s="972"/>
    </row>
    <row r="114" spans="1:130" s="230" customFormat="1" ht="26.25" customHeight="1" x14ac:dyDescent="0.2">
      <c r="A114" s="962"/>
      <c r="B114" s="963"/>
      <c r="C114" s="931" t="s">
        <v>428</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99360</v>
      </c>
      <c r="AB114" s="967"/>
      <c r="AC114" s="967"/>
      <c r="AD114" s="967"/>
      <c r="AE114" s="968"/>
      <c r="AF114" s="969">
        <v>89212</v>
      </c>
      <c r="AG114" s="967"/>
      <c r="AH114" s="967"/>
      <c r="AI114" s="967"/>
      <c r="AJ114" s="968"/>
      <c r="AK114" s="969">
        <v>99951</v>
      </c>
      <c r="AL114" s="967"/>
      <c r="AM114" s="967"/>
      <c r="AN114" s="967"/>
      <c r="AO114" s="968"/>
      <c r="AP114" s="970">
        <v>1</v>
      </c>
      <c r="AQ114" s="971"/>
      <c r="AR114" s="971"/>
      <c r="AS114" s="971"/>
      <c r="AT114" s="972"/>
      <c r="AU114" s="916"/>
      <c r="AV114" s="917"/>
      <c r="AW114" s="917"/>
      <c r="AX114" s="917"/>
      <c r="AY114" s="917"/>
      <c r="AZ114" s="930" t="s">
        <v>429</v>
      </c>
      <c r="BA114" s="931"/>
      <c r="BB114" s="931"/>
      <c r="BC114" s="931"/>
      <c r="BD114" s="931"/>
      <c r="BE114" s="931"/>
      <c r="BF114" s="931"/>
      <c r="BG114" s="931"/>
      <c r="BH114" s="931"/>
      <c r="BI114" s="931"/>
      <c r="BJ114" s="931"/>
      <c r="BK114" s="931"/>
      <c r="BL114" s="931"/>
      <c r="BM114" s="931"/>
      <c r="BN114" s="931"/>
      <c r="BO114" s="931"/>
      <c r="BP114" s="932"/>
      <c r="BQ114" s="933">
        <v>2012090</v>
      </c>
      <c r="BR114" s="934"/>
      <c r="BS114" s="934"/>
      <c r="BT114" s="934"/>
      <c r="BU114" s="934"/>
      <c r="BV114" s="934">
        <v>211132</v>
      </c>
      <c r="BW114" s="934"/>
      <c r="BX114" s="934"/>
      <c r="BY114" s="934"/>
      <c r="BZ114" s="934"/>
      <c r="CA114" s="934">
        <v>392554</v>
      </c>
      <c r="CB114" s="934"/>
      <c r="CC114" s="934"/>
      <c r="CD114" s="934"/>
      <c r="CE114" s="934"/>
      <c r="CF114" s="928">
        <v>3.9</v>
      </c>
      <c r="CG114" s="929"/>
      <c r="CH114" s="929"/>
      <c r="CI114" s="929"/>
      <c r="CJ114" s="929"/>
      <c r="CK114" s="956"/>
      <c r="CL114" s="957"/>
      <c r="CM114" s="930" t="s">
        <v>430</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122</v>
      </c>
      <c r="DH114" s="967"/>
      <c r="DI114" s="967"/>
      <c r="DJ114" s="967"/>
      <c r="DK114" s="968"/>
      <c r="DL114" s="969" t="s">
        <v>122</v>
      </c>
      <c r="DM114" s="967"/>
      <c r="DN114" s="967"/>
      <c r="DO114" s="967"/>
      <c r="DP114" s="968"/>
      <c r="DQ114" s="969" t="s">
        <v>122</v>
      </c>
      <c r="DR114" s="967"/>
      <c r="DS114" s="967"/>
      <c r="DT114" s="967"/>
      <c r="DU114" s="968"/>
      <c r="DV114" s="970" t="s">
        <v>122</v>
      </c>
      <c r="DW114" s="971"/>
      <c r="DX114" s="971"/>
      <c r="DY114" s="971"/>
      <c r="DZ114" s="972"/>
    </row>
    <row r="115" spans="1:130" s="230" customFormat="1" ht="26.25" customHeight="1" x14ac:dyDescent="0.2">
      <c r="A115" s="962"/>
      <c r="B115" s="963"/>
      <c r="C115" s="931" t="s">
        <v>431</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142</v>
      </c>
      <c r="AB115" s="946"/>
      <c r="AC115" s="946"/>
      <c r="AD115" s="946"/>
      <c r="AE115" s="947"/>
      <c r="AF115" s="948">
        <v>131</v>
      </c>
      <c r="AG115" s="946"/>
      <c r="AH115" s="946"/>
      <c r="AI115" s="946"/>
      <c r="AJ115" s="947"/>
      <c r="AK115" s="948">
        <v>117</v>
      </c>
      <c r="AL115" s="946"/>
      <c r="AM115" s="946"/>
      <c r="AN115" s="946"/>
      <c r="AO115" s="947"/>
      <c r="AP115" s="949">
        <v>0</v>
      </c>
      <c r="AQ115" s="950"/>
      <c r="AR115" s="950"/>
      <c r="AS115" s="950"/>
      <c r="AT115" s="951"/>
      <c r="AU115" s="916"/>
      <c r="AV115" s="917"/>
      <c r="AW115" s="917"/>
      <c r="AX115" s="917"/>
      <c r="AY115" s="917"/>
      <c r="AZ115" s="930" t="s">
        <v>432</v>
      </c>
      <c r="BA115" s="931"/>
      <c r="BB115" s="931"/>
      <c r="BC115" s="931"/>
      <c r="BD115" s="931"/>
      <c r="BE115" s="931"/>
      <c r="BF115" s="931"/>
      <c r="BG115" s="931"/>
      <c r="BH115" s="931"/>
      <c r="BI115" s="931"/>
      <c r="BJ115" s="931"/>
      <c r="BK115" s="931"/>
      <c r="BL115" s="931"/>
      <c r="BM115" s="931"/>
      <c r="BN115" s="931"/>
      <c r="BO115" s="931"/>
      <c r="BP115" s="932"/>
      <c r="BQ115" s="933" t="s">
        <v>122</v>
      </c>
      <c r="BR115" s="934"/>
      <c r="BS115" s="934"/>
      <c r="BT115" s="934"/>
      <c r="BU115" s="934"/>
      <c r="BV115" s="934" t="s">
        <v>122</v>
      </c>
      <c r="BW115" s="934"/>
      <c r="BX115" s="934"/>
      <c r="BY115" s="934"/>
      <c r="BZ115" s="934"/>
      <c r="CA115" s="934" t="s">
        <v>122</v>
      </c>
      <c r="CB115" s="934"/>
      <c r="CC115" s="934"/>
      <c r="CD115" s="934"/>
      <c r="CE115" s="934"/>
      <c r="CF115" s="928" t="s">
        <v>122</v>
      </c>
      <c r="CG115" s="929"/>
      <c r="CH115" s="929"/>
      <c r="CI115" s="929"/>
      <c r="CJ115" s="929"/>
      <c r="CK115" s="956"/>
      <c r="CL115" s="957"/>
      <c r="CM115" s="930" t="s">
        <v>433</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122</v>
      </c>
      <c r="DH115" s="967"/>
      <c r="DI115" s="967"/>
      <c r="DJ115" s="967"/>
      <c r="DK115" s="968"/>
      <c r="DL115" s="969" t="s">
        <v>122</v>
      </c>
      <c r="DM115" s="967"/>
      <c r="DN115" s="967"/>
      <c r="DO115" s="967"/>
      <c r="DP115" s="968"/>
      <c r="DQ115" s="969" t="s">
        <v>122</v>
      </c>
      <c r="DR115" s="967"/>
      <c r="DS115" s="967"/>
      <c r="DT115" s="967"/>
      <c r="DU115" s="968"/>
      <c r="DV115" s="970" t="s">
        <v>122</v>
      </c>
      <c r="DW115" s="971"/>
      <c r="DX115" s="971"/>
      <c r="DY115" s="971"/>
      <c r="DZ115" s="972"/>
    </row>
    <row r="116" spans="1:130" s="230" customFormat="1" ht="26.25" customHeight="1" x14ac:dyDescent="0.2">
      <c r="A116" s="964"/>
      <c r="B116" s="965"/>
      <c r="C116" s="973" t="s">
        <v>434</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t="s">
        <v>122</v>
      </c>
      <c r="AB116" s="967"/>
      <c r="AC116" s="967"/>
      <c r="AD116" s="967"/>
      <c r="AE116" s="968"/>
      <c r="AF116" s="969" t="s">
        <v>122</v>
      </c>
      <c r="AG116" s="967"/>
      <c r="AH116" s="967"/>
      <c r="AI116" s="967"/>
      <c r="AJ116" s="968"/>
      <c r="AK116" s="969" t="s">
        <v>122</v>
      </c>
      <c r="AL116" s="967"/>
      <c r="AM116" s="967"/>
      <c r="AN116" s="967"/>
      <c r="AO116" s="968"/>
      <c r="AP116" s="970" t="s">
        <v>122</v>
      </c>
      <c r="AQ116" s="971"/>
      <c r="AR116" s="971"/>
      <c r="AS116" s="971"/>
      <c r="AT116" s="972"/>
      <c r="AU116" s="916"/>
      <c r="AV116" s="917"/>
      <c r="AW116" s="917"/>
      <c r="AX116" s="917"/>
      <c r="AY116" s="917"/>
      <c r="AZ116" s="975" t="s">
        <v>435</v>
      </c>
      <c r="BA116" s="976"/>
      <c r="BB116" s="976"/>
      <c r="BC116" s="976"/>
      <c r="BD116" s="976"/>
      <c r="BE116" s="976"/>
      <c r="BF116" s="976"/>
      <c r="BG116" s="976"/>
      <c r="BH116" s="976"/>
      <c r="BI116" s="976"/>
      <c r="BJ116" s="976"/>
      <c r="BK116" s="976"/>
      <c r="BL116" s="976"/>
      <c r="BM116" s="976"/>
      <c r="BN116" s="976"/>
      <c r="BO116" s="976"/>
      <c r="BP116" s="977"/>
      <c r="BQ116" s="933" t="s">
        <v>122</v>
      </c>
      <c r="BR116" s="934"/>
      <c r="BS116" s="934"/>
      <c r="BT116" s="934"/>
      <c r="BU116" s="934"/>
      <c r="BV116" s="934" t="s">
        <v>122</v>
      </c>
      <c r="BW116" s="934"/>
      <c r="BX116" s="934"/>
      <c r="BY116" s="934"/>
      <c r="BZ116" s="934"/>
      <c r="CA116" s="934" t="s">
        <v>122</v>
      </c>
      <c r="CB116" s="934"/>
      <c r="CC116" s="934"/>
      <c r="CD116" s="934"/>
      <c r="CE116" s="934"/>
      <c r="CF116" s="928" t="s">
        <v>122</v>
      </c>
      <c r="CG116" s="929"/>
      <c r="CH116" s="929"/>
      <c r="CI116" s="929"/>
      <c r="CJ116" s="929"/>
      <c r="CK116" s="956"/>
      <c r="CL116" s="957"/>
      <c r="CM116" s="930" t="s">
        <v>436</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122</v>
      </c>
      <c r="DH116" s="967"/>
      <c r="DI116" s="967"/>
      <c r="DJ116" s="967"/>
      <c r="DK116" s="968"/>
      <c r="DL116" s="969" t="s">
        <v>122</v>
      </c>
      <c r="DM116" s="967"/>
      <c r="DN116" s="967"/>
      <c r="DO116" s="967"/>
      <c r="DP116" s="968"/>
      <c r="DQ116" s="969" t="s">
        <v>122</v>
      </c>
      <c r="DR116" s="967"/>
      <c r="DS116" s="967"/>
      <c r="DT116" s="967"/>
      <c r="DU116" s="968"/>
      <c r="DV116" s="970" t="s">
        <v>122</v>
      </c>
      <c r="DW116" s="971"/>
      <c r="DX116" s="971"/>
      <c r="DY116" s="971"/>
      <c r="DZ116" s="972"/>
    </row>
    <row r="117" spans="1:130" s="230" customFormat="1" ht="26.25" customHeight="1" x14ac:dyDescent="0.2">
      <c r="A117" s="920" t="s">
        <v>177</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5" t="s">
        <v>437</v>
      </c>
      <c r="Z117" s="902"/>
      <c r="AA117" s="986">
        <v>1576353</v>
      </c>
      <c r="AB117" s="987"/>
      <c r="AC117" s="987"/>
      <c r="AD117" s="987"/>
      <c r="AE117" s="988"/>
      <c r="AF117" s="989">
        <v>1573594</v>
      </c>
      <c r="AG117" s="987"/>
      <c r="AH117" s="987"/>
      <c r="AI117" s="987"/>
      <c r="AJ117" s="988"/>
      <c r="AK117" s="989">
        <v>1558629</v>
      </c>
      <c r="AL117" s="987"/>
      <c r="AM117" s="987"/>
      <c r="AN117" s="987"/>
      <c r="AO117" s="988"/>
      <c r="AP117" s="990"/>
      <c r="AQ117" s="991"/>
      <c r="AR117" s="991"/>
      <c r="AS117" s="991"/>
      <c r="AT117" s="992"/>
      <c r="AU117" s="916"/>
      <c r="AV117" s="917"/>
      <c r="AW117" s="917"/>
      <c r="AX117" s="917"/>
      <c r="AY117" s="917"/>
      <c r="AZ117" s="982" t="s">
        <v>438</v>
      </c>
      <c r="BA117" s="983"/>
      <c r="BB117" s="983"/>
      <c r="BC117" s="983"/>
      <c r="BD117" s="983"/>
      <c r="BE117" s="983"/>
      <c r="BF117" s="983"/>
      <c r="BG117" s="983"/>
      <c r="BH117" s="983"/>
      <c r="BI117" s="983"/>
      <c r="BJ117" s="983"/>
      <c r="BK117" s="983"/>
      <c r="BL117" s="983"/>
      <c r="BM117" s="983"/>
      <c r="BN117" s="983"/>
      <c r="BO117" s="983"/>
      <c r="BP117" s="984"/>
      <c r="BQ117" s="933" t="s">
        <v>122</v>
      </c>
      <c r="BR117" s="934"/>
      <c r="BS117" s="934"/>
      <c r="BT117" s="934"/>
      <c r="BU117" s="934"/>
      <c r="BV117" s="934" t="s">
        <v>122</v>
      </c>
      <c r="BW117" s="934"/>
      <c r="BX117" s="934"/>
      <c r="BY117" s="934"/>
      <c r="BZ117" s="934"/>
      <c r="CA117" s="934" t="s">
        <v>122</v>
      </c>
      <c r="CB117" s="934"/>
      <c r="CC117" s="934"/>
      <c r="CD117" s="934"/>
      <c r="CE117" s="934"/>
      <c r="CF117" s="928" t="s">
        <v>122</v>
      </c>
      <c r="CG117" s="929"/>
      <c r="CH117" s="929"/>
      <c r="CI117" s="929"/>
      <c r="CJ117" s="929"/>
      <c r="CK117" s="956"/>
      <c r="CL117" s="957"/>
      <c r="CM117" s="930" t="s">
        <v>439</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122</v>
      </c>
      <c r="DH117" s="967"/>
      <c r="DI117" s="967"/>
      <c r="DJ117" s="967"/>
      <c r="DK117" s="968"/>
      <c r="DL117" s="969" t="s">
        <v>122</v>
      </c>
      <c r="DM117" s="967"/>
      <c r="DN117" s="967"/>
      <c r="DO117" s="967"/>
      <c r="DP117" s="968"/>
      <c r="DQ117" s="969" t="s">
        <v>122</v>
      </c>
      <c r="DR117" s="967"/>
      <c r="DS117" s="967"/>
      <c r="DT117" s="967"/>
      <c r="DU117" s="968"/>
      <c r="DV117" s="970" t="s">
        <v>122</v>
      </c>
      <c r="DW117" s="971"/>
      <c r="DX117" s="971"/>
      <c r="DY117" s="971"/>
      <c r="DZ117" s="972"/>
    </row>
    <row r="118" spans="1:130" s="230" customFormat="1" ht="26.25" customHeight="1" x14ac:dyDescent="0.2">
      <c r="A118" s="920" t="s">
        <v>413</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410</v>
      </c>
      <c r="AB118" s="901"/>
      <c r="AC118" s="901"/>
      <c r="AD118" s="901"/>
      <c r="AE118" s="902"/>
      <c r="AF118" s="900" t="s">
        <v>411</v>
      </c>
      <c r="AG118" s="901"/>
      <c r="AH118" s="901"/>
      <c r="AI118" s="901"/>
      <c r="AJ118" s="902"/>
      <c r="AK118" s="900" t="s">
        <v>294</v>
      </c>
      <c r="AL118" s="901"/>
      <c r="AM118" s="901"/>
      <c r="AN118" s="901"/>
      <c r="AO118" s="902"/>
      <c r="AP118" s="978" t="s">
        <v>412</v>
      </c>
      <c r="AQ118" s="979"/>
      <c r="AR118" s="979"/>
      <c r="AS118" s="979"/>
      <c r="AT118" s="980"/>
      <c r="AU118" s="916"/>
      <c r="AV118" s="917"/>
      <c r="AW118" s="917"/>
      <c r="AX118" s="917"/>
      <c r="AY118" s="917"/>
      <c r="AZ118" s="981" t="s">
        <v>440</v>
      </c>
      <c r="BA118" s="973"/>
      <c r="BB118" s="973"/>
      <c r="BC118" s="973"/>
      <c r="BD118" s="973"/>
      <c r="BE118" s="973"/>
      <c r="BF118" s="973"/>
      <c r="BG118" s="973"/>
      <c r="BH118" s="973"/>
      <c r="BI118" s="973"/>
      <c r="BJ118" s="973"/>
      <c r="BK118" s="973"/>
      <c r="BL118" s="973"/>
      <c r="BM118" s="973"/>
      <c r="BN118" s="973"/>
      <c r="BO118" s="973"/>
      <c r="BP118" s="974"/>
      <c r="BQ118" s="1007" t="s">
        <v>122</v>
      </c>
      <c r="BR118" s="1008"/>
      <c r="BS118" s="1008"/>
      <c r="BT118" s="1008"/>
      <c r="BU118" s="1008"/>
      <c r="BV118" s="1008" t="s">
        <v>122</v>
      </c>
      <c r="BW118" s="1008"/>
      <c r="BX118" s="1008"/>
      <c r="BY118" s="1008"/>
      <c r="BZ118" s="1008"/>
      <c r="CA118" s="1008" t="s">
        <v>122</v>
      </c>
      <c r="CB118" s="1008"/>
      <c r="CC118" s="1008"/>
      <c r="CD118" s="1008"/>
      <c r="CE118" s="1008"/>
      <c r="CF118" s="928" t="s">
        <v>122</v>
      </c>
      <c r="CG118" s="929"/>
      <c r="CH118" s="929"/>
      <c r="CI118" s="929"/>
      <c r="CJ118" s="929"/>
      <c r="CK118" s="956"/>
      <c r="CL118" s="957"/>
      <c r="CM118" s="930" t="s">
        <v>441</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122</v>
      </c>
      <c r="DH118" s="967"/>
      <c r="DI118" s="967"/>
      <c r="DJ118" s="967"/>
      <c r="DK118" s="968"/>
      <c r="DL118" s="969" t="s">
        <v>122</v>
      </c>
      <c r="DM118" s="967"/>
      <c r="DN118" s="967"/>
      <c r="DO118" s="967"/>
      <c r="DP118" s="968"/>
      <c r="DQ118" s="969" t="s">
        <v>122</v>
      </c>
      <c r="DR118" s="967"/>
      <c r="DS118" s="967"/>
      <c r="DT118" s="967"/>
      <c r="DU118" s="968"/>
      <c r="DV118" s="970" t="s">
        <v>122</v>
      </c>
      <c r="DW118" s="971"/>
      <c r="DX118" s="971"/>
      <c r="DY118" s="971"/>
      <c r="DZ118" s="972"/>
    </row>
    <row r="119" spans="1:130" s="230" customFormat="1" ht="26.25" customHeight="1" x14ac:dyDescent="0.2">
      <c r="A119" s="1064" t="s">
        <v>416</v>
      </c>
      <c r="B119" s="955"/>
      <c r="C119" s="937" t="s">
        <v>417</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122</v>
      </c>
      <c r="AB119" s="908"/>
      <c r="AC119" s="908"/>
      <c r="AD119" s="908"/>
      <c r="AE119" s="909"/>
      <c r="AF119" s="910" t="s">
        <v>122</v>
      </c>
      <c r="AG119" s="908"/>
      <c r="AH119" s="908"/>
      <c r="AI119" s="908"/>
      <c r="AJ119" s="909"/>
      <c r="AK119" s="910" t="s">
        <v>122</v>
      </c>
      <c r="AL119" s="908"/>
      <c r="AM119" s="908"/>
      <c r="AN119" s="908"/>
      <c r="AO119" s="909"/>
      <c r="AP119" s="911" t="s">
        <v>122</v>
      </c>
      <c r="AQ119" s="912"/>
      <c r="AR119" s="912"/>
      <c r="AS119" s="912"/>
      <c r="AT119" s="913"/>
      <c r="AU119" s="918"/>
      <c r="AV119" s="919"/>
      <c r="AW119" s="919"/>
      <c r="AX119" s="919"/>
      <c r="AY119" s="919"/>
      <c r="AZ119" s="251" t="s">
        <v>177</v>
      </c>
      <c r="BA119" s="251"/>
      <c r="BB119" s="251"/>
      <c r="BC119" s="251"/>
      <c r="BD119" s="251"/>
      <c r="BE119" s="251"/>
      <c r="BF119" s="251"/>
      <c r="BG119" s="251"/>
      <c r="BH119" s="251"/>
      <c r="BI119" s="251"/>
      <c r="BJ119" s="251"/>
      <c r="BK119" s="251"/>
      <c r="BL119" s="251"/>
      <c r="BM119" s="251"/>
      <c r="BN119" s="251"/>
      <c r="BO119" s="985" t="s">
        <v>442</v>
      </c>
      <c r="BP119" s="1013"/>
      <c r="BQ119" s="1007">
        <v>16374678</v>
      </c>
      <c r="BR119" s="1008"/>
      <c r="BS119" s="1008"/>
      <c r="BT119" s="1008"/>
      <c r="BU119" s="1008"/>
      <c r="BV119" s="1008">
        <v>13717138</v>
      </c>
      <c r="BW119" s="1008"/>
      <c r="BX119" s="1008"/>
      <c r="BY119" s="1008"/>
      <c r="BZ119" s="1008"/>
      <c r="CA119" s="1008">
        <v>13690990</v>
      </c>
      <c r="CB119" s="1008"/>
      <c r="CC119" s="1008"/>
      <c r="CD119" s="1008"/>
      <c r="CE119" s="1008"/>
      <c r="CF119" s="1009"/>
      <c r="CG119" s="1010"/>
      <c r="CH119" s="1010"/>
      <c r="CI119" s="1010"/>
      <c r="CJ119" s="1011"/>
      <c r="CK119" s="958"/>
      <c r="CL119" s="959"/>
      <c r="CM119" s="981" t="s">
        <v>443</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12" t="s">
        <v>122</v>
      </c>
      <c r="DH119" s="994"/>
      <c r="DI119" s="994"/>
      <c r="DJ119" s="994"/>
      <c r="DK119" s="995"/>
      <c r="DL119" s="993" t="s">
        <v>122</v>
      </c>
      <c r="DM119" s="994"/>
      <c r="DN119" s="994"/>
      <c r="DO119" s="994"/>
      <c r="DP119" s="995"/>
      <c r="DQ119" s="993" t="s">
        <v>122</v>
      </c>
      <c r="DR119" s="994"/>
      <c r="DS119" s="994"/>
      <c r="DT119" s="994"/>
      <c r="DU119" s="995"/>
      <c r="DV119" s="996" t="s">
        <v>122</v>
      </c>
      <c r="DW119" s="997"/>
      <c r="DX119" s="997"/>
      <c r="DY119" s="997"/>
      <c r="DZ119" s="998"/>
    </row>
    <row r="120" spans="1:130" s="230" customFormat="1" ht="26.25" customHeight="1" x14ac:dyDescent="0.2">
      <c r="A120" s="1065"/>
      <c r="B120" s="957"/>
      <c r="C120" s="930" t="s">
        <v>420</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122</v>
      </c>
      <c r="AB120" s="967"/>
      <c r="AC120" s="967"/>
      <c r="AD120" s="967"/>
      <c r="AE120" s="968"/>
      <c r="AF120" s="969" t="s">
        <v>122</v>
      </c>
      <c r="AG120" s="967"/>
      <c r="AH120" s="967"/>
      <c r="AI120" s="967"/>
      <c r="AJ120" s="968"/>
      <c r="AK120" s="969" t="s">
        <v>122</v>
      </c>
      <c r="AL120" s="967"/>
      <c r="AM120" s="967"/>
      <c r="AN120" s="967"/>
      <c r="AO120" s="968"/>
      <c r="AP120" s="970" t="s">
        <v>122</v>
      </c>
      <c r="AQ120" s="971"/>
      <c r="AR120" s="971"/>
      <c r="AS120" s="971"/>
      <c r="AT120" s="972"/>
      <c r="AU120" s="999" t="s">
        <v>444</v>
      </c>
      <c r="AV120" s="1000"/>
      <c r="AW120" s="1000"/>
      <c r="AX120" s="1000"/>
      <c r="AY120" s="1001"/>
      <c r="AZ120" s="937" t="s">
        <v>445</v>
      </c>
      <c r="BA120" s="905"/>
      <c r="BB120" s="905"/>
      <c r="BC120" s="905"/>
      <c r="BD120" s="905"/>
      <c r="BE120" s="905"/>
      <c r="BF120" s="905"/>
      <c r="BG120" s="905"/>
      <c r="BH120" s="905"/>
      <c r="BI120" s="905"/>
      <c r="BJ120" s="905"/>
      <c r="BK120" s="905"/>
      <c r="BL120" s="905"/>
      <c r="BM120" s="905"/>
      <c r="BN120" s="905"/>
      <c r="BO120" s="905"/>
      <c r="BP120" s="906"/>
      <c r="BQ120" s="938">
        <v>3979685</v>
      </c>
      <c r="BR120" s="939"/>
      <c r="BS120" s="939"/>
      <c r="BT120" s="939"/>
      <c r="BU120" s="939"/>
      <c r="BV120" s="939">
        <v>3534022</v>
      </c>
      <c r="BW120" s="939"/>
      <c r="BX120" s="939"/>
      <c r="BY120" s="939"/>
      <c r="BZ120" s="939"/>
      <c r="CA120" s="939">
        <v>3512698</v>
      </c>
      <c r="CB120" s="939"/>
      <c r="CC120" s="939"/>
      <c r="CD120" s="939"/>
      <c r="CE120" s="939"/>
      <c r="CF120" s="952">
        <v>35.200000000000003</v>
      </c>
      <c r="CG120" s="953"/>
      <c r="CH120" s="953"/>
      <c r="CI120" s="953"/>
      <c r="CJ120" s="953"/>
      <c r="CK120" s="1014" t="s">
        <v>446</v>
      </c>
      <c r="CL120" s="1015"/>
      <c r="CM120" s="1015"/>
      <c r="CN120" s="1015"/>
      <c r="CO120" s="1016"/>
      <c r="CP120" s="1022" t="s">
        <v>394</v>
      </c>
      <c r="CQ120" s="1023"/>
      <c r="CR120" s="1023"/>
      <c r="CS120" s="1023"/>
      <c r="CT120" s="1023"/>
      <c r="CU120" s="1023"/>
      <c r="CV120" s="1023"/>
      <c r="CW120" s="1023"/>
      <c r="CX120" s="1023"/>
      <c r="CY120" s="1023"/>
      <c r="CZ120" s="1023"/>
      <c r="DA120" s="1023"/>
      <c r="DB120" s="1023"/>
      <c r="DC120" s="1023"/>
      <c r="DD120" s="1023"/>
      <c r="DE120" s="1023"/>
      <c r="DF120" s="1024"/>
      <c r="DG120" s="938">
        <v>2213376</v>
      </c>
      <c r="DH120" s="939"/>
      <c r="DI120" s="939"/>
      <c r="DJ120" s="939"/>
      <c r="DK120" s="939"/>
      <c r="DL120" s="939">
        <v>1765202</v>
      </c>
      <c r="DM120" s="939"/>
      <c r="DN120" s="939"/>
      <c r="DO120" s="939"/>
      <c r="DP120" s="939"/>
      <c r="DQ120" s="939">
        <v>1513471</v>
      </c>
      <c r="DR120" s="939"/>
      <c r="DS120" s="939"/>
      <c r="DT120" s="939"/>
      <c r="DU120" s="939"/>
      <c r="DV120" s="940">
        <v>15.1</v>
      </c>
      <c r="DW120" s="940"/>
      <c r="DX120" s="940"/>
      <c r="DY120" s="940"/>
      <c r="DZ120" s="941"/>
    </row>
    <row r="121" spans="1:130" s="230" customFormat="1" ht="26.25" customHeight="1" x14ac:dyDescent="0.2">
      <c r="A121" s="1065"/>
      <c r="B121" s="957"/>
      <c r="C121" s="982" t="s">
        <v>447</v>
      </c>
      <c r="D121" s="983"/>
      <c r="E121" s="983"/>
      <c r="F121" s="983"/>
      <c r="G121" s="983"/>
      <c r="H121" s="983"/>
      <c r="I121" s="983"/>
      <c r="J121" s="983"/>
      <c r="K121" s="983"/>
      <c r="L121" s="983"/>
      <c r="M121" s="983"/>
      <c r="N121" s="983"/>
      <c r="O121" s="983"/>
      <c r="P121" s="983"/>
      <c r="Q121" s="983"/>
      <c r="R121" s="983"/>
      <c r="S121" s="983"/>
      <c r="T121" s="983"/>
      <c r="U121" s="983"/>
      <c r="V121" s="983"/>
      <c r="W121" s="983"/>
      <c r="X121" s="983"/>
      <c r="Y121" s="983"/>
      <c r="Z121" s="984"/>
      <c r="AA121" s="966" t="s">
        <v>122</v>
      </c>
      <c r="AB121" s="967"/>
      <c r="AC121" s="967"/>
      <c r="AD121" s="967"/>
      <c r="AE121" s="968"/>
      <c r="AF121" s="969" t="s">
        <v>122</v>
      </c>
      <c r="AG121" s="967"/>
      <c r="AH121" s="967"/>
      <c r="AI121" s="967"/>
      <c r="AJ121" s="968"/>
      <c r="AK121" s="969" t="s">
        <v>122</v>
      </c>
      <c r="AL121" s="967"/>
      <c r="AM121" s="967"/>
      <c r="AN121" s="967"/>
      <c r="AO121" s="968"/>
      <c r="AP121" s="970" t="s">
        <v>122</v>
      </c>
      <c r="AQ121" s="971"/>
      <c r="AR121" s="971"/>
      <c r="AS121" s="971"/>
      <c r="AT121" s="972"/>
      <c r="AU121" s="1002"/>
      <c r="AV121" s="1003"/>
      <c r="AW121" s="1003"/>
      <c r="AX121" s="1003"/>
      <c r="AY121" s="1004"/>
      <c r="AZ121" s="930" t="s">
        <v>448</v>
      </c>
      <c r="BA121" s="931"/>
      <c r="BB121" s="931"/>
      <c r="BC121" s="931"/>
      <c r="BD121" s="931"/>
      <c r="BE121" s="931"/>
      <c r="BF121" s="931"/>
      <c r="BG121" s="931"/>
      <c r="BH121" s="931"/>
      <c r="BI121" s="931"/>
      <c r="BJ121" s="931"/>
      <c r="BK121" s="931"/>
      <c r="BL121" s="931"/>
      <c r="BM121" s="931"/>
      <c r="BN121" s="931"/>
      <c r="BO121" s="931"/>
      <c r="BP121" s="932"/>
      <c r="BQ121" s="933">
        <v>632099</v>
      </c>
      <c r="BR121" s="934"/>
      <c r="BS121" s="934"/>
      <c r="BT121" s="934"/>
      <c r="BU121" s="934"/>
      <c r="BV121" s="934">
        <v>1547579</v>
      </c>
      <c r="BW121" s="934"/>
      <c r="BX121" s="934"/>
      <c r="BY121" s="934"/>
      <c r="BZ121" s="934"/>
      <c r="CA121" s="934">
        <v>1805180</v>
      </c>
      <c r="CB121" s="934"/>
      <c r="CC121" s="934"/>
      <c r="CD121" s="934"/>
      <c r="CE121" s="934"/>
      <c r="CF121" s="928">
        <v>18.100000000000001</v>
      </c>
      <c r="CG121" s="929"/>
      <c r="CH121" s="929"/>
      <c r="CI121" s="929"/>
      <c r="CJ121" s="929"/>
      <c r="CK121" s="1017"/>
      <c r="CL121" s="1018"/>
      <c r="CM121" s="1018"/>
      <c r="CN121" s="1018"/>
      <c r="CO121" s="1019"/>
      <c r="CP121" s="1027" t="s">
        <v>395</v>
      </c>
      <c r="CQ121" s="1028"/>
      <c r="CR121" s="1028"/>
      <c r="CS121" s="1028"/>
      <c r="CT121" s="1028"/>
      <c r="CU121" s="1028"/>
      <c r="CV121" s="1028"/>
      <c r="CW121" s="1028"/>
      <c r="CX121" s="1028"/>
      <c r="CY121" s="1028"/>
      <c r="CZ121" s="1028"/>
      <c r="DA121" s="1028"/>
      <c r="DB121" s="1028"/>
      <c r="DC121" s="1028"/>
      <c r="DD121" s="1028"/>
      <c r="DE121" s="1028"/>
      <c r="DF121" s="1029"/>
      <c r="DG121" s="933">
        <v>345807</v>
      </c>
      <c r="DH121" s="934"/>
      <c r="DI121" s="934"/>
      <c r="DJ121" s="934"/>
      <c r="DK121" s="934"/>
      <c r="DL121" s="934">
        <v>277072</v>
      </c>
      <c r="DM121" s="934"/>
      <c r="DN121" s="934"/>
      <c r="DO121" s="934"/>
      <c r="DP121" s="934"/>
      <c r="DQ121" s="934">
        <v>161545</v>
      </c>
      <c r="DR121" s="934"/>
      <c r="DS121" s="934"/>
      <c r="DT121" s="934"/>
      <c r="DU121" s="934"/>
      <c r="DV121" s="935">
        <v>1.6</v>
      </c>
      <c r="DW121" s="935"/>
      <c r="DX121" s="935"/>
      <c r="DY121" s="935"/>
      <c r="DZ121" s="936"/>
    </row>
    <row r="122" spans="1:130" s="230" customFormat="1" ht="26.25" customHeight="1" x14ac:dyDescent="0.2">
      <c r="A122" s="1065"/>
      <c r="B122" s="957"/>
      <c r="C122" s="930" t="s">
        <v>430</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122</v>
      </c>
      <c r="AB122" s="967"/>
      <c r="AC122" s="967"/>
      <c r="AD122" s="967"/>
      <c r="AE122" s="968"/>
      <c r="AF122" s="969" t="s">
        <v>122</v>
      </c>
      <c r="AG122" s="967"/>
      <c r="AH122" s="967"/>
      <c r="AI122" s="967"/>
      <c r="AJ122" s="968"/>
      <c r="AK122" s="969" t="s">
        <v>122</v>
      </c>
      <c r="AL122" s="967"/>
      <c r="AM122" s="967"/>
      <c r="AN122" s="967"/>
      <c r="AO122" s="968"/>
      <c r="AP122" s="970" t="s">
        <v>122</v>
      </c>
      <c r="AQ122" s="971"/>
      <c r="AR122" s="971"/>
      <c r="AS122" s="971"/>
      <c r="AT122" s="972"/>
      <c r="AU122" s="1002"/>
      <c r="AV122" s="1003"/>
      <c r="AW122" s="1003"/>
      <c r="AX122" s="1003"/>
      <c r="AY122" s="1004"/>
      <c r="AZ122" s="981" t="s">
        <v>449</v>
      </c>
      <c r="BA122" s="973"/>
      <c r="BB122" s="973"/>
      <c r="BC122" s="973"/>
      <c r="BD122" s="973"/>
      <c r="BE122" s="973"/>
      <c r="BF122" s="973"/>
      <c r="BG122" s="973"/>
      <c r="BH122" s="973"/>
      <c r="BI122" s="973"/>
      <c r="BJ122" s="973"/>
      <c r="BK122" s="973"/>
      <c r="BL122" s="973"/>
      <c r="BM122" s="973"/>
      <c r="BN122" s="973"/>
      <c r="BO122" s="973"/>
      <c r="BP122" s="974"/>
      <c r="BQ122" s="1007">
        <v>12921080</v>
      </c>
      <c r="BR122" s="1008"/>
      <c r="BS122" s="1008"/>
      <c r="BT122" s="1008"/>
      <c r="BU122" s="1008"/>
      <c r="BV122" s="1008">
        <v>12508502</v>
      </c>
      <c r="BW122" s="1008"/>
      <c r="BX122" s="1008"/>
      <c r="BY122" s="1008"/>
      <c r="BZ122" s="1008"/>
      <c r="CA122" s="1008">
        <v>12187068</v>
      </c>
      <c r="CB122" s="1008"/>
      <c r="CC122" s="1008"/>
      <c r="CD122" s="1008"/>
      <c r="CE122" s="1008"/>
      <c r="CF122" s="1025">
        <v>122</v>
      </c>
      <c r="CG122" s="1026"/>
      <c r="CH122" s="1026"/>
      <c r="CI122" s="1026"/>
      <c r="CJ122" s="1026"/>
      <c r="CK122" s="1017"/>
      <c r="CL122" s="1018"/>
      <c r="CM122" s="1018"/>
      <c r="CN122" s="1018"/>
      <c r="CO122" s="1019"/>
      <c r="CP122" s="1027" t="s">
        <v>392</v>
      </c>
      <c r="CQ122" s="1028"/>
      <c r="CR122" s="1028"/>
      <c r="CS122" s="1028"/>
      <c r="CT122" s="1028"/>
      <c r="CU122" s="1028"/>
      <c r="CV122" s="1028"/>
      <c r="CW122" s="1028"/>
      <c r="CX122" s="1028"/>
      <c r="CY122" s="1028"/>
      <c r="CZ122" s="1028"/>
      <c r="DA122" s="1028"/>
      <c r="DB122" s="1028"/>
      <c r="DC122" s="1028"/>
      <c r="DD122" s="1028"/>
      <c r="DE122" s="1028"/>
      <c r="DF122" s="1029"/>
      <c r="DG122" s="933" t="s">
        <v>122</v>
      </c>
      <c r="DH122" s="934"/>
      <c r="DI122" s="934"/>
      <c r="DJ122" s="934"/>
      <c r="DK122" s="934"/>
      <c r="DL122" s="934">
        <v>1935</v>
      </c>
      <c r="DM122" s="934"/>
      <c r="DN122" s="934"/>
      <c r="DO122" s="934"/>
      <c r="DP122" s="934"/>
      <c r="DQ122" s="934">
        <v>2635</v>
      </c>
      <c r="DR122" s="934"/>
      <c r="DS122" s="934"/>
      <c r="DT122" s="934"/>
      <c r="DU122" s="934"/>
      <c r="DV122" s="935">
        <v>0</v>
      </c>
      <c r="DW122" s="935"/>
      <c r="DX122" s="935"/>
      <c r="DY122" s="935"/>
      <c r="DZ122" s="936"/>
    </row>
    <row r="123" spans="1:130" s="230" customFormat="1" ht="26.25" customHeight="1" x14ac:dyDescent="0.2">
      <c r="A123" s="1065"/>
      <c r="B123" s="957"/>
      <c r="C123" s="930" t="s">
        <v>436</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122</v>
      </c>
      <c r="AB123" s="967"/>
      <c r="AC123" s="967"/>
      <c r="AD123" s="967"/>
      <c r="AE123" s="968"/>
      <c r="AF123" s="969" t="s">
        <v>122</v>
      </c>
      <c r="AG123" s="967"/>
      <c r="AH123" s="967"/>
      <c r="AI123" s="967"/>
      <c r="AJ123" s="968"/>
      <c r="AK123" s="969" t="s">
        <v>122</v>
      </c>
      <c r="AL123" s="967"/>
      <c r="AM123" s="967"/>
      <c r="AN123" s="967"/>
      <c r="AO123" s="968"/>
      <c r="AP123" s="970" t="s">
        <v>122</v>
      </c>
      <c r="AQ123" s="971"/>
      <c r="AR123" s="971"/>
      <c r="AS123" s="971"/>
      <c r="AT123" s="972"/>
      <c r="AU123" s="1005"/>
      <c r="AV123" s="1006"/>
      <c r="AW123" s="1006"/>
      <c r="AX123" s="1006"/>
      <c r="AY123" s="1006"/>
      <c r="AZ123" s="251" t="s">
        <v>177</v>
      </c>
      <c r="BA123" s="251"/>
      <c r="BB123" s="251"/>
      <c r="BC123" s="251"/>
      <c r="BD123" s="251"/>
      <c r="BE123" s="251"/>
      <c r="BF123" s="251"/>
      <c r="BG123" s="251"/>
      <c r="BH123" s="251"/>
      <c r="BI123" s="251"/>
      <c r="BJ123" s="251"/>
      <c r="BK123" s="251"/>
      <c r="BL123" s="251"/>
      <c r="BM123" s="251"/>
      <c r="BN123" s="251"/>
      <c r="BO123" s="985" t="s">
        <v>450</v>
      </c>
      <c r="BP123" s="1013"/>
      <c r="BQ123" s="1071">
        <v>17532864</v>
      </c>
      <c r="BR123" s="1072"/>
      <c r="BS123" s="1072"/>
      <c r="BT123" s="1072"/>
      <c r="BU123" s="1072"/>
      <c r="BV123" s="1072">
        <v>17590103</v>
      </c>
      <c r="BW123" s="1072"/>
      <c r="BX123" s="1072"/>
      <c r="BY123" s="1072"/>
      <c r="BZ123" s="1072"/>
      <c r="CA123" s="1072">
        <v>17504946</v>
      </c>
      <c r="CB123" s="1072"/>
      <c r="CC123" s="1072"/>
      <c r="CD123" s="1072"/>
      <c r="CE123" s="1072"/>
      <c r="CF123" s="1009"/>
      <c r="CG123" s="1010"/>
      <c r="CH123" s="1010"/>
      <c r="CI123" s="1010"/>
      <c r="CJ123" s="1011"/>
      <c r="CK123" s="1017"/>
      <c r="CL123" s="1018"/>
      <c r="CM123" s="1018"/>
      <c r="CN123" s="1018"/>
      <c r="CO123" s="1019"/>
      <c r="CP123" s="1027"/>
      <c r="CQ123" s="1028"/>
      <c r="CR123" s="1028"/>
      <c r="CS123" s="1028"/>
      <c r="CT123" s="1028"/>
      <c r="CU123" s="1028"/>
      <c r="CV123" s="1028"/>
      <c r="CW123" s="1028"/>
      <c r="CX123" s="1028"/>
      <c r="CY123" s="1028"/>
      <c r="CZ123" s="1028"/>
      <c r="DA123" s="1028"/>
      <c r="DB123" s="1028"/>
      <c r="DC123" s="1028"/>
      <c r="DD123" s="1028"/>
      <c r="DE123" s="1028"/>
      <c r="DF123" s="1029"/>
      <c r="DG123" s="966"/>
      <c r="DH123" s="967"/>
      <c r="DI123" s="967"/>
      <c r="DJ123" s="967"/>
      <c r="DK123" s="968"/>
      <c r="DL123" s="969"/>
      <c r="DM123" s="967"/>
      <c r="DN123" s="967"/>
      <c r="DO123" s="967"/>
      <c r="DP123" s="968"/>
      <c r="DQ123" s="969"/>
      <c r="DR123" s="967"/>
      <c r="DS123" s="967"/>
      <c r="DT123" s="967"/>
      <c r="DU123" s="968"/>
      <c r="DV123" s="970"/>
      <c r="DW123" s="971"/>
      <c r="DX123" s="971"/>
      <c r="DY123" s="971"/>
      <c r="DZ123" s="972"/>
    </row>
    <row r="124" spans="1:130" s="230" customFormat="1" ht="26.25" customHeight="1" thickBot="1" x14ac:dyDescent="0.25">
      <c r="A124" s="1065"/>
      <c r="B124" s="957"/>
      <c r="C124" s="930" t="s">
        <v>439</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122</v>
      </c>
      <c r="AB124" s="967"/>
      <c r="AC124" s="967"/>
      <c r="AD124" s="967"/>
      <c r="AE124" s="968"/>
      <c r="AF124" s="969" t="s">
        <v>122</v>
      </c>
      <c r="AG124" s="967"/>
      <c r="AH124" s="967"/>
      <c r="AI124" s="967"/>
      <c r="AJ124" s="968"/>
      <c r="AK124" s="969" t="s">
        <v>122</v>
      </c>
      <c r="AL124" s="967"/>
      <c r="AM124" s="967"/>
      <c r="AN124" s="967"/>
      <c r="AO124" s="968"/>
      <c r="AP124" s="970" t="s">
        <v>122</v>
      </c>
      <c r="AQ124" s="971"/>
      <c r="AR124" s="971"/>
      <c r="AS124" s="971"/>
      <c r="AT124" s="972"/>
      <c r="AU124" s="1067" t="s">
        <v>451</v>
      </c>
      <c r="AV124" s="1068"/>
      <c r="AW124" s="1068"/>
      <c r="AX124" s="1068"/>
      <c r="AY124" s="1068"/>
      <c r="AZ124" s="1068"/>
      <c r="BA124" s="1068"/>
      <c r="BB124" s="1068"/>
      <c r="BC124" s="1068"/>
      <c r="BD124" s="1068"/>
      <c r="BE124" s="1068"/>
      <c r="BF124" s="1068"/>
      <c r="BG124" s="1068"/>
      <c r="BH124" s="1068"/>
      <c r="BI124" s="1068"/>
      <c r="BJ124" s="1068"/>
      <c r="BK124" s="1068"/>
      <c r="BL124" s="1068"/>
      <c r="BM124" s="1068"/>
      <c r="BN124" s="1068"/>
      <c r="BO124" s="1068"/>
      <c r="BP124" s="1069"/>
      <c r="BQ124" s="1070" t="s">
        <v>122</v>
      </c>
      <c r="BR124" s="1035"/>
      <c r="BS124" s="1035"/>
      <c r="BT124" s="1035"/>
      <c r="BU124" s="1035"/>
      <c r="BV124" s="1035" t="s">
        <v>122</v>
      </c>
      <c r="BW124" s="1035"/>
      <c r="BX124" s="1035"/>
      <c r="BY124" s="1035"/>
      <c r="BZ124" s="1035"/>
      <c r="CA124" s="1035" t="s">
        <v>122</v>
      </c>
      <c r="CB124" s="1035"/>
      <c r="CC124" s="1035"/>
      <c r="CD124" s="1035"/>
      <c r="CE124" s="1035"/>
      <c r="CF124" s="1036"/>
      <c r="CG124" s="1037"/>
      <c r="CH124" s="1037"/>
      <c r="CI124" s="1037"/>
      <c r="CJ124" s="1038"/>
      <c r="CK124" s="1020"/>
      <c r="CL124" s="1020"/>
      <c r="CM124" s="1020"/>
      <c r="CN124" s="1020"/>
      <c r="CO124" s="1021"/>
      <c r="CP124" s="1027" t="s">
        <v>452</v>
      </c>
      <c r="CQ124" s="1028"/>
      <c r="CR124" s="1028"/>
      <c r="CS124" s="1028"/>
      <c r="CT124" s="1028"/>
      <c r="CU124" s="1028"/>
      <c r="CV124" s="1028"/>
      <c r="CW124" s="1028"/>
      <c r="CX124" s="1028"/>
      <c r="CY124" s="1028"/>
      <c r="CZ124" s="1028"/>
      <c r="DA124" s="1028"/>
      <c r="DB124" s="1028"/>
      <c r="DC124" s="1028"/>
      <c r="DD124" s="1028"/>
      <c r="DE124" s="1028"/>
      <c r="DF124" s="1029"/>
      <c r="DG124" s="1012" t="s">
        <v>122</v>
      </c>
      <c r="DH124" s="994"/>
      <c r="DI124" s="994"/>
      <c r="DJ124" s="994"/>
      <c r="DK124" s="995"/>
      <c r="DL124" s="993" t="s">
        <v>122</v>
      </c>
      <c r="DM124" s="994"/>
      <c r="DN124" s="994"/>
      <c r="DO124" s="994"/>
      <c r="DP124" s="995"/>
      <c r="DQ124" s="993" t="s">
        <v>122</v>
      </c>
      <c r="DR124" s="994"/>
      <c r="DS124" s="994"/>
      <c r="DT124" s="994"/>
      <c r="DU124" s="995"/>
      <c r="DV124" s="996" t="s">
        <v>122</v>
      </c>
      <c r="DW124" s="997"/>
      <c r="DX124" s="997"/>
      <c r="DY124" s="997"/>
      <c r="DZ124" s="998"/>
    </row>
    <row r="125" spans="1:130" s="230" customFormat="1" ht="26.25" customHeight="1" x14ac:dyDescent="0.2">
      <c r="A125" s="1065"/>
      <c r="B125" s="957"/>
      <c r="C125" s="930" t="s">
        <v>441</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122</v>
      </c>
      <c r="AB125" s="967"/>
      <c r="AC125" s="967"/>
      <c r="AD125" s="967"/>
      <c r="AE125" s="968"/>
      <c r="AF125" s="969" t="s">
        <v>122</v>
      </c>
      <c r="AG125" s="967"/>
      <c r="AH125" s="967"/>
      <c r="AI125" s="967"/>
      <c r="AJ125" s="968"/>
      <c r="AK125" s="969" t="s">
        <v>122</v>
      </c>
      <c r="AL125" s="967"/>
      <c r="AM125" s="967"/>
      <c r="AN125" s="967"/>
      <c r="AO125" s="968"/>
      <c r="AP125" s="970" t="s">
        <v>122</v>
      </c>
      <c r="AQ125" s="971"/>
      <c r="AR125" s="971"/>
      <c r="AS125" s="971"/>
      <c r="AT125" s="97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30" t="s">
        <v>453</v>
      </c>
      <c r="CL125" s="1015"/>
      <c r="CM125" s="1015"/>
      <c r="CN125" s="1015"/>
      <c r="CO125" s="1016"/>
      <c r="CP125" s="937" t="s">
        <v>454</v>
      </c>
      <c r="CQ125" s="905"/>
      <c r="CR125" s="905"/>
      <c r="CS125" s="905"/>
      <c r="CT125" s="905"/>
      <c r="CU125" s="905"/>
      <c r="CV125" s="905"/>
      <c r="CW125" s="905"/>
      <c r="CX125" s="905"/>
      <c r="CY125" s="905"/>
      <c r="CZ125" s="905"/>
      <c r="DA125" s="905"/>
      <c r="DB125" s="905"/>
      <c r="DC125" s="905"/>
      <c r="DD125" s="905"/>
      <c r="DE125" s="905"/>
      <c r="DF125" s="906"/>
      <c r="DG125" s="938" t="s">
        <v>122</v>
      </c>
      <c r="DH125" s="939"/>
      <c r="DI125" s="939"/>
      <c r="DJ125" s="939"/>
      <c r="DK125" s="939"/>
      <c r="DL125" s="939" t="s">
        <v>122</v>
      </c>
      <c r="DM125" s="939"/>
      <c r="DN125" s="939"/>
      <c r="DO125" s="939"/>
      <c r="DP125" s="939"/>
      <c r="DQ125" s="939" t="s">
        <v>122</v>
      </c>
      <c r="DR125" s="939"/>
      <c r="DS125" s="939"/>
      <c r="DT125" s="939"/>
      <c r="DU125" s="939"/>
      <c r="DV125" s="940" t="s">
        <v>122</v>
      </c>
      <c r="DW125" s="940"/>
      <c r="DX125" s="940"/>
      <c r="DY125" s="940"/>
      <c r="DZ125" s="941"/>
    </row>
    <row r="126" spans="1:130" s="230" customFormat="1" ht="26.25" customHeight="1" thickBot="1" x14ac:dyDescent="0.25">
      <c r="A126" s="1065"/>
      <c r="B126" s="957"/>
      <c r="C126" s="930" t="s">
        <v>443</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t="s">
        <v>122</v>
      </c>
      <c r="AB126" s="967"/>
      <c r="AC126" s="967"/>
      <c r="AD126" s="967"/>
      <c r="AE126" s="968"/>
      <c r="AF126" s="969" t="s">
        <v>122</v>
      </c>
      <c r="AG126" s="967"/>
      <c r="AH126" s="967"/>
      <c r="AI126" s="967"/>
      <c r="AJ126" s="968"/>
      <c r="AK126" s="969" t="s">
        <v>122</v>
      </c>
      <c r="AL126" s="967"/>
      <c r="AM126" s="967"/>
      <c r="AN126" s="967"/>
      <c r="AO126" s="968"/>
      <c r="AP126" s="970" t="s">
        <v>122</v>
      </c>
      <c r="AQ126" s="971"/>
      <c r="AR126" s="971"/>
      <c r="AS126" s="971"/>
      <c r="AT126" s="97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31"/>
      <c r="CL126" s="1018"/>
      <c r="CM126" s="1018"/>
      <c r="CN126" s="1018"/>
      <c r="CO126" s="1019"/>
      <c r="CP126" s="930" t="s">
        <v>455</v>
      </c>
      <c r="CQ126" s="931"/>
      <c r="CR126" s="931"/>
      <c r="CS126" s="931"/>
      <c r="CT126" s="931"/>
      <c r="CU126" s="931"/>
      <c r="CV126" s="931"/>
      <c r="CW126" s="931"/>
      <c r="CX126" s="931"/>
      <c r="CY126" s="931"/>
      <c r="CZ126" s="931"/>
      <c r="DA126" s="931"/>
      <c r="DB126" s="931"/>
      <c r="DC126" s="931"/>
      <c r="DD126" s="931"/>
      <c r="DE126" s="931"/>
      <c r="DF126" s="932"/>
      <c r="DG126" s="933" t="s">
        <v>122</v>
      </c>
      <c r="DH126" s="934"/>
      <c r="DI126" s="934"/>
      <c r="DJ126" s="934"/>
      <c r="DK126" s="934"/>
      <c r="DL126" s="934" t="s">
        <v>122</v>
      </c>
      <c r="DM126" s="934"/>
      <c r="DN126" s="934"/>
      <c r="DO126" s="934"/>
      <c r="DP126" s="934"/>
      <c r="DQ126" s="934" t="s">
        <v>122</v>
      </c>
      <c r="DR126" s="934"/>
      <c r="DS126" s="934"/>
      <c r="DT126" s="934"/>
      <c r="DU126" s="934"/>
      <c r="DV126" s="935" t="s">
        <v>122</v>
      </c>
      <c r="DW126" s="935"/>
      <c r="DX126" s="935"/>
      <c r="DY126" s="935"/>
      <c r="DZ126" s="936"/>
    </row>
    <row r="127" spans="1:130" s="230" customFormat="1" ht="26.25" customHeight="1" x14ac:dyDescent="0.2">
      <c r="A127" s="1066"/>
      <c r="B127" s="959"/>
      <c r="C127" s="981" t="s">
        <v>456</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v>142</v>
      </c>
      <c r="AB127" s="967"/>
      <c r="AC127" s="967"/>
      <c r="AD127" s="967"/>
      <c r="AE127" s="968"/>
      <c r="AF127" s="969">
        <v>131</v>
      </c>
      <c r="AG127" s="967"/>
      <c r="AH127" s="967"/>
      <c r="AI127" s="967"/>
      <c r="AJ127" s="968"/>
      <c r="AK127" s="969">
        <v>117</v>
      </c>
      <c r="AL127" s="967"/>
      <c r="AM127" s="967"/>
      <c r="AN127" s="967"/>
      <c r="AO127" s="968"/>
      <c r="AP127" s="970">
        <v>0</v>
      </c>
      <c r="AQ127" s="971"/>
      <c r="AR127" s="971"/>
      <c r="AS127" s="971"/>
      <c r="AT127" s="972"/>
      <c r="AU127" s="232"/>
      <c r="AV127" s="232"/>
      <c r="AW127" s="232"/>
      <c r="AX127" s="1039" t="s">
        <v>457</v>
      </c>
      <c r="AY127" s="1040"/>
      <c r="AZ127" s="1040"/>
      <c r="BA127" s="1040"/>
      <c r="BB127" s="1040"/>
      <c r="BC127" s="1040"/>
      <c r="BD127" s="1040"/>
      <c r="BE127" s="1041"/>
      <c r="BF127" s="1042" t="s">
        <v>458</v>
      </c>
      <c r="BG127" s="1040"/>
      <c r="BH127" s="1040"/>
      <c r="BI127" s="1040"/>
      <c r="BJ127" s="1040"/>
      <c r="BK127" s="1040"/>
      <c r="BL127" s="1041"/>
      <c r="BM127" s="1042" t="s">
        <v>459</v>
      </c>
      <c r="BN127" s="1040"/>
      <c r="BO127" s="1040"/>
      <c r="BP127" s="1040"/>
      <c r="BQ127" s="1040"/>
      <c r="BR127" s="1040"/>
      <c r="BS127" s="1041"/>
      <c r="BT127" s="1042" t="s">
        <v>460</v>
      </c>
      <c r="BU127" s="1040"/>
      <c r="BV127" s="1040"/>
      <c r="BW127" s="1040"/>
      <c r="BX127" s="1040"/>
      <c r="BY127" s="1040"/>
      <c r="BZ127" s="1063"/>
      <c r="CA127" s="232"/>
      <c r="CB127" s="232"/>
      <c r="CC127" s="232"/>
      <c r="CD127" s="255"/>
      <c r="CE127" s="255"/>
      <c r="CF127" s="255"/>
      <c r="CG127" s="232"/>
      <c r="CH127" s="232"/>
      <c r="CI127" s="232"/>
      <c r="CJ127" s="254"/>
      <c r="CK127" s="1031"/>
      <c r="CL127" s="1018"/>
      <c r="CM127" s="1018"/>
      <c r="CN127" s="1018"/>
      <c r="CO127" s="1019"/>
      <c r="CP127" s="930" t="s">
        <v>461</v>
      </c>
      <c r="CQ127" s="931"/>
      <c r="CR127" s="931"/>
      <c r="CS127" s="931"/>
      <c r="CT127" s="931"/>
      <c r="CU127" s="931"/>
      <c r="CV127" s="931"/>
      <c r="CW127" s="931"/>
      <c r="CX127" s="931"/>
      <c r="CY127" s="931"/>
      <c r="CZ127" s="931"/>
      <c r="DA127" s="931"/>
      <c r="DB127" s="931"/>
      <c r="DC127" s="931"/>
      <c r="DD127" s="931"/>
      <c r="DE127" s="931"/>
      <c r="DF127" s="932"/>
      <c r="DG127" s="933" t="s">
        <v>122</v>
      </c>
      <c r="DH127" s="934"/>
      <c r="DI127" s="934"/>
      <c r="DJ127" s="934"/>
      <c r="DK127" s="934"/>
      <c r="DL127" s="934" t="s">
        <v>122</v>
      </c>
      <c r="DM127" s="934"/>
      <c r="DN127" s="934"/>
      <c r="DO127" s="934"/>
      <c r="DP127" s="934"/>
      <c r="DQ127" s="934" t="s">
        <v>122</v>
      </c>
      <c r="DR127" s="934"/>
      <c r="DS127" s="934"/>
      <c r="DT127" s="934"/>
      <c r="DU127" s="934"/>
      <c r="DV127" s="935" t="s">
        <v>122</v>
      </c>
      <c r="DW127" s="935"/>
      <c r="DX127" s="935"/>
      <c r="DY127" s="935"/>
      <c r="DZ127" s="936"/>
    </row>
    <row r="128" spans="1:130" s="230" customFormat="1" ht="26.25" customHeight="1" thickBot="1" x14ac:dyDescent="0.25">
      <c r="A128" s="1049" t="s">
        <v>462</v>
      </c>
      <c r="B128" s="1050"/>
      <c r="C128" s="1050"/>
      <c r="D128" s="1050"/>
      <c r="E128" s="1050"/>
      <c r="F128" s="1050"/>
      <c r="G128" s="1050"/>
      <c r="H128" s="1050"/>
      <c r="I128" s="1050"/>
      <c r="J128" s="1050"/>
      <c r="K128" s="1050"/>
      <c r="L128" s="1050"/>
      <c r="M128" s="1050"/>
      <c r="N128" s="1050"/>
      <c r="O128" s="1050"/>
      <c r="P128" s="1050"/>
      <c r="Q128" s="1050"/>
      <c r="R128" s="1050"/>
      <c r="S128" s="1050"/>
      <c r="T128" s="1050"/>
      <c r="U128" s="1050"/>
      <c r="V128" s="1050"/>
      <c r="W128" s="1051" t="s">
        <v>463</v>
      </c>
      <c r="X128" s="1051"/>
      <c r="Y128" s="1051"/>
      <c r="Z128" s="1052"/>
      <c r="AA128" s="1053">
        <v>88852</v>
      </c>
      <c r="AB128" s="1054"/>
      <c r="AC128" s="1054"/>
      <c r="AD128" s="1054"/>
      <c r="AE128" s="1055"/>
      <c r="AF128" s="1056">
        <v>88071</v>
      </c>
      <c r="AG128" s="1054"/>
      <c r="AH128" s="1054"/>
      <c r="AI128" s="1054"/>
      <c r="AJ128" s="1055"/>
      <c r="AK128" s="1056">
        <v>85305</v>
      </c>
      <c r="AL128" s="1054"/>
      <c r="AM128" s="1054"/>
      <c r="AN128" s="1054"/>
      <c r="AO128" s="1055"/>
      <c r="AP128" s="1057"/>
      <c r="AQ128" s="1058"/>
      <c r="AR128" s="1058"/>
      <c r="AS128" s="1058"/>
      <c r="AT128" s="1059"/>
      <c r="AU128" s="232"/>
      <c r="AV128" s="232"/>
      <c r="AW128" s="232"/>
      <c r="AX128" s="904" t="s">
        <v>464</v>
      </c>
      <c r="AY128" s="905"/>
      <c r="AZ128" s="905"/>
      <c r="BA128" s="905"/>
      <c r="BB128" s="905"/>
      <c r="BC128" s="905"/>
      <c r="BD128" s="905"/>
      <c r="BE128" s="906"/>
      <c r="BF128" s="1060" t="s">
        <v>122</v>
      </c>
      <c r="BG128" s="1061"/>
      <c r="BH128" s="1061"/>
      <c r="BI128" s="1061"/>
      <c r="BJ128" s="1061"/>
      <c r="BK128" s="1061"/>
      <c r="BL128" s="1062"/>
      <c r="BM128" s="1060">
        <v>13.17</v>
      </c>
      <c r="BN128" s="1061"/>
      <c r="BO128" s="1061"/>
      <c r="BP128" s="1061"/>
      <c r="BQ128" s="1061"/>
      <c r="BR128" s="1061"/>
      <c r="BS128" s="1062"/>
      <c r="BT128" s="1060">
        <v>20</v>
      </c>
      <c r="BU128" s="1061"/>
      <c r="BV128" s="1061"/>
      <c r="BW128" s="1061"/>
      <c r="BX128" s="1061"/>
      <c r="BY128" s="1061"/>
      <c r="BZ128" s="1084"/>
      <c r="CA128" s="255"/>
      <c r="CB128" s="255"/>
      <c r="CC128" s="255"/>
      <c r="CD128" s="255"/>
      <c r="CE128" s="255"/>
      <c r="CF128" s="255"/>
      <c r="CG128" s="232"/>
      <c r="CH128" s="232"/>
      <c r="CI128" s="232"/>
      <c r="CJ128" s="254"/>
      <c r="CK128" s="1032"/>
      <c r="CL128" s="1033"/>
      <c r="CM128" s="1033"/>
      <c r="CN128" s="1033"/>
      <c r="CO128" s="1034"/>
      <c r="CP128" s="1043" t="s">
        <v>465</v>
      </c>
      <c r="CQ128" s="726"/>
      <c r="CR128" s="726"/>
      <c r="CS128" s="726"/>
      <c r="CT128" s="726"/>
      <c r="CU128" s="726"/>
      <c r="CV128" s="726"/>
      <c r="CW128" s="726"/>
      <c r="CX128" s="726"/>
      <c r="CY128" s="726"/>
      <c r="CZ128" s="726"/>
      <c r="DA128" s="726"/>
      <c r="DB128" s="726"/>
      <c r="DC128" s="726"/>
      <c r="DD128" s="726"/>
      <c r="DE128" s="726"/>
      <c r="DF128" s="1044"/>
      <c r="DG128" s="1045" t="s">
        <v>122</v>
      </c>
      <c r="DH128" s="1046"/>
      <c r="DI128" s="1046"/>
      <c r="DJ128" s="1046"/>
      <c r="DK128" s="1046"/>
      <c r="DL128" s="1046" t="s">
        <v>122</v>
      </c>
      <c r="DM128" s="1046"/>
      <c r="DN128" s="1046"/>
      <c r="DO128" s="1046"/>
      <c r="DP128" s="1046"/>
      <c r="DQ128" s="1046" t="s">
        <v>122</v>
      </c>
      <c r="DR128" s="1046"/>
      <c r="DS128" s="1046"/>
      <c r="DT128" s="1046"/>
      <c r="DU128" s="1046"/>
      <c r="DV128" s="1047" t="s">
        <v>122</v>
      </c>
      <c r="DW128" s="1047"/>
      <c r="DX128" s="1047"/>
      <c r="DY128" s="1047"/>
      <c r="DZ128" s="1048"/>
    </row>
    <row r="129" spans="1:131" s="230" customFormat="1" ht="26.25" customHeight="1" x14ac:dyDescent="0.2">
      <c r="A129" s="942" t="s">
        <v>103</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8" t="s">
        <v>466</v>
      </c>
      <c r="X129" s="1079"/>
      <c r="Y129" s="1079"/>
      <c r="Z129" s="1080"/>
      <c r="AA129" s="966">
        <v>11063964</v>
      </c>
      <c r="AB129" s="967"/>
      <c r="AC129" s="967"/>
      <c r="AD129" s="967"/>
      <c r="AE129" s="968"/>
      <c r="AF129" s="969">
        <v>10767957</v>
      </c>
      <c r="AG129" s="967"/>
      <c r="AH129" s="967"/>
      <c r="AI129" s="967"/>
      <c r="AJ129" s="968"/>
      <c r="AK129" s="969">
        <v>11062430</v>
      </c>
      <c r="AL129" s="967"/>
      <c r="AM129" s="967"/>
      <c r="AN129" s="967"/>
      <c r="AO129" s="968"/>
      <c r="AP129" s="1081"/>
      <c r="AQ129" s="1082"/>
      <c r="AR129" s="1082"/>
      <c r="AS129" s="1082"/>
      <c r="AT129" s="1083"/>
      <c r="AU129" s="233"/>
      <c r="AV129" s="233"/>
      <c r="AW129" s="233"/>
      <c r="AX129" s="1073" t="s">
        <v>467</v>
      </c>
      <c r="AY129" s="931"/>
      <c r="AZ129" s="931"/>
      <c r="BA129" s="931"/>
      <c r="BB129" s="931"/>
      <c r="BC129" s="931"/>
      <c r="BD129" s="931"/>
      <c r="BE129" s="932"/>
      <c r="BF129" s="1074" t="s">
        <v>122</v>
      </c>
      <c r="BG129" s="1075"/>
      <c r="BH129" s="1075"/>
      <c r="BI129" s="1075"/>
      <c r="BJ129" s="1075"/>
      <c r="BK129" s="1075"/>
      <c r="BL129" s="1076"/>
      <c r="BM129" s="1074">
        <v>18.170000000000002</v>
      </c>
      <c r="BN129" s="1075"/>
      <c r="BO129" s="1075"/>
      <c r="BP129" s="1075"/>
      <c r="BQ129" s="1075"/>
      <c r="BR129" s="1075"/>
      <c r="BS129" s="1076"/>
      <c r="BT129" s="1074">
        <v>30</v>
      </c>
      <c r="BU129" s="1075"/>
      <c r="BV129" s="1075"/>
      <c r="BW129" s="1075"/>
      <c r="BX129" s="1075"/>
      <c r="BY129" s="1075"/>
      <c r="BZ129" s="107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42" t="s">
        <v>468</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8" t="s">
        <v>469</v>
      </c>
      <c r="X130" s="1079"/>
      <c r="Y130" s="1079"/>
      <c r="Z130" s="1080"/>
      <c r="AA130" s="966">
        <v>1059554</v>
      </c>
      <c r="AB130" s="967"/>
      <c r="AC130" s="967"/>
      <c r="AD130" s="967"/>
      <c r="AE130" s="968"/>
      <c r="AF130" s="969">
        <v>1076104</v>
      </c>
      <c r="AG130" s="967"/>
      <c r="AH130" s="967"/>
      <c r="AI130" s="967"/>
      <c r="AJ130" s="968"/>
      <c r="AK130" s="969">
        <v>1070546</v>
      </c>
      <c r="AL130" s="967"/>
      <c r="AM130" s="967"/>
      <c r="AN130" s="967"/>
      <c r="AO130" s="968"/>
      <c r="AP130" s="1081"/>
      <c r="AQ130" s="1082"/>
      <c r="AR130" s="1082"/>
      <c r="AS130" s="1082"/>
      <c r="AT130" s="1083"/>
      <c r="AU130" s="233"/>
      <c r="AV130" s="233"/>
      <c r="AW130" s="233"/>
      <c r="AX130" s="1073" t="s">
        <v>470</v>
      </c>
      <c r="AY130" s="931"/>
      <c r="AZ130" s="931"/>
      <c r="BA130" s="931"/>
      <c r="BB130" s="931"/>
      <c r="BC130" s="931"/>
      <c r="BD130" s="931"/>
      <c r="BE130" s="932"/>
      <c r="BF130" s="1109">
        <v>4.0999999999999996</v>
      </c>
      <c r="BG130" s="1110"/>
      <c r="BH130" s="1110"/>
      <c r="BI130" s="1110"/>
      <c r="BJ130" s="1110"/>
      <c r="BK130" s="1110"/>
      <c r="BL130" s="1111"/>
      <c r="BM130" s="1109">
        <v>25</v>
      </c>
      <c r="BN130" s="1110"/>
      <c r="BO130" s="1110"/>
      <c r="BP130" s="1110"/>
      <c r="BQ130" s="1110"/>
      <c r="BR130" s="1110"/>
      <c r="BS130" s="1111"/>
      <c r="BT130" s="1109">
        <v>35</v>
      </c>
      <c r="BU130" s="1110"/>
      <c r="BV130" s="1110"/>
      <c r="BW130" s="1110"/>
      <c r="BX130" s="1110"/>
      <c r="BY130" s="1110"/>
      <c r="BZ130" s="111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471</v>
      </c>
      <c r="X131" s="1116"/>
      <c r="Y131" s="1116"/>
      <c r="Z131" s="1117"/>
      <c r="AA131" s="1012">
        <v>10004410</v>
      </c>
      <c r="AB131" s="994"/>
      <c r="AC131" s="994"/>
      <c r="AD131" s="994"/>
      <c r="AE131" s="995"/>
      <c r="AF131" s="993">
        <v>9691853</v>
      </c>
      <c r="AG131" s="994"/>
      <c r="AH131" s="994"/>
      <c r="AI131" s="994"/>
      <c r="AJ131" s="995"/>
      <c r="AK131" s="993">
        <v>9991884</v>
      </c>
      <c r="AL131" s="994"/>
      <c r="AM131" s="994"/>
      <c r="AN131" s="994"/>
      <c r="AO131" s="995"/>
      <c r="AP131" s="1118"/>
      <c r="AQ131" s="1119"/>
      <c r="AR131" s="1119"/>
      <c r="AS131" s="1119"/>
      <c r="AT131" s="1120"/>
      <c r="AU131" s="233"/>
      <c r="AV131" s="233"/>
      <c r="AW131" s="233"/>
      <c r="AX131" s="1091" t="s">
        <v>472</v>
      </c>
      <c r="AY131" s="726"/>
      <c r="AZ131" s="726"/>
      <c r="BA131" s="726"/>
      <c r="BB131" s="726"/>
      <c r="BC131" s="726"/>
      <c r="BD131" s="726"/>
      <c r="BE131" s="1044"/>
      <c r="BF131" s="1092" t="s">
        <v>122</v>
      </c>
      <c r="BG131" s="1093"/>
      <c r="BH131" s="1093"/>
      <c r="BI131" s="1093"/>
      <c r="BJ131" s="1093"/>
      <c r="BK131" s="1093"/>
      <c r="BL131" s="1094"/>
      <c r="BM131" s="1092">
        <v>350</v>
      </c>
      <c r="BN131" s="1093"/>
      <c r="BO131" s="1093"/>
      <c r="BP131" s="1093"/>
      <c r="BQ131" s="1093"/>
      <c r="BR131" s="1093"/>
      <c r="BS131" s="1094"/>
      <c r="BT131" s="1095"/>
      <c r="BU131" s="1096"/>
      <c r="BV131" s="1096"/>
      <c r="BW131" s="1096"/>
      <c r="BX131" s="1096"/>
      <c r="BY131" s="1096"/>
      <c r="BZ131" s="109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8" t="s">
        <v>473</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474</v>
      </c>
      <c r="W132" s="1102"/>
      <c r="X132" s="1102"/>
      <c r="Y132" s="1102"/>
      <c r="Z132" s="1103"/>
      <c r="AA132" s="1104">
        <v>4.2775835860000004</v>
      </c>
      <c r="AB132" s="1105"/>
      <c r="AC132" s="1105"/>
      <c r="AD132" s="1105"/>
      <c r="AE132" s="1106"/>
      <c r="AF132" s="1107">
        <v>4.2243634439999997</v>
      </c>
      <c r="AG132" s="1105"/>
      <c r="AH132" s="1105"/>
      <c r="AI132" s="1105"/>
      <c r="AJ132" s="1106"/>
      <c r="AK132" s="1107">
        <v>4.031047783</v>
      </c>
      <c r="AL132" s="1105"/>
      <c r="AM132" s="1105"/>
      <c r="AN132" s="1105"/>
      <c r="AO132" s="1106"/>
      <c r="AP132" s="1009"/>
      <c r="AQ132" s="1010"/>
      <c r="AR132" s="1010"/>
      <c r="AS132" s="1010"/>
      <c r="AT132" s="110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085" t="s">
        <v>475</v>
      </c>
      <c r="W133" s="1085"/>
      <c r="X133" s="1085"/>
      <c r="Y133" s="1085"/>
      <c r="Z133" s="1086"/>
      <c r="AA133" s="1087">
        <v>5.5</v>
      </c>
      <c r="AB133" s="1088"/>
      <c r="AC133" s="1088"/>
      <c r="AD133" s="1088"/>
      <c r="AE133" s="1089"/>
      <c r="AF133" s="1087">
        <v>4.5999999999999996</v>
      </c>
      <c r="AG133" s="1088"/>
      <c r="AH133" s="1088"/>
      <c r="AI133" s="1088"/>
      <c r="AJ133" s="1089"/>
      <c r="AK133" s="1087">
        <v>4.0999999999999996</v>
      </c>
      <c r="AL133" s="1088"/>
      <c r="AM133" s="1088"/>
      <c r="AN133" s="1088"/>
      <c r="AO133" s="1089"/>
      <c r="AP133" s="1036"/>
      <c r="AQ133" s="1037"/>
      <c r="AR133" s="1037"/>
      <c r="AS133" s="1037"/>
      <c r="AT133" s="109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rHxwfWgWuzink5Xkr2GlJwxCP5lpPLLGOWR4uvk1GJcKNRDwJNxmNXSB5FezIkka6ubJVl0nix1yHbbJmlVWw==" saltValue="WffEKwId8W1koY0JNOlR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3Qie5y9R5fV42JsvxFskvXs5VooL1l3iXBEF9eqiDNYrm2T0O8HYh6NnyyHWLj1uS/CC6c6/GevSgp5SuTqww==" saltValue="y/YkvUhVYCHR9mAJprN7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cH65l/kbqEN8YL8+dEVwTpd5QUJADDnEyqoT/pkB6hPhOp0cVgHsfKAr59jTwDHXUO0qF7Ebd7MqH9Njn+bbg==" saltValue="oLcQsisxhb5PzXKSn+g+5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4" t="s">
        <v>484</v>
      </c>
      <c r="AL9" s="1125"/>
      <c r="AM9" s="1125"/>
      <c r="AN9" s="1126"/>
      <c r="AO9" s="281">
        <v>2798638</v>
      </c>
      <c r="AP9" s="281">
        <v>53157</v>
      </c>
      <c r="AQ9" s="282">
        <v>66486</v>
      </c>
      <c r="AR9" s="283">
        <v>-20</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4" t="s">
        <v>485</v>
      </c>
      <c r="AL10" s="1125"/>
      <c r="AM10" s="1125"/>
      <c r="AN10" s="1126"/>
      <c r="AO10" s="284">
        <v>706836</v>
      </c>
      <c r="AP10" s="284">
        <v>13425</v>
      </c>
      <c r="AQ10" s="285">
        <v>6147</v>
      </c>
      <c r="AR10" s="286">
        <v>118.4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4" t="s">
        <v>486</v>
      </c>
      <c r="AL11" s="1125"/>
      <c r="AM11" s="1125"/>
      <c r="AN11" s="1126"/>
      <c r="AO11" s="284">
        <v>5691</v>
      </c>
      <c r="AP11" s="284">
        <v>108</v>
      </c>
      <c r="AQ11" s="285">
        <v>1219</v>
      </c>
      <c r="AR11" s="286">
        <v>-91.1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4" t="s">
        <v>487</v>
      </c>
      <c r="AL12" s="1125"/>
      <c r="AM12" s="1125"/>
      <c r="AN12" s="1126"/>
      <c r="AO12" s="284" t="s">
        <v>488</v>
      </c>
      <c r="AP12" s="284" t="s">
        <v>488</v>
      </c>
      <c r="AQ12" s="285">
        <v>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4" t="s">
        <v>489</v>
      </c>
      <c r="AL13" s="1125"/>
      <c r="AM13" s="1125"/>
      <c r="AN13" s="1126"/>
      <c r="AO13" s="284">
        <v>203586</v>
      </c>
      <c r="AP13" s="284">
        <v>3867</v>
      </c>
      <c r="AQ13" s="285">
        <v>2955</v>
      </c>
      <c r="AR13" s="286">
        <v>30.9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4" t="s">
        <v>490</v>
      </c>
      <c r="AL14" s="1125"/>
      <c r="AM14" s="1125"/>
      <c r="AN14" s="1126"/>
      <c r="AO14" s="284">
        <v>111214</v>
      </c>
      <c r="AP14" s="284">
        <v>2112</v>
      </c>
      <c r="AQ14" s="285">
        <v>1434</v>
      </c>
      <c r="AR14" s="286">
        <v>47.3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7" t="s">
        <v>491</v>
      </c>
      <c r="AL15" s="1128"/>
      <c r="AM15" s="1128"/>
      <c r="AN15" s="1129"/>
      <c r="AO15" s="284">
        <v>-206643</v>
      </c>
      <c r="AP15" s="284">
        <v>-3925</v>
      </c>
      <c r="AQ15" s="285">
        <v>-3102</v>
      </c>
      <c r="AR15" s="286">
        <v>26.5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7" t="s">
        <v>177</v>
      </c>
      <c r="AL16" s="1128"/>
      <c r="AM16" s="1128"/>
      <c r="AN16" s="1129"/>
      <c r="AO16" s="284">
        <v>3619322</v>
      </c>
      <c r="AP16" s="284">
        <v>68744</v>
      </c>
      <c r="AQ16" s="285">
        <v>75147</v>
      </c>
      <c r="AR16" s="286">
        <v>-8.5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0" t="s">
        <v>496</v>
      </c>
      <c r="AL21" s="1131"/>
      <c r="AM21" s="1131"/>
      <c r="AN21" s="1132"/>
      <c r="AO21" s="297">
        <v>6.53</v>
      </c>
      <c r="AP21" s="298">
        <v>6.62</v>
      </c>
      <c r="AQ21" s="299">
        <v>-0.09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0" t="s">
        <v>497</v>
      </c>
      <c r="AL22" s="1131"/>
      <c r="AM22" s="1131"/>
      <c r="AN22" s="1132"/>
      <c r="AO22" s="302">
        <v>98</v>
      </c>
      <c r="AP22" s="303">
        <v>98.3</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1" t="s">
        <v>498</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8" t="s">
        <v>501</v>
      </c>
      <c r="AL32" s="1139"/>
      <c r="AM32" s="1139"/>
      <c r="AN32" s="1140"/>
      <c r="AO32" s="312">
        <v>1286945</v>
      </c>
      <c r="AP32" s="312">
        <v>24444</v>
      </c>
      <c r="AQ32" s="313">
        <v>34847</v>
      </c>
      <c r="AR32" s="314">
        <v>-29.9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8" t="s">
        <v>502</v>
      </c>
      <c r="AL33" s="1139"/>
      <c r="AM33" s="1139"/>
      <c r="AN33" s="1140"/>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8" t="s">
        <v>503</v>
      </c>
      <c r="AL34" s="1139"/>
      <c r="AM34" s="1139"/>
      <c r="AN34" s="1140"/>
      <c r="AO34" s="312" t="s">
        <v>488</v>
      </c>
      <c r="AP34" s="312" t="s">
        <v>488</v>
      </c>
      <c r="AQ34" s="313">
        <v>5</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8" t="s">
        <v>504</v>
      </c>
      <c r="AL35" s="1139"/>
      <c r="AM35" s="1139"/>
      <c r="AN35" s="1140"/>
      <c r="AO35" s="312">
        <v>171616</v>
      </c>
      <c r="AP35" s="312">
        <v>3260</v>
      </c>
      <c r="AQ35" s="313">
        <v>8260</v>
      </c>
      <c r="AR35" s="314">
        <v>-60.5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8" t="s">
        <v>505</v>
      </c>
      <c r="AL36" s="1139"/>
      <c r="AM36" s="1139"/>
      <c r="AN36" s="1140"/>
      <c r="AO36" s="312">
        <v>99951</v>
      </c>
      <c r="AP36" s="312">
        <v>1898</v>
      </c>
      <c r="AQ36" s="313">
        <v>1689</v>
      </c>
      <c r="AR36" s="314">
        <v>12.4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8" t="s">
        <v>506</v>
      </c>
      <c r="AL37" s="1139"/>
      <c r="AM37" s="1139"/>
      <c r="AN37" s="1140"/>
      <c r="AO37" s="312">
        <v>117</v>
      </c>
      <c r="AP37" s="312">
        <v>2</v>
      </c>
      <c r="AQ37" s="313">
        <v>748</v>
      </c>
      <c r="AR37" s="314">
        <v>-99.7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41" t="s">
        <v>507</v>
      </c>
      <c r="AL38" s="1142"/>
      <c r="AM38" s="1142"/>
      <c r="AN38" s="1143"/>
      <c r="AO38" s="315" t="s">
        <v>488</v>
      </c>
      <c r="AP38" s="315" t="s">
        <v>488</v>
      </c>
      <c r="AQ38" s="316">
        <v>1</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41" t="s">
        <v>508</v>
      </c>
      <c r="AL39" s="1142"/>
      <c r="AM39" s="1142"/>
      <c r="AN39" s="1143"/>
      <c r="AO39" s="312">
        <v>-85305</v>
      </c>
      <c r="AP39" s="312">
        <v>-1620</v>
      </c>
      <c r="AQ39" s="313">
        <v>-5762</v>
      </c>
      <c r="AR39" s="314">
        <v>-71.900000000000006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8" t="s">
        <v>509</v>
      </c>
      <c r="AL40" s="1139"/>
      <c r="AM40" s="1139"/>
      <c r="AN40" s="1140"/>
      <c r="AO40" s="312">
        <v>-1070546</v>
      </c>
      <c r="AP40" s="312">
        <v>-20334</v>
      </c>
      <c r="AQ40" s="313">
        <v>-27609</v>
      </c>
      <c r="AR40" s="314">
        <v>-26.4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4" t="s">
        <v>287</v>
      </c>
      <c r="AL41" s="1145"/>
      <c r="AM41" s="1145"/>
      <c r="AN41" s="1146"/>
      <c r="AO41" s="312">
        <v>402778</v>
      </c>
      <c r="AP41" s="312">
        <v>7650</v>
      </c>
      <c r="AQ41" s="313">
        <v>12179</v>
      </c>
      <c r="AR41" s="314">
        <v>-37.200000000000003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3" t="s">
        <v>479</v>
      </c>
      <c r="AN49" s="1135" t="s">
        <v>512</v>
      </c>
      <c r="AO49" s="1136"/>
      <c r="AP49" s="1136"/>
      <c r="AQ49" s="1136"/>
      <c r="AR49" s="113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1083071</v>
      </c>
      <c r="AN51" s="334">
        <v>20668</v>
      </c>
      <c r="AO51" s="335">
        <v>-40.4</v>
      </c>
      <c r="AP51" s="336">
        <v>45588</v>
      </c>
      <c r="AQ51" s="337">
        <v>8.6999999999999993</v>
      </c>
      <c r="AR51" s="338">
        <v>-49.1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633396</v>
      </c>
      <c r="AN52" s="342">
        <v>12087</v>
      </c>
      <c r="AO52" s="343">
        <v>-56.1</v>
      </c>
      <c r="AP52" s="344">
        <v>24150</v>
      </c>
      <c r="AQ52" s="345">
        <v>3.4</v>
      </c>
      <c r="AR52" s="346">
        <v>-59.5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1162412</v>
      </c>
      <c r="AN53" s="334">
        <v>22152</v>
      </c>
      <c r="AO53" s="335">
        <v>7.2</v>
      </c>
      <c r="AP53" s="336">
        <v>45483</v>
      </c>
      <c r="AQ53" s="337">
        <v>-0.2</v>
      </c>
      <c r="AR53" s="338">
        <v>7.4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595142</v>
      </c>
      <c r="AN54" s="342">
        <v>11341</v>
      </c>
      <c r="AO54" s="343">
        <v>-6.2</v>
      </c>
      <c r="AP54" s="344">
        <v>24241</v>
      </c>
      <c r="AQ54" s="345">
        <v>0.4</v>
      </c>
      <c r="AR54" s="346">
        <v>-6.6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1028349</v>
      </c>
      <c r="AN55" s="334">
        <v>19511</v>
      </c>
      <c r="AO55" s="335">
        <v>-11.9</v>
      </c>
      <c r="AP55" s="336">
        <v>45945</v>
      </c>
      <c r="AQ55" s="337">
        <v>1</v>
      </c>
      <c r="AR55" s="338">
        <v>-12.9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501048</v>
      </c>
      <c r="AN56" s="342">
        <v>9507</v>
      </c>
      <c r="AO56" s="343">
        <v>-16.2</v>
      </c>
      <c r="AP56" s="344">
        <v>25180</v>
      </c>
      <c r="AQ56" s="345">
        <v>3.9</v>
      </c>
      <c r="AR56" s="346">
        <v>-20.100000000000001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1749846</v>
      </c>
      <c r="AN57" s="334">
        <v>33174</v>
      </c>
      <c r="AO57" s="335">
        <v>70</v>
      </c>
      <c r="AP57" s="336">
        <v>44475</v>
      </c>
      <c r="AQ57" s="337">
        <v>-3.2</v>
      </c>
      <c r="AR57" s="338">
        <v>73.2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1178703</v>
      </c>
      <c r="AN58" s="342">
        <v>22346</v>
      </c>
      <c r="AO58" s="343">
        <v>135</v>
      </c>
      <c r="AP58" s="344">
        <v>24780</v>
      </c>
      <c r="AQ58" s="345">
        <v>-1.6</v>
      </c>
      <c r="AR58" s="346">
        <v>136.6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2781599</v>
      </c>
      <c r="AN59" s="334">
        <v>52833</v>
      </c>
      <c r="AO59" s="335">
        <v>59.3</v>
      </c>
      <c r="AP59" s="336">
        <v>45982</v>
      </c>
      <c r="AQ59" s="337">
        <v>3.4</v>
      </c>
      <c r="AR59" s="338">
        <v>55.9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1312342</v>
      </c>
      <c r="AN60" s="342">
        <v>24926</v>
      </c>
      <c r="AO60" s="343">
        <v>11.5</v>
      </c>
      <c r="AP60" s="344">
        <v>25583</v>
      </c>
      <c r="AQ60" s="345">
        <v>3.2</v>
      </c>
      <c r="AR60" s="346">
        <v>8.3000000000000007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1561055</v>
      </c>
      <c r="AN61" s="349">
        <v>29668</v>
      </c>
      <c r="AO61" s="350">
        <v>16.8</v>
      </c>
      <c r="AP61" s="351">
        <v>45495</v>
      </c>
      <c r="AQ61" s="352">
        <v>1.9</v>
      </c>
      <c r="AR61" s="338">
        <v>14.9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844126</v>
      </c>
      <c r="AN62" s="342">
        <v>16041</v>
      </c>
      <c r="AO62" s="343">
        <v>13.6</v>
      </c>
      <c r="AP62" s="344">
        <v>24787</v>
      </c>
      <c r="AQ62" s="345">
        <v>1.9</v>
      </c>
      <c r="AR62" s="346">
        <v>11.7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H/xLaheCUub4BGlagEhNYOpbfac5YqbibCp6WOKVbDorLp0u0hFuH9aAZRf/bVdlSo8M9wWSepEXT1TotZONg==" saltValue="/dWHtEPGsu/fQ432O5BF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X7Qo2EQ6Z5Kb2QKWuH4ixxrpIpxbPcfyNPrQT/iuUo8RuU0CMMkngRDMwaprpMvvT+OMd+UCY0gajxvRqkQqlQ==" saltValue="cQex3xFilKDE0qh+1cVR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6BA8yit6Qc/+ufwDHk5kh6OxtPL7ieS2pcgZvHIEbNwJ+ihqOW7RLT40tJK5vhvCjF/logOdm4bnIlsrHVOwHw==" saltValue="/hinYNxdLyUXi5how8Un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47" t="s">
        <v>3</v>
      </c>
      <c r="D47" s="1147"/>
      <c r="E47" s="1148"/>
      <c r="F47" s="11">
        <v>8.6199999999999992</v>
      </c>
      <c r="G47" s="12">
        <v>9.24</v>
      </c>
      <c r="H47" s="12">
        <v>9.65</v>
      </c>
      <c r="I47" s="12">
        <v>11.89</v>
      </c>
      <c r="J47" s="13">
        <v>10.47</v>
      </c>
    </row>
    <row r="48" spans="2:10" ht="57.75" customHeight="1" x14ac:dyDescent="0.2">
      <c r="B48" s="14"/>
      <c r="C48" s="1149" t="s">
        <v>4</v>
      </c>
      <c r="D48" s="1149"/>
      <c r="E48" s="1150"/>
      <c r="F48" s="15">
        <v>5.87</v>
      </c>
      <c r="G48" s="16">
        <v>7.44</v>
      </c>
      <c r="H48" s="16">
        <v>6.96</v>
      </c>
      <c r="I48" s="16">
        <v>8.18</v>
      </c>
      <c r="J48" s="17">
        <v>10.57</v>
      </c>
    </row>
    <row r="49" spans="2:10" ht="57.75" customHeight="1" thickBot="1" x14ac:dyDescent="0.25">
      <c r="B49" s="18"/>
      <c r="C49" s="1151" t="s">
        <v>5</v>
      </c>
      <c r="D49" s="1151"/>
      <c r="E49" s="1152"/>
      <c r="F49" s="19" t="s">
        <v>531</v>
      </c>
      <c r="G49" s="20">
        <v>2.58</v>
      </c>
      <c r="H49" s="20">
        <v>1.17</v>
      </c>
      <c r="I49" s="20">
        <v>3</v>
      </c>
      <c r="J49" s="21">
        <v>1.5</v>
      </c>
    </row>
    <row r="50" spans="2:10" ht="13" x14ac:dyDescent="0.2"/>
  </sheetData>
  <sheetProtection algorithmName="SHA-512" hashValue="60xnA3YFrM9yMJJ071oYhhKsiABtADo9/G9gZizAunG7xa06nTnjSBK8fjlJMi4orOK2PzhzKE7SDBwb7zjDtg==" saltValue="Erym9U3j8s31o/aKh2Ll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9" t="s">
        <v>532</v>
      </c>
      <c r="D34" s="1159"/>
      <c r="E34" s="1160"/>
      <c r="F34" s="32">
        <v>11.83</v>
      </c>
      <c r="G34" s="33">
        <v>12.18</v>
      </c>
      <c r="H34" s="33">
        <v>11.41</v>
      </c>
      <c r="I34" s="33">
        <v>11.61</v>
      </c>
      <c r="J34" s="34">
        <v>10.53</v>
      </c>
      <c r="K34" s="22"/>
      <c r="L34" s="22"/>
      <c r="M34" s="22"/>
      <c r="N34" s="22"/>
      <c r="O34" s="22"/>
      <c r="P34" s="22"/>
    </row>
    <row r="35" spans="1:16" ht="39" customHeight="1" x14ac:dyDescent="0.2">
      <c r="A35" s="22"/>
      <c r="B35" s="35"/>
      <c r="C35" s="1153" t="s">
        <v>533</v>
      </c>
      <c r="D35" s="1154"/>
      <c r="E35" s="1155"/>
      <c r="F35" s="36">
        <v>5.86</v>
      </c>
      <c r="G35" s="37">
        <v>7.08</v>
      </c>
      <c r="H35" s="37">
        <v>6.73</v>
      </c>
      <c r="I35" s="37">
        <v>8.02</v>
      </c>
      <c r="J35" s="38">
        <v>10.48</v>
      </c>
      <c r="K35" s="22"/>
      <c r="L35" s="22"/>
      <c r="M35" s="22"/>
      <c r="N35" s="22"/>
      <c r="O35" s="22"/>
      <c r="P35" s="22"/>
    </row>
    <row r="36" spans="1:16" ht="39" customHeight="1" x14ac:dyDescent="0.2">
      <c r="A36" s="22"/>
      <c r="B36" s="35"/>
      <c r="C36" s="1153" t="s">
        <v>534</v>
      </c>
      <c r="D36" s="1154"/>
      <c r="E36" s="1155"/>
      <c r="F36" s="36">
        <v>1.43</v>
      </c>
      <c r="G36" s="37">
        <v>1.54</v>
      </c>
      <c r="H36" s="37">
        <v>1.5</v>
      </c>
      <c r="I36" s="37">
        <v>1.77</v>
      </c>
      <c r="J36" s="38">
        <v>1.66</v>
      </c>
      <c r="K36" s="22"/>
      <c r="L36" s="22"/>
      <c r="M36" s="22"/>
      <c r="N36" s="22"/>
      <c r="O36" s="22"/>
      <c r="P36" s="22"/>
    </row>
    <row r="37" spans="1:16" ht="39" customHeight="1" x14ac:dyDescent="0.2">
      <c r="A37" s="22"/>
      <c r="B37" s="35"/>
      <c r="C37" s="1153" t="s">
        <v>535</v>
      </c>
      <c r="D37" s="1154"/>
      <c r="E37" s="1155"/>
      <c r="F37" s="36" t="s">
        <v>488</v>
      </c>
      <c r="G37" s="37">
        <v>1.28</v>
      </c>
      <c r="H37" s="37">
        <v>1.08</v>
      </c>
      <c r="I37" s="37">
        <v>1.36</v>
      </c>
      <c r="J37" s="38">
        <v>1.49</v>
      </c>
      <c r="K37" s="22"/>
      <c r="L37" s="22"/>
      <c r="M37" s="22"/>
      <c r="N37" s="22"/>
      <c r="O37" s="22"/>
      <c r="P37" s="22"/>
    </row>
    <row r="38" spans="1:16" ht="39" customHeight="1" x14ac:dyDescent="0.2">
      <c r="A38" s="22"/>
      <c r="B38" s="35"/>
      <c r="C38" s="1153" t="s">
        <v>536</v>
      </c>
      <c r="D38" s="1154"/>
      <c r="E38" s="1155"/>
      <c r="F38" s="36">
        <v>4.6100000000000003</v>
      </c>
      <c r="G38" s="37">
        <v>4.4000000000000004</v>
      </c>
      <c r="H38" s="37">
        <v>2.93</v>
      </c>
      <c r="I38" s="37">
        <v>2.15</v>
      </c>
      <c r="J38" s="38">
        <v>1.0900000000000001</v>
      </c>
      <c r="K38" s="22"/>
      <c r="L38" s="22"/>
      <c r="M38" s="22"/>
      <c r="N38" s="22"/>
      <c r="O38" s="22"/>
      <c r="P38" s="22"/>
    </row>
    <row r="39" spans="1:16" ht="39" customHeight="1" x14ac:dyDescent="0.2">
      <c r="A39" s="22"/>
      <c r="B39" s="35"/>
      <c r="C39" s="1153" t="s">
        <v>537</v>
      </c>
      <c r="D39" s="1154"/>
      <c r="E39" s="1155"/>
      <c r="F39" s="36" t="s">
        <v>488</v>
      </c>
      <c r="G39" s="37">
        <v>0.04</v>
      </c>
      <c r="H39" s="37">
        <v>7.0000000000000007E-2</v>
      </c>
      <c r="I39" s="37">
        <v>0.08</v>
      </c>
      <c r="J39" s="38">
        <v>0.1</v>
      </c>
      <c r="K39" s="22"/>
      <c r="L39" s="22"/>
      <c r="M39" s="22"/>
      <c r="N39" s="22"/>
      <c r="O39" s="22"/>
      <c r="P39" s="22"/>
    </row>
    <row r="40" spans="1:16" ht="39" customHeight="1" x14ac:dyDescent="0.2">
      <c r="A40" s="22"/>
      <c r="B40" s="35"/>
      <c r="C40" s="1153" t="s">
        <v>538</v>
      </c>
      <c r="D40" s="1154"/>
      <c r="E40" s="1155"/>
      <c r="F40" s="36">
        <v>0</v>
      </c>
      <c r="G40" s="37">
        <v>0.09</v>
      </c>
      <c r="H40" s="37">
        <v>0.14000000000000001</v>
      </c>
      <c r="I40" s="37">
        <v>0.15</v>
      </c>
      <c r="J40" s="38">
        <v>0.08</v>
      </c>
      <c r="K40" s="22"/>
      <c r="L40" s="22"/>
      <c r="M40" s="22"/>
      <c r="N40" s="22"/>
      <c r="O40" s="22"/>
      <c r="P40" s="22"/>
    </row>
    <row r="41" spans="1:16" ht="39" customHeight="1" x14ac:dyDescent="0.2">
      <c r="A41" s="22"/>
      <c r="B41" s="35"/>
      <c r="C41" s="1153" t="s">
        <v>539</v>
      </c>
      <c r="D41" s="1154"/>
      <c r="E41" s="1155"/>
      <c r="F41" s="36">
        <v>0.02</v>
      </c>
      <c r="G41" s="37">
        <v>0.03</v>
      </c>
      <c r="H41" s="37">
        <v>0.04</v>
      </c>
      <c r="I41" s="37">
        <v>0.03</v>
      </c>
      <c r="J41" s="38">
        <v>0.03</v>
      </c>
      <c r="K41" s="22"/>
      <c r="L41" s="22"/>
      <c r="M41" s="22"/>
      <c r="N41" s="22"/>
      <c r="O41" s="22"/>
      <c r="P41" s="22"/>
    </row>
    <row r="42" spans="1:16" ht="39" customHeight="1" x14ac:dyDescent="0.2">
      <c r="A42" s="22"/>
      <c r="B42" s="39"/>
      <c r="C42" s="1153" t="s">
        <v>540</v>
      </c>
      <c r="D42" s="1154"/>
      <c r="E42" s="1155"/>
      <c r="F42" s="36" t="s">
        <v>488</v>
      </c>
      <c r="G42" s="37" t="s">
        <v>488</v>
      </c>
      <c r="H42" s="37" t="s">
        <v>488</v>
      </c>
      <c r="I42" s="37" t="s">
        <v>488</v>
      </c>
      <c r="J42" s="38" t="s">
        <v>488</v>
      </c>
      <c r="K42" s="22"/>
      <c r="L42" s="22"/>
      <c r="M42" s="22"/>
      <c r="N42" s="22"/>
      <c r="O42" s="22"/>
      <c r="P42" s="22"/>
    </row>
    <row r="43" spans="1:16" ht="39" customHeight="1" thickBot="1" x14ac:dyDescent="0.25">
      <c r="A43" s="22"/>
      <c r="B43" s="40"/>
      <c r="C43" s="1156" t="s">
        <v>541</v>
      </c>
      <c r="D43" s="1157"/>
      <c r="E43" s="1158"/>
      <c r="F43" s="41">
        <v>0.74</v>
      </c>
      <c r="G43" s="42">
        <v>0.06</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YE2UavTTynaEIanOLENVD+gk29Pm2EFrKmRE1CnraPq+5GmSWjaxj8pu3VJ/ZTrWitBiP7hdHr/fXvpmEm9gw==" saltValue="wDM5mSy4bopgk7J8Amp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61" t="s">
        <v>9</v>
      </c>
      <c r="C45" s="1162"/>
      <c r="D45" s="58"/>
      <c r="E45" s="1167" t="s">
        <v>10</v>
      </c>
      <c r="F45" s="1167"/>
      <c r="G45" s="1167"/>
      <c r="H45" s="1167"/>
      <c r="I45" s="1167"/>
      <c r="J45" s="1168"/>
      <c r="K45" s="59">
        <v>1313</v>
      </c>
      <c r="L45" s="60">
        <v>1273</v>
      </c>
      <c r="M45" s="60">
        <v>1245</v>
      </c>
      <c r="N45" s="60">
        <v>1269</v>
      </c>
      <c r="O45" s="61">
        <v>1287</v>
      </c>
      <c r="P45" s="48"/>
      <c r="Q45" s="48"/>
      <c r="R45" s="48"/>
      <c r="S45" s="48"/>
      <c r="T45" s="48"/>
      <c r="U45" s="48"/>
    </row>
    <row r="46" spans="1:21" ht="30.75" customHeight="1" x14ac:dyDescent="0.2">
      <c r="A46" s="48"/>
      <c r="B46" s="1163"/>
      <c r="C46" s="1164"/>
      <c r="D46" s="62"/>
      <c r="E46" s="1169" t="s">
        <v>11</v>
      </c>
      <c r="F46" s="1169"/>
      <c r="G46" s="1169"/>
      <c r="H46" s="1169"/>
      <c r="I46" s="1169"/>
      <c r="J46" s="1170"/>
      <c r="K46" s="63" t="s">
        <v>488</v>
      </c>
      <c r="L46" s="64" t="s">
        <v>488</v>
      </c>
      <c r="M46" s="64" t="s">
        <v>488</v>
      </c>
      <c r="N46" s="64" t="s">
        <v>488</v>
      </c>
      <c r="O46" s="65" t="s">
        <v>488</v>
      </c>
      <c r="P46" s="48"/>
      <c r="Q46" s="48"/>
      <c r="R46" s="48"/>
      <c r="S46" s="48"/>
      <c r="T46" s="48"/>
      <c r="U46" s="48"/>
    </row>
    <row r="47" spans="1:21" ht="30.75" customHeight="1" x14ac:dyDescent="0.2">
      <c r="A47" s="48"/>
      <c r="B47" s="1163"/>
      <c r="C47" s="1164"/>
      <c r="D47" s="62"/>
      <c r="E47" s="1169" t="s">
        <v>12</v>
      </c>
      <c r="F47" s="1169"/>
      <c r="G47" s="1169"/>
      <c r="H47" s="1169"/>
      <c r="I47" s="1169"/>
      <c r="J47" s="1170"/>
      <c r="K47" s="63" t="s">
        <v>488</v>
      </c>
      <c r="L47" s="64" t="s">
        <v>488</v>
      </c>
      <c r="M47" s="64" t="s">
        <v>488</v>
      </c>
      <c r="N47" s="64" t="s">
        <v>488</v>
      </c>
      <c r="O47" s="65" t="s">
        <v>488</v>
      </c>
      <c r="P47" s="48"/>
      <c r="Q47" s="48"/>
      <c r="R47" s="48"/>
      <c r="S47" s="48"/>
      <c r="T47" s="48"/>
      <c r="U47" s="48"/>
    </row>
    <row r="48" spans="1:21" ht="30.75" customHeight="1" x14ac:dyDescent="0.2">
      <c r="A48" s="48"/>
      <c r="B48" s="1163"/>
      <c r="C48" s="1164"/>
      <c r="D48" s="62"/>
      <c r="E48" s="1169" t="s">
        <v>13</v>
      </c>
      <c r="F48" s="1169"/>
      <c r="G48" s="1169"/>
      <c r="H48" s="1169"/>
      <c r="I48" s="1169"/>
      <c r="J48" s="1170"/>
      <c r="K48" s="63">
        <v>373</v>
      </c>
      <c r="L48" s="64">
        <v>253</v>
      </c>
      <c r="M48" s="64">
        <v>232</v>
      </c>
      <c r="N48" s="64">
        <v>215</v>
      </c>
      <c r="O48" s="65">
        <v>172</v>
      </c>
      <c r="P48" s="48"/>
      <c r="Q48" s="48"/>
      <c r="R48" s="48"/>
      <c r="S48" s="48"/>
      <c r="T48" s="48"/>
      <c r="U48" s="48"/>
    </row>
    <row r="49" spans="1:21" ht="30.75" customHeight="1" x14ac:dyDescent="0.2">
      <c r="A49" s="48"/>
      <c r="B49" s="1163"/>
      <c r="C49" s="1164"/>
      <c r="D49" s="62"/>
      <c r="E49" s="1169" t="s">
        <v>14</v>
      </c>
      <c r="F49" s="1169"/>
      <c r="G49" s="1169"/>
      <c r="H49" s="1169"/>
      <c r="I49" s="1169"/>
      <c r="J49" s="1170"/>
      <c r="K49" s="63">
        <v>114</v>
      </c>
      <c r="L49" s="64">
        <v>109</v>
      </c>
      <c r="M49" s="64">
        <v>99</v>
      </c>
      <c r="N49" s="64">
        <v>89</v>
      </c>
      <c r="O49" s="65">
        <v>100</v>
      </c>
      <c r="P49" s="48"/>
      <c r="Q49" s="48"/>
      <c r="R49" s="48"/>
      <c r="S49" s="48"/>
      <c r="T49" s="48"/>
      <c r="U49" s="48"/>
    </row>
    <row r="50" spans="1:21" ht="30.75" customHeight="1" x14ac:dyDescent="0.2">
      <c r="A50" s="48"/>
      <c r="B50" s="1163"/>
      <c r="C50" s="1164"/>
      <c r="D50" s="62"/>
      <c r="E50" s="1169" t="s">
        <v>15</v>
      </c>
      <c r="F50" s="1169"/>
      <c r="G50" s="1169"/>
      <c r="H50" s="1169"/>
      <c r="I50" s="1169"/>
      <c r="J50" s="1170"/>
      <c r="K50" s="63">
        <v>53</v>
      </c>
      <c r="L50" s="64">
        <v>0</v>
      </c>
      <c r="M50" s="64">
        <v>0</v>
      </c>
      <c r="N50" s="64">
        <v>0</v>
      </c>
      <c r="O50" s="65">
        <v>0</v>
      </c>
      <c r="P50" s="48"/>
      <c r="Q50" s="48"/>
      <c r="R50" s="48"/>
      <c r="S50" s="48"/>
      <c r="T50" s="48"/>
      <c r="U50" s="48"/>
    </row>
    <row r="51" spans="1:21" ht="30.75" customHeight="1" x14ac:dyDescent="0.2">
      <c r="A51" s="48"/>
      <c r="B51" s="1165"/>
      <c r="C51" s="1166"/>
      <c r="D51" s="66"/>
      <c r="E51" s="1169" t="s">
        <v>16</v>
      </c>
      <c r="F51" s="1169"/>
      <c r="G51" s="1169"/>
      <c r="H51" s="1169"/>
      <c r="I51" s="1169"/>
      <c r="J51" s="1170"/>
      <c r="K51" s="63" t="s">
        <v>488</v>
      </c>
      <c r="L51" s="64" t="s">
        <v>488</v>
      </c>
      <c r="M51" s="64" t="s">
        <v>488</v>
      </c>
      <c r="N51" s="64" t="s">
        <v>488</v>
      </c>
      <c r="O51" s="65" t="s">
        <v>488</v>
      </c>
      <c r="P51" s="48"/>
      <c r="Q51" s="48"/>
      <c r="R51" s="48"/>
      <c r="S51" s="48"/>
      <c r="T51" s="48"/>
      <c r="U51" s="48"/>
    </row>
    <row r="52" spans="1:21" ht="30.75" customHeight="1" x14ac:dyDescent="0.2">
      <c r="A52" s="48"/>
      <c r="B52" s="1171" t="s">
        <v>17</v>
      </c>
      <c r="C52" s="1172"/>
      <c r="D52" s="66"/>
      <c r="E52" s="1169" t="s">
        <v>18</v>
      </c>
      <c r="F52" s="1169"/>
      <c r="G52" s="1169"/>
      <c r="H52" s="1169"/>
      <c r="I52" s="1169"/>
      <c r="J52" s="1170"/>
      <c r="K52" s="63">
        <v>1231</v>
      </c>
      <c r="L52" s="64">
        <v>1148</v>
      </c>
      <c r="M52" s="64">
        <v>1149</v>
      </c>
      <c r="N52" s="64">
        <v>1164</v>
      </c>
      <c r="O52" s="65">
        <v>1156</v>
      </c>
      <c r="P52" s="48"/>
      <c r="Q52" s="48"/>
      <c r="R52" s="48"/>
      <c r="S52" s="48"/>
      <c r="T52" s="48"/>
      <c r="U52" s="48"/>
    </row>
    <row r="53" spans="1:21" ht="30.75" customHeight="1" thickBot="1" x14ac:dyDescent="0.25">
      <c r="A53" s="48"/>
      <c r="B53" s="1173" t="s">
        <v>19</v>
      </c>
      <c r="C53" s="1174"/>
      <c r="D53" s="67"/>
      <c r="E53" s="1175" t="s">
        <v>20</v>
      </c>
      <c r="F53" s="1175"/>
      <c r="G53" s="1175"/>
      <c r="H53" s="1175"/>
      <c r="I53" s="1175"/>
      <c r="J53" s="1176"/>
      <c r="K53" s="68">
        <v>622</v>
      </c>
      <c r="L53" s="69">
        <v>487</v>
      </c>
      <c r="M53" s="69">
        <v>427</v>
      </c>
      <c r="N53" s="69">
        <v>409</v>
      </c>
      <c r="O53" s="70">
        <v>403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77" t="s">
        <v>24</v>
      </c>
      <c r="C58" s="1178"/>
      <c r="D58" s="1183" t="s">
        <v>25</v>
      </c>
      <c r="E58" s="1184"/>
      <c r="F58" s="1184"/>
      <c r="G58" s="1184"/>
      <c r="H58" s="1184"/>
      <c r="I58" s="1184"/>
      <c r="J58" s="1185"/>
      <c r="K58" s="83"/>
      <c r="L58" s="84"/>
      <c r="M58" s="84"/>
      <c r="N58" s="84"/>
      <c r="O58" s="85"/>
    </row>
    <row r="59" spans="1:21" ht="31.5" customHeight="1" x14ac:dyDescent="0.2">
      <c r="B59" s="1179"/>
      <c r="C59" s="1180"/>
      <c r="D59" s="1186" t="s">
        <v>26</v>
      </c>
      <c r="E59" s="1187"/>
      <c r="F59" s="1187"/>
      <c r="G59" s="1187"/>
      <c r="H59" s="1187"/>
      <c r="I59" s="1187"/>
      <c r="J59" s="1188"/>
      <c r="K59" s="86"/>
      <c r="L59" s="87"/>
      <c r="M59" s="87"/>
      <c r="N59" s="87"/>
      <c r="O59" s="88"/>
    </row>
    <row r="60" spans="1:21" ht="31.5" customHeight="1" thickBot="1" x14ac:dyDescent="0.25">
      <c r="B60" s="1181"/>
      <c r="C60" s="1182"/>
      <c r="D60" s="1189" t="s">
        <v>27</v>
      </c>
      <c r="E60" s="1190"/>
      <c r="F60" s="1190"/>
      <c r="G60" s="1190"/>
      <c r="H60" s="1190"/>
      <c r="I60" s="1190"/>
      <c r="J60" s="1191"/>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AZlbjV/ewqhDApUTh7BQK0EW4vdLpfGtmGBNefTA+tqNBXH52Fd6VYexK8kYeJ2OxxmJSiLtWI9Vu1VajVXHA==" saltValue="ufnqvBAUVdB1LFewdA+jw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2" t="s">
        <v>30</v>
      </c>
      <c r="C41" s="1193"/>
      <c r="D41" s="105"/>
      <c r="E41" s="1198" t="s">
        <v>31</v>
      </c>
      <c r="F41" s="1198"/>
      <c r="G41" s="1198"/>
      <c r="H41" s="1199"/>
      <c r="I41" s="355">
        <v>11794</v>
      </c>
      <c r="J41" s="356">
        <v>11480</v>
      </c>
      <c r="K41" s="356">
        <v>11320</v>
      </c>
      <c r="L41" s="356">
        <v>11058</v>
      </c>
      <c r="M41" s="357">
        <v>11268</v>
      </c>
    </row>
    <row r="42" spans="2:13" ht="27.75" customHeight="1" x14ac:dyDescent="0.2">
      <c r="B42" s="1194"/>
      <c r="C42" s="1195"/>
      <c r="D42" s="106"/>
      <c r="E42" s="1200" t="s">
        <v>32</v>
      </c>
      <c r="F42" s="1200"/>
      <c r="G42" s="1200"/>
      <c r="H42" s="1201"/>
      <c r="I42" s="358" t="s">
        <v>488</v>
      </c>
      <c r="J42" s="359" t="s">
        <v>488</v>
      </c>
      <c r="K42" s="359" t="s">
        <v>488</v>
      </c>
      <c r="L42" s="359" t="s">
        <v>488</v>
      </c>
      <c r="M42" s="360" t="s">
        <v>488</v>
      </c>
    </row>
    <row r="43" spans="2:13" ht="27.75" customHeight="1" x14ac:dyDescent="0.2">
      <c r="B43" s="1194"/>
      <c r="C43" s="1195"/>
      <c r="D43" s="106"/>
      <c r="E43" s="1200" t="s">
        <v>33</v>
      </c>
      <c r="F43" s="1200"/>
      <c r="G43" s="1200"/>
      <c r="H43" s="1201"/>
      <c r="I43" s="358">
        <v>3421</v>
      </c>
      <c r="J43" s="359">
        <v>3023</v>
      </c>
      <c r="K43" s="359">
        <v>2559</v>
      </c>
      <c r="L43" s="359">
        <v>2044</v>
      </c>
      <c r="M43" s="360">
        <v>1678</v>
      </c>
    </row>
    <row r="44" spans="2:13" ht="27.75" customHeight="1" x14ac:dyDescent="0.2">
      <c r="B44" s="1194"/>
      <c r="C44" s="1195"/>
      <c r="D44" s="106"/>
      <c r="E44" s="1200" t="s">
        <v>34</v>
      </c>
      <c r="F44" s="1200"/>
      <c r="G44" s="1200"/>
      <c r="H44" s="1201"/>
      <c r="I44" s="358">
        <v>575</v>
      </c>
      <c r="J44" s="359">
        <v>576</v>
      </c>
      <c r="K44" s="359">
        <v>483</v>
      </c>
      <c r="L44" s="359">
        <v>403</v>
      </c>
      <c r="M44" s="360">
        <v>353</v>
      </c>
    </row>
    <row r="45" spans="2:13" ht="27.75" customHeight="1" x14ac:dyDescent="0.2">
      <c r="B45" s="1194"/>
      <c r="C45" s="1195"/>
      <c r="D45" s="106"/>
      <c r="E45" s="1200" t="s">
        <v>35</v>
      </c>
      <c r="F45" s="1200"/>
      <c r="G45" s="1200"/>
      <c r="H45" s="1201"/>
      <c r="I45" s="358">
        <v>494</v>
      </c>
      <c r="J45" s="359">
        <v>199</v>
      </c>
      <c r="K45" s="359">
        <v>2012</v>
      </c>
      <c r="L45" s="359">
        <v>211</v>
      </c>
      <c r="M45" s="360">
        <v>393</v>
      </c>
    </row>
    <row r="46" spans="2:13" ht="27.75" customHeight="1" x14ac:dyDescent="0.2">
      <c r="B46" s="1194"/>
      <c r="C46" s="1195"/>
      <c r="D46" s="107"/>
      <c r="E46" s="1200" t="s">
        <v>36</v>
      </c>
      <c r="F46" s="1200"/>
      <c r="G46" s="1200"/>
      <c r="H46" s="1201"/>
      <c r="I46" s="358" t="s">
        <v>488</v>
      </c>
      <c r="J46" s="359" t="s">
        <v>488</v>
      </c>
      <c r="K46" s="359" t="s">
        <v>488</v>
      </c>
      <c r="L46" s="359" t="s">
        <v>488</v>
      </c>
      <c r="M46" s="360" t="s">
        <v>488</v>
      </c>
    </row>
    <row r="47" spans="2:13" ht="27.75" customHeight="1" x14ac:dyDescent="0.2">
      <c r="B47" s="1194"/>
      <c r="C47" s="1195"/>
      <c r="D47" s="108"/>
      <c r="E47" s="1202" t="s">
        <v>37</v>
      </c>
      <c r="F47" s="1203"/>
      <c r="G47" s="1203"/>
      <c r="H47" s="1204"/>
      <c r="I47" s="358" t="s">
        <v>488</v>
      </c>
      <c r="J47" s="359" t="s">
        <v>488</v>
      </c>
      <c r="K47" s="359" t="s">
        <v>488</v>
      </c>
      <c r="L47" s="359" t="s">
        <v>488</v>
      </c>
      <c r="M47" s="360" t="s">
        <v>488</v>
      </c>
    </row>
    <row r="48" spans="2:13" ht="27.75" customHeight="1" x14ac:dyDescent="0.2">
      <c r="B48" s="1194"/>
      <c r="C48" s="1195"/>
      <c r="D48" s="106"/>
      <c r="E48" s="1200" t="s">
        <v>38</v>
      </c>
      <c r="F48" s="1200"/>
      <c r="G48" s="1200"/>
      <c r="H48" s="1201"/>
      <c r="I48" s="358" t="s">
        <v>488</v>
      </c>
      <c r="J48" s="359" t="s">
        <v>488</v>
      </c>
      <c r="K48" s="359" t="s">
        <v>488</v>
      </c>
      <c r="L48" s="359" t="s">
        <v>488</v>
      </c>
      <c r="M48" s="360" t="s">
        <v>488</v>
      </c>
    </row>
    <row r="49" spans="2:13" ht="27.75" customHeight="1" x14ac:dyDescent="0.2">
      <c r="B49" s="1196"/>
      <c r="C49" s="1197"/>
      <c r="D49" s="106"/>
      <c r="E49" s="1200" t="s">
        <v>39</v>
      </c>
      <c r="F49" s="1200"/>
      <c r="G49" s="1200"/>
      <c r="H49" s="1201"/>
      <c r="I49" s="358" t="s">
        <v>488</v>
      </c>
      <c r="J49" s="359" t="s">
        <v>488</v>
      </c>
      <c r="K49" s="359" t="s">
        <v>488</v>
      </c>
      <c r="L49" s="359" t="s">
        <v>488</v>
      </c>
      <c r="M49" s="360" t="s">
        <v>488</v>
      </c>
    </row>
    <row r="50" spans="2:13" ht="27.75" customHeight="1" x14ac:dyDescent="0.2">
      <c r="B50" s="1205" t="s">
        <v>40</v>
      </c>
      <c r="C50" s="1206"/>
      <c r="D50" s="109"/>
      <c r="E50" s="1200" t="s">
        <v>41</v>
      </c>
      <c r="F50" s="1200"/>
      <c r="G50" s="1200"/>
      <c r="H50" s="1201"/>
      <c r="I50" s="358">
        <v>2754</v>
      </c>
      <c r="J50" s="359">
        <v>3148</v>
      </c>
      <c r="K50" s="359">
        <v>3980</v>
      </c>
      <c r="L50" s="359">
        <v>3534</v>
      </c>
      <c r="M50" s="360">
        <v>3513</v>
      </c>
    </row>
    <row r="51" spans="2:13" ht="27.75" customHeight="1" x14ac:dyDescent="0.2">
      <c r="B51" s="1194"/>
      <c r="C51" s="1195"/>
      <c r="D51" s="106"/>
      <c r="E51" s="1200" t="s">
        <v>42</v>
      </c>
      <c r="F51" s="1200"/>
      <c r="G51" s="1200"/>
      <c r="H51" s="1201"/>
      <c r="I51" s="358">
        <v>649</v>
      </c>
      <c r="J51" s="359">
        <v>611</v>
      </c>
      <c r="K51" s="359">
        <v>632</v>
      </c>
      <c r="L51" s="359">
        <v>1548</v>
      </c>
      <c r="M51" s="360">
        <v>1805</v>
      </c>
    </row>
    <row r="52" spans="2:13" ht="27.75" customHeight="1" x14ac:dyDescent="0.2">
      <c r="B52" s="1196"/>
      <c r="C52" s="1197"/>
      <c r="D52" s="106"/>
      <c r="E52" s="1200" t="s">
        <v>43</v>
      </c>
      <c r="F52" s="1200"/>
      <c r="G52" s="1200"/>
      <c r="H52" s="1201"/>
      <c r="I52" s="358">
        <v>12968</v>
      </c>
      <c r="J52" s="359">
        <v>12876</v>
      </c>
      <c r="K52" s="359">
        <v>12921</v>
      </c>
      <c r="L52" s="359">
        <v>12509</v>
      </c>
      <c r="M52" s="360">
        <v>12187</v>
      </c>
    </row>
    <row r="53" spans="2:13" ht="27.75" customHeight="1" thickBot="1" x14ac:dyDescent="0.25">
      <c r="B53" s="1207" t="s">
        <v>19</v>
      </c>
      <c r="C53" s="1208"/>
      <c r="D53" s="110"/>
      <c r="E53" s="1209" t="s">
        <v>44</v>
      </c>
      <c r="F53" s="1209"/>
      <c r="G53" s="1209"/>
      <c r="H53" s="1210"/>
      <c r="I53" s="361">
        <v>-88</v>
      </c>
      <c r="J53" s="362">
        <v>-1357</v>
      </c>
      <c r="K53" s="362">
        <v>-1158</v>
      </c>
      <c r="L53" s="362">
        <v>-3873</v>
      </c>
      <c r="M53" s="363">
        <v>-3814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NW0lnfkVxuHJBA1Oyp5+cml9W5SrNi9cfALsjYmNYK+sqm/pAJ4gx0mtp0YdqHd+NWViBkDM/Dyyhag3WoQ2vA==" saltValue="8TlJD8+WsgTuN8FsofGQ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9" t="s">
        <v>46</v>
      </c>
      <c r="D55" s="1219"/>
      <c r="E55" s="1220"/>
      <c r="F55" s="122">
        <v>1067</v>
      </c>
      <c r="G55" s="122">
        <v>1280</v>
      </c>
      <c r="H55" s="123">
        <v>1158</v>
      </c>
    </row>
    <row r="56" spans="2:8" ht="52.5" customHeight="1" x14ac:dyDescent="0.2">
      <c r="B56" s="124"/>
      <c r="C56" s="1221" t="s">
        <v>47</v>
      </c>
      <c r="D56" s="1221"/>
      <c r="E56" s="1222"/>
      <c r="F56" s="125">
        <v>48</v>
      </c>
      <c r="G56" s="125">
        <v>48</v>
      </c>
      <c r="H56" s="126">
        <v>48</v>
      </c>
    </row>
    <row r="57" spans="2:8" ht="53.25" customHeight="1" x14ac:dyDescent="0.2">
      <c r="B57" s="124"/>
      <c r="C57" s="1223" t="s">
        <v>48</v>
      </c>
      <c r="D57" s="1223"/>
      <c r="E57" s="1224"/>
      <c r="F57" s="127">
        <v>1101</v>
      </c>
      <c r="G57" s="127">
        <v>774</v>
      </c>
      <c r="H57" s="128">
        <v>816</v>
      </c>
    </row>
    <row r="58" spans="2:8" ht="45.75" customHeight="1" x14ac:dyDescent="0.2">
      <c r="B58" s="129"/>
      <c r="C58" s="1211" t="s">
        <v>554</v>
      </c>
      <c r="D58" s="1212"/>
      <c r="E58" s="1213"/>
      <c r="F58" s="130">
        <v>1093</v>
      </c>
      <c r="G58" s="130">
        <v>767</v>
      </c>
      <c r="H58" s="131">
        <v>793</v>
      </c>
    </row>
    <row r="59" spans="2:8" ht="45.75" customHeight="1" x14ac:dyDescent="0.2">
      <c r="B59" s="129"/>
      <c r="C59" s="1211" t="s">
        <v>555</v>
      </c>
      <c r="D59" s="1212"/>
      <c r="E59" s="1213"/>
      <c r="F59" s="130" t="s">
        <v>559</v>
      </c>
      <c r="G59" s="130">
        <v>0</v>
      </c>
      <c r="H59" s="131">
        <v>10</v>
      </c>
    </row>
    <row r="60" spans="2:8" ht="45.75" customHeight="1" x14ac:dyDescent="0.2">
      <c r="B60" s="129"/>
      <c r="C60" s="1211" t="s">
        <v>556</v>
      </c>
      <c r="D60" s="1212"/>
      <c r="E60" s="1213"/>
      <c r="F60" s="130">
        <v>6</v>
      </c>
      <c r="G60" s="130">
        <v>6</v>
      </c>
      <c r="H60" s="131">
        <v>6</v>
      </c>
    </row>
    <row r="61" spans="2:8" ht="45.75" customHeight="1" x14ac:dyDescent="0.2">
      <c r="B61" s="129"/>
      <c r="C61" s="1211" t="s">
        <v>557</v>
      </c>
      <c r="D61" s="1212"/>
      <c r="E61" s="1213"/>
      <c r="F61" s="130" t="s">
        <v>559</v>
      </c>
      <c r="G61" s="130" t="s">
        <v>559</v>
      </c>
      <c r="H61" s="131">
        <v>5</v>
      </c>
    </row>
    <row r="62" spans="2:8" ht="45.75" customHeight="1" thickBot="1" x14ac:dyDescent="0.25">
      <c r="B62" s="132"/>
      <c r="C62" s="1214" t="s">
        <v>558</v>
      </c>
      <c r="D62" s="1215"/>
      <c r="E62" s="1216"/>
      <c r="F62" s="133">
        <v>1</v>
      </c>
      <c r="G62" s="133">
        <v>1</v>
      </c>
      <c r="H62" s="134">
        <v>1</v>
      </c>
    </row>
    <row r="63" spans="2:8" ht="52.5" customHeight="1" thickBot="1" x14ac:dyDescent="0.25">
      <c r="B63" s="135"/>
      <c r="C63" s="1217" t="s">
        <v>49</v>
      </c>
      <c r="D63" s="1217"/>
      <c r="E63" s="1218"/>
      <c r="F63" s="136">
        <v>2216</v>
      </c>
      <c r="G63" s="136">
        <v>2102</v>
      </c>
      <c r="H63" s="137">
        <v>2021</v>
      </c>
    </row>
    <row r="64" spans="2:8" ht="13" x14ac:dyDescent="0.2"/>
  </sheetData>
  <sheetProtection algorithmName="SHA-512" hashValue="fykfpZVnv19AKfql7xyxX5XyE1XOyPaO6NUoG3NTor/92Zs0YhiSGi53nGf6ugk2/Rtn+DqVhRdbanMgiC0lgA==" saltValue="spsBEJGuNozNT0stT8hc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20668</v>
      </c>
      <c r="E3" s="156"/>
      <c r="F3" s="157">
        <v>45588</v>
      </c>
      <c r="G3" s="158"/>
      <c r="H3" s="159"/>
    </row>
    <row r="4" spans="1:8" x14ac:dyDescent="0.2">
      <c r="A4" s="160"/>
      <c r="B4" s="161"/>
      <c r="C4" s="162"/>
      <c r="D4" s="163">
        <v>12087</v>
      </c>
      <c r="E4" s="164"/>
      <c r="F4" s="165">
        <v>24150</v>
      </c>
      <c r="G4" s="166"/>
      <c r="H4" s="167"/>
    </row>
    <row r="5" spans="1:8" x14ac:dyDescent="0.2">
      <c r="A5" s="148" t="s">
        <v>520</v>
      </c>
      <c r="B5" s="153"/>
      <c r="C5" s="154"/>
      <c r="D5" s="155">
        <v>22152</v>
      </c>
      <c r="E5" s="156"/>
      <c r="F5" s="157">
        <v>45483</v>
      </c>
      <c r="G5" s="158"/>
      <c r="H5" s="159"/>
    </row>
    <row r="6" spans="1:8" x14ac:dyDescent="0.2">
      <c r="A6" s="160"/>
      <c r="B6" s="161"/>
      <c r="C6" s="162"/>
      <c r="D6" s="163">
        <v>11341</v>
      </c>
      <c r="E6" s="164"/>
      <c r="F6" s="165">
        <v>24241</v>
      </c>
      <c r="G6" s="166"/>
      <c r="H6" s="167"/>
    </row>
    <row r="7" spans="1:8" x14ac:dyDescent="0.2">
      <c r="A7" s="148" t="s">
        <v>521</v>
      </c>
      <c r="B7" s="153"/>
      <c r="C7" s="154"/>
      <c r="D7" s="155">
        <v>19511</v>
      </c>
      <c r="E7" s="156"/>
      <c r="F7" s="157">
        <v>45945</v>
      </c>
      <c r="G7" s="158"/>
      <c r="H7" s="159"/>
    </row>
    <row r="8" spans="1:8" x14ac:dyDescent="0.2">
      <c r="A8" s="160"/>
      <c r="B8" s="161"/>
      <c r="C8" s="162"/>
      <c r="D8" s="163">
        <v>9507</v>
      </c>
      <c r="E8" s="164"/>
      <c r="F8" s="165">
        <v>25180</v>
      </c>
      <c r="G8" s="166"/>
      <c r="H8" s="167"/>
    </row>
    <row r="9" spans="1:8" x14ac:dyDescent="0.2">
      <c r="A9" s="148" t="s">
        <v>522</v>
      </c>
      <c r="B9" s="153"/>
      <c r="C9" s="154"/>
      <c r="D9" s="155">
        <v>33174</v>
      </c>
      <c r="E9" s="156"/>
      <c r="F9" s="157">
        <v>44475</v>
      </c>
      <c r="G9" s="158"/>
      <c r="H9" s="159"/>
    </row>
    <row r="10" spans="1:8" x14ac:dyDescent="0.2">
      <c r="A10" s="160"/>
      <c r="B10" s="161"/>
      <c r="C10" s="162"/>
      <c r="D10" s="163">
        <v>22346</v>
      </c>
      <c r="E10" s="164"/>
      <c r="F10" s="165">
        <v>24780</v>
      </c>
      <c r="G10" s="166"/>
      <c r="H10" s="167"/>
    </row>
    <row r="11" spans="1:8" x14ac:dyDescent="0.2">
      <c r="A11" s="148" t="s">
        <v>523</v>
      </c>
      <c r="B11" s="153"/>
      <c r="C11" s="154"/>
      <c r="D11" s="155">
        <v>52833</v>
      </c>
      <c r="E11" s="156"/>
      <c r="F11" s="157">
        <v>45982</v>
      </c>
      <c r="G11" s="158"/>
      <c r="H11" s="159"/>
    </row>
    <row r="12" spans="1:8" x14ac:dyDescent="0.2">
      <c r="A12" s="160"/>
      <c r="B12" s="161"/>
      <c r="C12" s="168"/>
      <c r="D12" s="163">
        <v>24926</v>
      </c>
      <c r="E12" s="164"/>
      <c r="F12" s="165">
        <v>25583</v>
      </c>
      <c r="G12" s="166"/>
      <c r="H12" s="167"/>
    </row>
    <row r="13" spans="1:8" x14ac:dyDescent="0.2">
      <c r="A13" s="148"/>
      <c r="B13" s="153"/>
      <c r="C13" s="169"/>
      <c r="D13" s="170">
        <v>29668</v>
      </c>
      <c r="E13" s="171"/>
      <c r="F13" s="172">
        <v>45495</v>
      </c>
      <c r="G13" s="173"/>
      <c r="H13" s="159"/>
    </row>
    <row r="14" spans="1:8" x14ac:dyDescent="0.2">
      <c r="A14" s="160"/>
      <c r="B14" s="161"/>
      <c r="C14" s="162"/>
      <c r="D14" s="163">
        <v>16041</v>
      </c>
      <c r="E14" s="164"/>
      <c r="F14" s="165">
        <v>24787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5.87</v>
      </c>
      <c r="C19" s="174">
        <f>ROUND(VALUE(SUBSTITUTE(実質収支比率等に係る経年分析!G$48,"▲","-")),2)</f>
        <v>7.44</v>
      </c>
      <c r="D19" s="174">
        <f>ROUND(VALUE(SUBSTITUTE(実質収支比率等に係る経年分析!H$48,"▲","-")),2)</f>
        <v>6.96</v>
      </c>
      <c r="E19" s="174">
        <f>ROUND(VALUE(SUBSTITUTE(実質収支比率等に係る経年分析!I$48,"▲","-")),2)</f>
        <v>8.18</v>
      </c>
      <c r="F19" s="174">
        <f>ROUND(VALUE(SUBSTITUTE(実質収支比率等に係る経年分析!J$48,"▲","-")),2)</f>
        <v>10.57</v>
      </c>
    </row>
    <row r="20" spans="1:11" x14ac:dyDescent="0.2">
      <c r="A20" s="174" t="s">
        <v>53</v>
      </c>
      <c r="B20" s="174">
        <f>ROUND(VALUE(SUBSTITUTE(実質収支比率等に係る経年分析!F$47,"▲","-")),2)</f>
        <v>8.6199999999999992</v>
      </c>
      <c r="C20" s="174">
        <f>ROUND(VALUE(SUBSTITUTE(実質収支比率等に係る経年分析!G$47,"▲","-")),2)</f>
        <v>9.24</v>
      </c>
      <c r="D20" s="174">
        <f>ROUND(VALUE(SUBSTITUTE(実質収支比率等に係る経年分析!H$47,"▲","-")),2)</f>
        <v>9.65</v>
      </c>
      <c r="E20" s="174">
        <f>ROUND(VALUE(SUBSTITUTE(実質収支比率等に係る経年分析!I$47,"▲","-")),2)</f>
        <v>11.89</v>
      </c>
      <c r="F20" s="174">
        <f>ROUND(VALUE(SUBSTITUTE(実質収支比率等に係る経年分析!J$47,"▲","-")),2)</f>
        <v>10.47</v>
      </c>
    </row>
    <row r="21" spans="1:11" x14ac:dyDescent="0.2">
      <c r="A21" s="174" t="s">
        <v>54</v>
      </c>
      <c r="B21" s="174">
        <f>IF(ISNUMBER(VALUE(SUBSTITUTE(実質収支比率等に係る経年分析!F$49,"▲","-"))),ROUND(VALUE(SUBSTITUTE(実質収支比率等に係る経年分析!F$49,"▲","-")),2),NA())</f>
        <v>-1.33</v>
      </c>
      <c r="C21" s="174">
        <f>IF(ISNUMBER(VALUE(SUBSTITUTE(実質収支比率等に係る経年分析!G$49,"▲","-"))),ROUND(VALUE(SUBSTITUTE(実質収支比率等に係る経年分析!G$49,"▲","-")),2),NA())</f>
        <v>2.58</v>
      </c>
      <c r="D21" s="174">
        <f>IF(ISNUMBER(VALUE(SUBSTITUTE(実質収支比率等に係る経年分析!H$49,"▲","-"))),ROUND(VALUE(SUBSTITUTE(実質収支比率等に係る経年分析!H$49,"▲","-")),2),NA())</f>
        <v>1.17</v>
      </c>
      <c r="E21" s="174">
        <f>IF(ISNUMBER(VALUE(SUBSTITUTE(実質収支比率等に係る経年分析!I$49,"▲","-"))),ROUND(VALUE(SUBSTITUTE(実質収支比率等に係る経年分析!I$49,"▲","-")),2),NA())</f>
        <v>3</v>
      </c>
      <c r="F21" s="174">
        <f>IF(ISNUMBER(VALUE(SUBSTITUTE(実質収支比率等に係る経年分析!J$49,"▲","-"))),ROUND(VALUE(SUBSTITUTE(実質収支比率等に係る経年分析!J$49,"▲","-")),2),NA())</f>
        <v>1.5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白岡駅東部中央土地区画整理事業特別会計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白岡市農業集落排水事業会計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4.6100000000000003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4.4000000000000004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1.0900000000000001</v>
      </c>
    </row>
    <row r="33" spans="1:16" x14ac:dyDescent="0.2">
      <c r="A33" s="175" t="str">
        <f>IF(連結実質赤字比率に係る赤字・黒字の構成分析!C$37="",NA(),連結実質赤字比率に係る赤字・黒字の構成分析!C$37)</f>
        <v>白岡市公共下水道事業会計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10.48</v>
      </c>
    </row>
    <row r="36" spans="1:16" x14ac:dyDescent="0.2">
      <c r="A36" s="175" t="str">
        <f>IF(連結実質赤字比率に係る赤字・黒字の構成分析!C$34="",NA(),連結実質赤字比率に係る赤字・黒字の構成分析!C$34)</f>
        <v>白岡市水道事業会計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10.53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1231</v>
      </c>
      <c r="E42" s="176"/>
      <c r="F42" s="176"/>
      <c r="G42" s="176">
        <f>'実質公債費比率（分子）の構造'!L$52</f>
        <v>1148</v>
      </c>
      <c r="H42" s="176"/>
      <c r="I42" s="176"/>
      <c r="J42" s="176">
        <f>'実質公債費比率（分子）の構造'!M$52</f>
        <v>1149</v>
      </c>
      <c r="K42" s="176"/>
      <c r="L42" s="176"/>
      <c r="M42" s="176">
        <f>'実質公債費比率（分子）の構造'!N$52</f>
        <v>1164</v>
      </c>
      <c r="N42" s="176"/>
      <c r="O42" s="176"/>
      <c r="P42" s="176">
        <f>'実質公債費比率（分子）の構造'!O$52</f>
        <v>1156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53</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114</v>
      </c>
      <c r="C45" s="176"/>
      <c r="D45" s="176"/>
      <c r="E45" s="176">
        <f>'実質公債費比率（分子）の構造'!L$49</f>
        <v>109</v>
      </c>
      <c r="F45" s="176"/>
      <c r="G45" s="176"/>
      <c r="H45" s="176">
        <f>'実質公債費比率（分子）の構造'!M$49</f>
        <v>99</v>
      </c>
      <c r="I45" s="176"/>
      <c r="J45" s="176"/>
      <c r="K45" s="176">
        <f>'実質公債費比率（分子）の構造'!N$49</f>
        <v>89</v>
      </c>
      <c r="L45" s="176"/>
      <c r="M45" s="176"/>
      <c r="N45" s="176">
        <f>'実質公債費比率（分子）の構造'!O$49</f>
        <v>100</v>
      </c>
      <c r="O45" s="176"/>
      <c r="P45" s="176"/>
    </row>
    <row r="46" spans="1:16" x14ac:dyDescent="0.2">
      <c r="A46" s="176" t="s">
        <v>64</v>
      </c>
      <c r="B46" s="176">
        <f>'実質公債費比率（分子）の構造'!K$48</f>
        <v>373</v>
      </c>
      <c r="C46" s="176"/>
      <c r="D46" s="176"/>
      <c r="E46" s="176">
        <f>'実質公債費比率（分子）の構造'!L$48</f>
        <v>253</v>
      </c>
      <c r="F46" s="176"/>
      <c r="G46" s="176"/>
      <c r="H46" s="176">
        <f>'実質公債費比率（分子）の構造'!M$48</f>
        <v>232</v>
      </c>
      <c r="I46" s="176"/>
      <c r="J46" s="176"/>
      <c r="K46" s="176">
        <f>'実質公債費比率（分子）の構造'!N$48</f>
        <v>215</v>
      </c>
      <c r="L46" s="176"/>
      <c r="M46" s="176"/>
      <c r="N46" s="176">
        <f>'実質公債費比率（分子）の構造'!O$48</f>
        <v>172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1313</v>
      </c>
      <c r="C49" s="176"/>
      <c r="D49" s="176"/>
      <c r="E49" s="176">
        <f>'実質公債費比率（分子）の構造'!L$45</f>
        <v>1273</v>
      </c>
      <c r="F49" s="176"/>
      <c r="G49" s="176"/>
      <c r="H49" s="176">
        <f>'実質公債費比率（分子）の構造'!M$45</f>
        <v>1245</v>
      </c>
      <c r="I49" s="176"/>
      <c r="J49" s="176"/>
      <c r="K49" s="176">
        <f>'実質公債費比率（分子）の構造'!N$45</f>
        <v>1269</v>
      </c>
      <c r="L49" s="176"/>
      <c r="M49" s="176"/>
      <c r="N49" s="176">
        <f>'実質公債費比率（分子）の構造'!O$45</f>
        <v>1287</v>
      </c>
      <c r="O49" s="176"/>
      <c r="P49" s="176"/>
    </row>
    <row r="50" spans="1:16" x14ac:dyDescent="0.2">
      <c r="A50" s="176" t="s">
        <v>67</v>
      </c>
      <c r="B50" s="176" t="e">
        <f>NA()</f>
        <v>#N/A</v>
      </c>
      <c r="C50" s="176">
        <f>IF(ISNUMBER('実質公債費比率（分子）の構造'!K$53),'実質公債費比率（分子）の構造'!K$53,NA())</f>
        <v>622</v>
      </c>
      <c r="D50" s="176" t="e">
        <f>NA()</f>
        <v>#N/A</v>
      </c>
      <c r="E50" s="176" t="e">
        <f>NA()</f>
        <v>#N/A</v>
      </c>
      <c r="F50" s="176">
        <f>IF(ISNUMBER('実質公債費比率（分子）の構造'!L$53),'実質公債費比率（分子）の構造'!L$53,NA())</f>
        <v>487</v>
      </c>
      <c r="G50" s="176" t="e">
        <f>NA()</f>
        <v>#N/A</v>
      </c>
      <c r="H50" s="176" t="e">
        <f>NA()</f>
        <v>#N/A</v>
      </c>
      <c r="I50" s="176">
        <f>IF(ISNUMBER('実質公債費比率（分子）の構造'!M$53),'実質公債費比率（分子）の構造'!M$53,NA())</f>
        <v>427</v>
      </c>
      <c r="J50" s="176" t="e">
        <f>NA()</f>
        <v>#N/A</v>
      </c>
      <c r="K50" s="176" t="e">
        <f>NA()</f>
        <v>#N/A</v>
      </c>
      <c r="L50" s="176">
        <f>IF(ISNUMBER('実質公債費比率（分子）の構造'!N$53),'実質公債費比率（分子）の構造'!N$53,NA())</f>
        <v>409</v>
      </c>
      <c r="M50" s="176" t="e">
        <f>NA()</f>
        <v>#N/A</v>
      </c>
      <c r="N50" s="176" t="e">
        <f>NA()</f>
        <v>#N/A</v>
      </c>
      <c r="O50" s="176">
        <f>IF(ISNUMBER('実質公債費比率（分子）の構造'!O$53),'実質公債費比率（分子）の構造'!O$53,NA())</f>
        <v>403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12968</v>
      </c>
      <c r="E56" s="175"/>
      <c r="F56" s="175"/>
      <c r="G56" s="175">
        <f>'将来負担比率（分子）の構造'!J$52</f>
        <v>12876</v>
      </c>
      <c r="H56" s="175"/>
      <c r="I56" s="175"/>
      <c r="J56" s="175">
        <f>'将来負担比率（分子）の構造'!K$52</f>
        <v>12921</v>
      </c>
      <c r="K56" s="175"/>
      <c r="L56" s="175"/>
      <c r="M56" s="175">
        <f>'将来負担比率（分子）の構造'!L$52</f>
        <v>12509</v>
      </c>
      <c r="N56" s="175"/>
      <c r="O56" s="175"/>
      <c r="P56" s="175">
        <f>'将来負担比率（分子）の構造'!M$52</f>
        <v>12187</v>
      </c>
    </row>
    <row r="57" spans="1:16" x14ac:dyDescent="0.2">
      <c r="A57" s="175" t="s">
        <v>42</v>
      </c>
      <c r="B57" s="175"/>
      <c r="C57" s="175"/>
      <c r="D57" s="175">
        <f>'将来負担比率（分子）の構造'!I$51</f>
        <v>649</v>
      </c>
      <c r="E57" s="175"/>
      <c r="F57" s="175"/>
      <c r="G57" s="175">
        <f>'将来負担比率（分子）の構造'!J$51</f>
        <v>611</v>
      </c>
      <c r="H57" s="175"/>
      <c r="I57" s="175"/>
      <c r="J57" s="175">
        <f>'将来負担比率（分子）の構造'!K$51</f>
        <v>632</v>
      </c>
      <c r="K57" s="175"/>
      <c r="L57" s="175"/>
      <c r="M57" s="175">
        <f>'将来負担比率（分子）の構造'!L$51</f>
        <v>1548</v>
      </c>
      <c r="N57" s="175"/>
      <c r="O57" s="175"/>
      <c r="P57" s="175">
        <f>'将来負担比率（分子）の構造'!M$51</f>
        <v>1805</v>
      </c>
    </row>
    <row r="58" spans="1:16" x14ac:dyDescent="0.2">
      <c r="A58" s="175" t="s">
        <v>41</v>
      </c>
      <c r="B58" s="175"/>
      <c r="C58" s="175"/>
      <c r="D58" s="175">
        <f>'将来負担比率（分子）の構造'!I$50</f>
        <v>2754</v>
      </c>
      <c r="E58" s="175"/>
      <c r="F58" s="175"/>
      <c r="G58" s="175">
        <f>'将来負担比率（分子）の構造'!J$50</f>
        <v>3148</v>
      </c>
      <c r="H58" s="175"/>
      <c r="I58" s="175"/>
      <c r="J58" s="175">
        <f>'将来負担比率（分子）の構造'!K$50</f>
        <v>3980</v>
      </c>
      <c r="K58" s="175"/>
      <c r="L58" s="175"/>
      <c r="M58" s="175">
        <f>'将来負担比率（分子）の構造'!L$50</f>
        <v>3534</v>
      </c>
      <c r="N58" s="175"/>
      <c r="O58" s="175"/>
      <c r="P58" s="175">
        <f>'将来負担比率（分子）の構造'!M$50</f>
        <v>3513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494</v>
      </c>
      <c r="C62" s="175"/>
      <c r="D62" s="175"/>
      <c r="E62" s="175">
        <f>'将来負担比率（分子）の構造'!J$45</f>
        <v>199</v>
      </c>
      <c r="F62" s="175"/>
      <c r="G62" s="175"/>
      <c r="H62" s="175">
        <f>'将来負担比率（分子）の構造'!K$45</f>
        <v>2012</v>
      </c>
      <c r="I62" s="175"/>
      <c r="J62" s="175"/>
      <c r="K62" s="175">
        <f>'将来負担比率（分子）の構造'!L$45</f>
        <v>211</v>
      </c>
      <c r="L62" s="175"/>
      <c r="M62" s="175"/>
      <c r="N62" s="175">
        <f>'将来負担比率（分子）の構造'!M$45</f>
        <v>393</v>
      </c>
      <c r="O62" s="175"/>
      <c r="P62" s="175"/>
    </row>
    <row r="63" spans="1:16" x14ac:dyDescent="0.2">
      <c r="A63" s="175" t="s">
        <v>34</v>
      </c>
      <c r="B63" s="175">
        <f>'将来負担比率（分子）の構造'!I$44</f>
        <v>575</v>
      </c>
      <c r="C63" s="175"/>
      <c r="D63" s="175"/>
      <c r="E63" s="175">
        <f>'将来負担比率（分子）の構造'!J$44</f>
        <v>576</v>
      </c>
      <c r="F63" s="175"/>
      <c r="G63" s="175"/>
      <c r="H63" s="175">
        <f>'将来負担比率（分子）の構造'!K$44</f>
        <v>483</v>
      </c>
      <c r="I63" s="175"/>
      <c r="J63" s="175"/>
      <c r="K63" s="175">
        <f>'将来負担比率（分子）の構造'!L$44</f>
        <v>403</v>
      </c>
      <c r="L63" s="175"/>
      <c r="M63" s="175"/>
      <c r="N63" s="175">
        <f>'将来負担比率（分子）の構造'!M$44</f>
        <v>353</v>
      </c>
      <c r="O63" s="175"/>
      <c r="P63" s="175"/>
    </row>
    <row r="64" spans="1:16" x14ac:dyDescent="0.2">
      <c r="A64" s="175" t="s">
        <v>33</v>
      </c>
      <c r="B64" s="175">
        <f>'将来負担比率（分子）の構造'!I$43</f>
        <v>3421</v>
      </c>
      <c r="C64" s="175"/>
      <c r="D64" s="175"/>
      <c r="E64" s="175">
        <f>'将来負担比率（分子）の構造'!J$43</f>
        <v>3023</v>
      </c>
      <c r="F64" s="175"/>
      <c r="G64" s="175"/>
      <c r="H64" s="175">
        <f>'将来負担比率（分子）の構造'!K$43</f>
        <v>2559</v>
      </c>
      <c r="I64" s="175"/>
      <c r="J64" s="175"/>
      <c r="K64" s="175">
        <f>'将来負担比率（分子）の構造'!L$43</f>
        <v>2044</v>
      </c>
      <c r="L64" s="175"/>
      <c r="M64" s="175"/>
      <c r="N64" s="175">
        <f>'将来負担比率（分子）の構造'!M$43</f>
        <v>1678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11794</v>
      </c>
      <c r="C66" s="175"/>
      <c r="D66" s="175"/>
      <c r="E66" s="175">
        <f>'将来負担比率（分子）の構造'!J$41</f>
        <v>11480</v>
      </c>
      <c r="F66" s="175"/>
      <c r="G66" s="175"/>
      <c r="H66" s="175">
        <f>'将来負担比率（分子）の構造'!K$41</f>
        <v>11320</v>
      </c>
      <c r="I66" s="175"/>
      <c r="J66" s="175"/>
      <c r="K66" s="175">
        <f>'将来負担比率（分子）の構造'!L$41</f>
        <v>11058</v>
      </c>
      <c r="L66" s="175"/>
      <c r="M66" s="175"/>
      <c r="N66" s="175">
        <f>'将来負担比率（分子）の構造'!M$41</f>
        <v>11268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1067</v>
      </c>
      <c r="C72" s="179">
        <f>基金残高に係る経年分析!G55</f>
        <v>1280</v>
      </c>
      <c r="D72" s="179">
        <f>基金残高に係る経年分析!H55</f>
        <v>1158</v>
      </c>
    </row>
    <row r="73" spans="1:16" x14ac:dyDescent="0.2">
      <c r="A73" s="178" t="s">
        <v>74</v>
      </c>
      <c r="B73" s="179">
        <f>基金残高に係る経年分析!F56</f>
        <v>48</v>
      </c>
      <c r="C73" s="179">
        <f>基金残高に係る経年分析!G56</f>
        <v>48</v>
      </c>
      <c r="D73" s="179">
        <f>基金残高に係る経年分析!H56</f>
        <v>48</v>
      </c>
    </row>
    <row r="74" spans="1:16" x14ac:dyDescent="0.2">
      <c r="A74" s="178" t="s">
        <v>75</v>
      </c>
      <c r="B74" s="179">
        <f>基金残高に係る経年分析!F57</f>
        <v>1101</v>
      </c>
      <c r="C74" s="179">
        <f>基金残高に係る経年分析!G57</f>
        <v>774</v>
      </c>
      <c r="D74" s="179">
        <f>基金残高に係る経年分析!H57</f>
        <v>816</v>
      </c>
    </row>
  </sheetData>
  <sheetProtection algorithmName="SHA-512" hashValue="zflNaUClnW8XYIe8PInwBn19hdkPG8g4gatpjeleq7ynscUMXAFa3nenW5vyHL5uHPx3ozCtA8KPTSaWt2ZvGQ==" saltValue="XQbBK9SDvvRpDGoA4p8G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工藤 恵介</cp:lastModifiedBy>
  <cp:lastPrinted>2025-03-13T05:25:03Z</cp:lastPrinted>
  <dcterms:created xsi:type="dcterms:W3CDTF">2025-02-19T01:31:33Z</dcterms:created>
  <dcterms:modified xsi:type="dcterms:W3CDTF">2025-03-19T06:11:32Z</dcterms:modified>
  <cp:category/>
</cp:coreProperties>
</file>