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vjfile\FILE\【020】総合政策部\【003】財政課\【000】財政課共有\22 国・県等照会・回答\★令和6年度\照会\3月\20250304【埼玉県市町村課】令和５年度財政状況資料集の作成及び提出について（依頼）\03 県回答\"/>
    </mc:Choice>
  </mc:AlternateContent>
  <xr:revisionPtr revIDLastSave="0" documentId="13_ncr:1_{2CC9B8DB-04FF-4C5A-9790-E602D31DA5B5}" xr6:coauthVersionLast="47" xr6:coauthVersionMax="47" xr10:uidLastSave="{00000000-0000-0000-0000-000000000000}"/>
  <bookViews>
    <workbookView xWindow="28680" yWindow="-120" windowWidth="29040" windowHeight="1572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alcChain>
</file>

<file path=xl/sharedStrings.xml><?xml version="1.0" encoding="utf-8"?>
<sst xmlns="http://schemas.openxmlformats.org/spreadsheetml/2006/main" count="1063" uniqueCount="556">
  <si>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</si>
  <si>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</si>
  <si>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</si>
  <si>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</si>
  <si>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</si>
  <si>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</si>
  <si>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</si>
  <si>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</si>
  <si>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</si>
  <si>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</si>
  <si>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</si>
  <si>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</si>
  <si>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</si>
  <si>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</si>
  <si>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</si>
  <si>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</si>
  <si>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</si>
  <si>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</si>
  <si>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</si>
  <si>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</si>
  <si>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</si>
  <si>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</si>
  <si>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</si>
  <si>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</si>
  <si>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</si>
  <si>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</si>
  <si>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</si>
  <si>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</si>
  <si>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</si>
  <si>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</si>
  <si>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</si>
  <si>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</si>
  <si>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</si>
  <si>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</si>
  <si>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</si>
  <si>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</si>
  <si>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</si>
  <si>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</si>
  <si>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</si>
  <si>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</si>
  <si>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</si>
  <si>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</si>
  <si>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</si>
  <si>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</si>
  <si>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</si>
  <si>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</si>
  <si>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</si>
  <si>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</si>
  <si>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</si>
  <si>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</si>
  <si>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</si>
  <si>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</si>
  <si>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</si>
  <si>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</si>
  <si>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</si>
  <si>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</si>
  <si>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</si>
  <si>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</si>
  <si>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</si>
  <si>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</si>
  <si>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</si>
  <si>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</si>
  <si>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</si>
  <si>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</si>
  <si>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</si>
  <si>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</si>
  <si>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</si>
  <si>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</si>
  <si>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</si>
  <si>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</si>
  <si>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</si>
  <si>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</si>
  <si>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</si>
  <si>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</si>
  <si>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</si>
  <si>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</si>
  <si>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</si>
  <si>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</si>
  <si>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</si>
  <si>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</si>
  <si>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</si>
  <si>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</si>
  <si>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</si>
  <si>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</si>
  <si>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</si>
  <si>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</si>
  <si>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</si>
  <si>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</si>
  <si>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</si>
  <si>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</si>
  <si>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</si>
  <si>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</si>
  <si>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</si>
  <si>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</si>
  <si>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ふじみ野市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</si>
  <si>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</si>
  <si>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</si>
  <si>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</si>
  <si>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</si>
  <si>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</si>
  <si>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</si>
  <si>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</si>
  <si>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</si>
  <si>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</si>
  <si>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</si>
  <si>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</si>
  <si>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</si>
  <si>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</si>
  <si>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</si>
  <si>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</si>
  <si>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</si>
  <si>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</si>
  <si>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</si>
  <si>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</si>
  <si>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</si>
  <si>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</si>
  <si>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</si>
  <si>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</si>
  <si>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</si>
  <si>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</si>
  <si>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</si>
  <si>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</si>
  <si>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</si>
  <si>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</si>
  <si>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</si>
  <si>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</si>
  <si>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</si>
  <si>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</si>
  <si>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</si>
  <si>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</si>
  <si>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</si>
  <si>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</si>
  <si>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</si>
  <si>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</si>
  <si>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</si>
  <si>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</si>
  <si>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</si>
  <si>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</si>
  <si>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</si>
  <si>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</si>
  <si>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</si>
  <si>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</si>
  <si>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</si>
  <si>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</si>
  <si>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</si>
  <si>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</si>
  <si>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</si>
  <si>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</si>
  <si>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</si>
  <si>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</si>
  <si>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</si>
  <si>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</si>
  <si>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</si>
  <si>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</si>
  <si>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</si>
  <si>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</si>
  <si>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</si>
  <si>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</si>
  <si>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</si>
  <si>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</si>
  <si>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</si>
  <si>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</si>
  <si>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</si>
  <si>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</si>
  <si>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</si>
  <si>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</si>
  <si>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</si>
  <si>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</si>
  <si>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</si>
  <si>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</si>
  <si>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</si>
  <si>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</si>
  <si>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</si>
  <si>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</si>
  <si>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</si>
  <si>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</si>
  <si>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</si>
  <si>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</si>
  <si>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</si>
  <si>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</si>
  <si>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</si>
  <si>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</si>
  <si>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</si>
  <si>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</si>
  <si>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</si>
  <si>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</si>
  <si>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</si>
  <si>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</si>
  <si>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</si>
  <si>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</si>
  <si>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</si>
  <si>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</si>
  <si>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</si>
  <si>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</si>
  <si>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</si>
  <si>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</si>
  <si>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</si>
  <si>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</si>
  <si>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</si>
  <si>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</si>
  <si>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</si>
  <si>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</si>
  <si>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</si>
  <si>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埼玉県ふじみ野市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</si>
  <si>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</si>
  <si>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</si>
  <si>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</si>
  <si>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</si>
  <si>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</si>
  <si>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</si>
  <si>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</si>
  <si>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</si>
  <si>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</si>
  <si>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</si>
  <si>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</si>
  <si>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</si>
  <si>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</si>
  <si>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</si>
  <si>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</si>
  <si>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</si>
  <si>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</si>
  <si>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</si>
  <si>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</si>
  <si>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</si>
  <si>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</si>
  <si>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</si>
  <si>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</si>
  <si>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</si>
  <si>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</si>
  <si>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</si>
  <si>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</si>
  <si>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</si>
  <si>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</si>
  <si>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</si>
  <si>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</si>
  <si>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</si>
  <si>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</si>
  <si>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</si>
  <si>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</si>
  <si>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</si>
  <si>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</si>
  <si>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</si>
  <si>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</si>
  <si>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</si>
  <si>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</si>
  <si>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</si>
  <si>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</si>
  <si>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</si>
  <si>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</si>
  <si>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</si>
  <si>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</si>
  <si>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</si>
  <si>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</si>
  <si>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</si>
  <si>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</si>
  <si>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</si>
  <si>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</si>
  <si>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</si>
  <si>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</si>
  <si>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</si>
  <si>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</si>
  <si>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</si>
  <si>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</si>
  <si>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</si>
  <si>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</si>
  <si>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</si>
  <si>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</si>
  <si>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</si>
  <si>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</si>
  <si>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</si>
  <si>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</si>
  <si>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</si>
  <si>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</si>
  <si>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</si>
  <si>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</si>
  <si>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</si>
  <si>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</si>
  <si>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</si>
  <si>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</si>
  <si>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</si>
  <si>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</si>
  <si>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</si>
  <si>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</si>
  <si>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</si>
  <si>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</si>
  <si>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</si>
  <si>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</si>
  <si>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</si>
  <si>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</si>
  <si>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</si>
  <si>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</si>
  <si>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</si>
  <si>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</si>
  <si>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</si>
  <si>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</si>
  <si>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</si>
  <si>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</si>
  <si>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</si>
  <si>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</si>
  <si>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</si>
  <si>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</si>
  <si>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</si>
  <si>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</si>
  <si>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</si>
  <si>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</si>
  <si>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</si>
  <si>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</si>
  <si>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</si>
  <si>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</si>
  <si>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</si>
  <si>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</si>
  <si>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</si>
  <si>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</si>
  <si>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</si>
  <si>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</si>
  <si>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</si>
  <si>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</si>
  <si>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</si>
  <si>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</si>
  <si>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</si>
  <si>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</si>
  <si>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</si>
  <si>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</si>
  <si>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</si>
  <si>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</si>
  <si>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</si>
  <si>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</si>
  <si>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</si>
  <si>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</si>
  <si>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</si>
  <si>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</si>
  <si>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</si>
  <si>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</si>
  <si>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</si>
  <si>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</si>
  <si>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</si>
  <si>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</si>
  <si>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</si>
  <si>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</si>
  <si>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</si>
  <si>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</si>
  <si>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</si>
  <si>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</si>
  <si>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</si>
  <si>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</si>
  <si>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</si>
  <si>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</si>
  <si>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</si>
  <si>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</si>
  <si>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</si>
  <si>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</si>
  <si>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</si>
  <si>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</si>
  <si>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</si>
  <si>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埼玉県ふじみ野市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</si>
  <si>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</si>
  <si>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</si>
  <si>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</si>
  <si>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</si>
  <si>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</si>
  <si>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</si>
  <si>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</si>
  <si>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</si>
  <si>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</si>
  <si>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</si>
  <si>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</si>
  <si>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</si>
  <si>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</si>
  <si>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</si>
  <si>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</si>
  <si>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</si>
  <si>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</si>
  <si>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</si>
  <si>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</si>
  <si>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</si>
  <si>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</si>
  <si>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</si>
  <si>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</si>
  <si>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</si>
  <si>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</si>
  <si>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</si>
  <si>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</si>
  <si>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</si>
  <si>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</si>
  <si>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</si>
  <si>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</si>
  <si>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</si>
  <si>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</si>
  <si>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</si>
  <si>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</si>
  <si>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</si>
  <si>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</si>
  <si>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</si>
  <si>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</si>
  <si>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</si>
  <si>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</si>
  <si>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</si>
  <si>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</si>
  <si>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</si>
  <si>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</si>
  <si>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</si>
  <si>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</si>
  <si>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</si>
  <si>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</si>
  <si>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</si>
  <si>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</si>
  <si>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</si>
  <si>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</si>
  <si>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</si>
  <si>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</si>
  <si>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</si>
  <si>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</si>
  <si>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</si>
  <si>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</si>
  <si>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</si>
  <si>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</si>
  <si>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</si>
  <si>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</si>
  <si>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</si>
  <si>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</si>
  <si>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</si>
  <si>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</si>
  <si>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</si>
  <si>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</si>
  <si>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</si>
  <si>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</si>
  <si>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</si>
  <si>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</si>
  <si>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</si>
  <si>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</si>
  <si>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</si>
  <si>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</si>
  <si>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</si>
  <si>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</si>
  <si>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</si>
  <si>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</si>
  <si>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</si>
  <si>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</si>
  <si>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</si>
  <si>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</si>
  <si>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</si>
  <si>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</si>
  <si>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</si>
  <si>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</si>
  <si>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</si>
  <si>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</si>
  <si>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</si>
  <si>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</si>
  <si>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</si>
  <si>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</si>
  <si>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</si>
  <si>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</si>
  <si>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</si>
  <si>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</si>
  <si>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</si>
  <si>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</si>
  <si>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</si>
  <si>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</si>
  <si>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</si>
  <si>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</si>
  <si>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</si>
  <si>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</si>
  <si>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</si>
  <si>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</si>
  <si>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</si>
  <si>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</si>
  <si>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</si>
  <si>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</si>
  <si>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</si>
  <si>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</si>
  <si>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</si>
  <si>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</si>
  <si>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</si>
  <si>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</si>
  <si>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</si>
  <si>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</si>
  <si>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</si>
  <si>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</si>
  <si>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</si>
  <si>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</si>
  <si>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</si>
  <si>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</si>
  <si>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</si>
  <si>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</si>
  <si>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</si>
  <si>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</si>
  <si>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</si>
  <si>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</si>
  <si>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</si>
  <si>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</si>
  <si>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</si>
  <si>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</si>
  <si>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</si>
  <si>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</si>
  <si>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</si>
  <si>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</si>
  <si>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</si>
  <si>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</si>
  <si>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</si>
  <si>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</si>
  <si>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</si>
  <si>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</si>
  <si>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</si>
  <si>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</si>
  <si>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</si>
  <si>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</si>
  <si>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</si>
  <si>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</si>
  <si>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</si>
  <si>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</si>
  <si>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</si>
  <si>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</si>
  <si>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</si>
  <si>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</si>
  <si>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</si>
  <si>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</si>
  <si>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</si>
  <si>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</si>
  <si>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</si>
  <si>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</si>
  <si>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</si>
  <si>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</si>
  <si>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</si>
  <si>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</si>
  <si>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</si>
  <si>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</si>
  <si>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</si>
  <si>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</si>
  <si>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</si>
  <si>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3.91</t>
  </si>
  <si>
    <t>下水道事業会計</t>
  </si>
  <si>
    <t>一般会計</t>
  </si>
  <si>
    <t>水道事業会計</t>
  </si>
  <si>
    <t>介護保険特別会計</t>
  </si>
  <si>
    <t>国民健康保険特別会計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</si>
  <si>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</si>
  <si>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</si>
  <si>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</si>
  <si>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</si>
  <si>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</si>
  <si>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</si>
  <si>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</si>
  <si>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</si>
  <si>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公共施設整備基金</t>
    <rPh sb="0" eb="2">
      <t>コウキョウ</t>
    </rPh>
    <rPh sb="2" eb="4">
      <t>シセツ</t>
    </rPh>
    <rPh sb="4" eb="6">
      <t>セイビ</t>
    </rPh>
    <rPh sb="6" eb="8">
      <t>キキン</t>
    </rPh>
    <phoneticPr fontId="5"/>
  </si>
  <si>
    <t>いきいき福祉基金</t>
    <rPh sb="4" eb="6">
      <t>フクシ</t>
    </rPh>
    <rPh sb="6" eb="8">
      <t>キキン</t>
    </rPh>
    <phoneticPr fontId="2"/>
  </si>
  <si>
    <t>環境整備基金</t>
    <rPh sb="0" eb="2">
      <t>カンキョウ</t>
    </rPh>
    <rPh sb="2" eb="4">
      <t>セイビ</t>
    </rPh>
    <rPh sb="4" eb="6">
      <t>キキン</t>
    </rPh>
    <phoneticPr fontId="2"/>
  </si>
  <si>
    <t>緑の基金</t>
    <rPh sb="0" eb="1">
      <t>ミドリ</t>
    </rPh>
    <rPh sb="2" eb="4">
      <t>キキン</t>
    </rPh>
    <phoneticPr fontId="2"/>
  </si>
  <si>
    <t>地域振興基金</t>
    <rPh sb="0" eb="2">
      <t>チイキ</t>
    </rPh>
    <rPh sb="2" eb="4">
      <t>シンコウ</t>
    </rPh>
    <rPh sb="4" eb="6">
      <t>キキン</t>
    </rPh>
    <phoneticPr fontId="2"/>
  </si>
  <si>
    <t>-</t>
    <phoneticPr fontId="2"/>
  </si>
  <si>
    <t>入間東部地区事務組合</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</si>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</sst>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77" fontId="35" fillId="8" borderId="184" xfId="15" applyNumberFormat="1" applyFont="1" applyFill="1" applyBorder="1" applyAlignment="1" applyProtection="1">
      <alignment horizontal="right" vertical="center" shrinkToFi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0E5A-49B6-9074-9CBD937B68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17158</c:v>
                </c:pt>
                <c:pt idx="1">
                  <c:v>43131</c:v>
                </c:pt>
                <c:pt idx="2">
                  <c:v>54217</c:v>
                </c:pt>
                <c:pt idx="3">
                  <c:v>24553</c:v>
                </c:pt>
                <c:pt idx="4">
                  <c:v>75141</c:v>
                </c:pt>
              </c:numCache>
            </c:numRef>
          </c:val>
          <c:smooth val="0"/>
          <c:extLst>
            <c:ext xmlns:c16="http://schemas.microsoft.com/office/drawing/2014/chart" uri="{C3380CC4-5D6E-409C-BE32-E72D297353CC}">
              <c16:uniqueId val="{00000001-0E5A-49B6-9074-9CBD937B68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6.26</c:v>
                </c:pt>
                <c:pt idx="1">
                  <c:v>8.84</c:v>
                </c:pt>
                <c:pt idx="2">
                  <c:v>9.14</c:v>
                </c:pt>
                <c:pt idx="3">
                  <c:v>11.54</c:v>
                </c:pt>
                <c:pt idx="4">
                  <c:v>7.33</c:v>
                </c:pt>
              </c:numCache>
            </c:numRef>
          </c:val>
          <c:extLst>
            <c:ext xmlns:c16="http://schemas.microsoft.com/office/drawing/2014/chart" uri="{C3380CC4-5D6E-409C-BE32-E72D297353CC}">
              <c16:uniqueId val="{00000000-91BB-4554-BC7E-87860D81EA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17.649999999999999</c:v>
                </c:pt>
                <c:pt idx="1">
                  <c:v>16.350000000000001</c:v>
                </c:pt>
                <c:pt idx="2">
                  <c:v>15.15</c:v>
                </c:pt>
                <c:pt idx="3">
                  <c:v>15.41</c:v>
                </c:pt>
                <c:pt idx="4">
                  <c:v>15.06</c:v>
                </c:pt>
              </c:numCache>
            </c:numRef>
          </c:val>
          <c:extLst>
            <c:ext xmlns:c16="http://schemas.microsoft.com/office/drawing/2014/chart" uri="{C3380CC4-5D6E-409C-BE32-E72D297353CC}">
              <c16:uniqueId val="{00000001-91BB-4554-BC7E-87860D81EAB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0.25</c:v>
                </c:pt>
                <c:pt idx="1">
                  <c:v>1.64</c:v>
                </c:pt>
                <c:pt idx="2">
                  <c:v>0.69</c:v>
                </c:pt>
                <c:pt idx="3">
                  <c:v>2.2599999999999998</c:v>
                </c:pt>
                <c:pt idx="4">
                  <c:v>-3.91</c:v>
                </c:pt>
              </c:numCache>
            </c:numRef>
          </c:val>
          <c:smooth val="0"/>
          <c:extLst>
            <c:ext xmlns:c16="http://schemas.microsoft.com/office/drawing/2014/chart" uri="{C3380CC4-5D6E-409C-BE32-E72D297353CC}">
              <c16:uniqueId val="{00000002-91BB-4554-BC7E-87860D81EAB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A82-404B-8877-523A3C265D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82-404B-8877-523A3C265DE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A82-404B-8877-523A3C265DE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A82-404B-8877-523A3C265DE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4-AA82-404B-8877-523A3C265DE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1.33</c:v>
                </c:pt>
                <c:pt idx="2">
                  <c:v>#N/A</c:v>
                </c:pt>
                <c:pt idx="3">
                  <c:v>1.1000000000000001</c:v>
                </c:pt>
                <c:pt idx="4">
                  <c:v>#N/A</c:v>
                </c:pt>
                <c:pt idx="5">
                  <c:v>1</c:v>
                </c:pt>
                <c:pt idx="6">
                  <c:v>#N/A</c:v>
                </c:pt>
                <c:pt idx="7">
                  <c:v>1.1100000000000001</c:v>
                </c:pt>
                <c:pt idx="8">
                  <c:v>#N/A</c:v>
                </c:pt>
                <c:pt idx="9">
                  <c:v>0.94</c:v>
                </c:pt>
              </c:numCache>
            </c:numRef>
          </c:val>
          <c:extLst>
            <c:ext xmlns:c16="http://schemas.microsoft.com/office/drawing/2014/chart" uri="{C3380CC4-5D6E-409C-BE32-E72D297353CC}">
              <c16:uniqueId val="{00000005-AA82-404B-8877-523A3C265DE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1.18</c:v>
                </c:pt>
                <c:pt idx="2">
                  <c:v>#N/A</c:v>
                </c:pt>
                <c:pt idx="3">
                  <c:v>1.54</c:v>
                </c:pt>
                <c:pt idx="4">
                  <c:v>#N/A</c:v>
                </c:pt>
                <c:pt idx="5">
                  <c:v>1.24</c:v>
                </c:pt>
                <c:pt idx="6">
                  <c:v>#N/A</c:v>
                </c:pt>
                <c:pt idx="7">
                  <c:v>1.61</c:v>
                </c:pt>
                <c:pt idx="8">
                  <c:v>#N/A</c:v>
                </c:pt>
                <c:pt idx="9">
                  <c:v>2.06</c:v>
                </c:pt>
              </c:numCache>
            </c:numRef>
          </c:val>
          <c:extLst>
            <c:ext xmlns:c16="http://schemas.microsoft.com/office/drawing/2014/chart" uri="{C3380CC4-5D6E-409C-BE32-E72D297353CC}">
              <c16:uniqueId val="{00000006-AA82-404B-8877-523A3C265DE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4.29</c:v>
                </c:pt>
                <c:pt idx="2">
                  <c:v>#N/A</c:v>
                </c:pt>
                <c:pt idx="3">
                  <c:v>4.26</c:v>
                </c:pt>
                <c:pt idx="4">
                  <c:v>#N/A</c:v>
                </c:pt>
                <c:pt idx="5">
                  <c:v>4.01</c:v>
                </c:pt>
                <c:pt idx="6">
                  <c:v>#N/A</c:v>
                </c:pt>
                <c:pt idx="7">
                  <c:v>4.62</c:v>
                </c:pt>
                <c:pt idx="8">
                  <c:v>#N/A</c:v>
                </c:pt>
                <c:pt idx="9">
                  <c:v>4.29</c:v>
                </c:pt>
              </c:numCache>
            </c:numRef>
          </c:val>
          <c:extLst>
            <c:ext xmlns:c16="http://schemas.microsoft.com/office/drawing/2014/chart" uri="{C3380CC4-5D6E-409C-BE32-E72D297353CC}">
              <c16:uniqueId val="{00000007-AA82-404B-8877-523A3C265DE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6.26</c:v>
                </c:pt>
                <c:pt idx="2">
                  <c:v>#N/A</c:v>
                </c:pt>
                <c:pt idx="3">
                  <c:v>8.84</c:v>
                </c:pt>
                <c:pt idx="4">
                  <c:v>#N/A</c:v>
                </c:pt>
                <c:pt idx="5">
                  <c:v>9.14</c:v>
                </c:pt>
                <c:pt idx="6">
                  <c:v>#N/A</c:v>
                </c:pt>
                <c:pt idx="7">
                  <c:v>11.53</c:v>
                </c:pt>
                <c:pt idx="8">
                  <c:v>#N/A</c:v>
                </c:pt>
                <c:pt idx="9">
                  <c:v>7.33</c:v>
                </c:pt>
              </c:numCache>
            </c:numRef>
          </c:val>
          <c:extLst>
            <c:ext xmlns:c16="http://schemas.microsoft.com/office/drawing/2014/chart" uri="{C3380CC4-5D6E-409C-BE32-E72D297353CC}">
              <c16:uniqueId val="{00000008-AA82-404B-8877-523A3C265DEA}"/>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5.73</c:v>
                </c:pt>
                <c:pt idx="2">
                  <c:v>#N/A</c:v>
                </c:pt>
                <c:pt idx="3">
                  <c:v>7.07</c:v>
                </c:pt>
                <c:pt idx="4">
                  <c:v>#N/A</c:v>
                </c:pt>
                <c:pt idx="5">
                  <c:v>8.27</c:v>
                </c:pt>
                <c:pt idx="6">
                  <c:v>#N/A</c:v>
                </c:pt>
                <c:pt idx="7">
                  <c:v>9.86</c:v>
                </c:pt>
                <c:pt idx="8">
                  <c:v>#N/A</c:v>
                </c:pt>
                <c:pt idx="9">
                  <c:v>10.6</c:v>
                </c:pt>
              </c:numCache>
            </c:numRef>
          </c:val>
          <c:extLst>
            <c:ext xmlns:c16="http://schemas.microsoft.com/office/drawing/2014/chart" uri="{C3380CC4-5D6E-409C-BE32-E72D297353CC}">
              <c16:uniqueId val="{00000009-AA82-404B-8877-523A3C265DE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4150</c:v>
                </c:pt>
                <c:pt idx="5">
                  <c:v>4163</c:v>
                </c:pt>
                <c:pt idx="8">
                  <c:v>4117</c:v>
                </c:pt>
                <c:pt idx="11">
                  <c:v>3991</c:v>
                </c:pt>
                <c:pt idx="14">
                  <c:v>4179</c:v>
                </c:pt>
              </c:numCache>
            </c:numRef>
          </c:val>
          <c:extLst>
            <c:ext xmlns:c16="http://schemas.microsoft.com/office/drawing/2014/chart" uri="{C3380CC4-5D6E-409C-BE32-E72D297353CC}">
              <c16:uniqueId val="{00000000-CAFB-4AF0-891D-064BC55F70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FB-4AF0-891D-064BC55F70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52</c:v>
                </c:pt>
                <c:pt idx="3">
                  <c:v>53</c:v>
                </c:pt>
                <c:pt idx="6">
                  <c:v>47</c:v>
                </c:pt>
                <c:pt idx="9">
                  <c:v>38</c:v>
                </c:pt>
                <c:pt idx="12">
                  <c:v>31</c:v>
                </c:pt>
              </c:numCache>
            </c:numRef>
          </c:val>
          <c:extLst>
            <c:ext xmlns:c16="http://schemas.microsoft.com/office/drawing/2014/chart" uri="{C3380CC4-5D6E-409C-BE32-E72D297353CC}">
              <c16:uniqueId val="{00000002-CAFB-4AF0-891D-064BC55F70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228</c:v>
                </c:pt>
                <c:pt idx="3">
                  <c:v>212</c:v>
                </c:pt>
                <c:pt idx="6">
                  <c:v>224</c:v>
                </c:pt>
                <c:pt idx="9">
                  <c:v>168</c:v>
                </c:pt>
                <c:pt idx="12">
                  <c:v>166</c:v>
                </c:pt>
              </c:numCache>
            </c:numRef>
          </c:val>
          <c:extLst>
            <c:ext xmlns:c16="http://schemas.microsoft.com/office/drawing/2014/chart" uri="{C3380CC4-5D6E-409C-BE32-E72D297353CC}">
              <c16:uniqueId val="{00000003-CAFB-4AF0-891D-064BC55F70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183</c:v>
                </c:pt>
                <c:pt idx="3">
                  <c:v>171</c:v>
                </c:pt>
                <c:pt idx="6">
                  <c:v>181</c:v>
                </c:pt>
                <c:pt idx="9">
                  <c:v>44</c:v>
                </c:pt>
                <c:pt idx="12">
                  <c:v>208</c:v>
                </c:pt>
              </c:numCache>
            </c:numRef>
          </c:val>
          <c:extLst>
            <c:ext xmlns:c16="http://schemas.microsoft.com/office/drawing/2014/chart" uri="{C3380CC4-5D6E-409C-BE32-E72D297353CC}">
              <c16:uniqueId val="{00000004-CAFB-4AF0-891D-064BC55F70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FB-4AF0-891D-064BC55F70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FB-4AF0-891D-064BC55F70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4113</c:v>
                </c:pt>
                <c:pt idx="3">
                  <c:v>4015</c:v>
                </c:pt>
                <c:pt idx="6">
                  <c:v>4050</c:v>
                </c:pt>
                <c:pt idx="9">
                  <c:v>4453</c:v>
                </c:pt>
                <c:pt idx="12">
                  <c:v>4475</c:v>
                </c:pt>
              </c:numCache>
            </c:numRef>
          </c:val>
          <c:extLst>
            <c:ext xmlns:c16="http://schemas.microsoft.com/office/drawing/2014/chart" uri="{C3380CC4-5D6E-409C-BE32-E72D297353CC}">
              <c16:uniqueId val="{00000007-CAFB-4AF0-891D-064BC55F70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426</c:v>
                </c:pt>
                <c:pt idx="2">
                  <c:v>#N/A</c:v>
                </c:pt>
                <c:pt idx="3">
                  <c:v>#N/A</c:v>
                </c:pt>
                <c:pt idx="4">
                  <c:v>288</c:v>
                </c:pt>
                <c:pt idx="5">
                  <c:v>#N/A</c:v>
                </c:pt>
                <c:pt idx="6">
                  <c:v>#N/A</c:v>
                </c:pt>
                <c:pt idx="7">
                  <c:v>385</c:v>
                </c:pt>
                <c:pt idx="8">
                  <c:v>#N/A</c:v>
                </c:pt>
                <c:pt idx="9">
                  <c:v>#N/A</c:v>
                </c:pt>
                <c:pt idx="10">
                  <c:v>712</c:v>
                </c:pt>
                <c:pt idx="11">
                  <c:v>#N/A</c:v>
                </c:pt>
                <c:pt idx="12">
                  <c:v>#N/A</c:v>
                </c:pt>
                <c:pt idx="13">
                  <c:v>701</c:v>
                </c:pt>
                <c:pt idx="14">
                  <c:v>#N/A</c:v>
                </c:pt>
              </c:numCache>
            </c:numRef>
          </c:val>
          <c:smooth val="0"/>
          <c:extLst>
            <c:ext xmlns:c16="http://schemas.microsoft.com/office/drawing/2014/chart" uri="{C3380CC4-5D6E-409C-BE32-E72D297353CC}">
              <c16:uniqueId val="{00000008-CAFB-4AF0-891D-064BC55F70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35746</c:v>
                </c:pt>
                <c:pt idx="5">
                  <c:v>36624</c:v>
                </c:pt>
                <c:pt idx="8">
                  <c:v>35423</c:v>
                </c:pt>
                <c:pt idx="11">
                  <c:v>33724</c:v>
                </c:pt>
                <c:pt idx="14">
                  <c:v>31375</c:v>
                </c:pt>
              </c:numCache>
            </c:numRef>
          </c:val>
          <c:extLst>
            <c:ext xmlns:c16="http://schemas.microsoft.com/office/drawing/2014/chart" uri="{C3380CC4-5D6E-409C-BE32-E72D297353CC}">
              <c16:uniqueId val="{00000000-9D27-4329-BB59-9A7C8AF104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9457</c:v>
                </c:pt>
                <c:pt idx="5">
                  <c:v>8398</c:v>
                </c:pt>
                <c:pt idx="8">
                  <c:v>9039</c:v>
                </c:pt>
                <c:pt idx="11">
                  <c:v>7983</c:v>
                </c:pt>
                <c:pt idx="14">
                  <c:v>7658</c:v>
                </c:pt>
              </c:numCache>
            </c:numRef>
          </c:val>
          <c:extLst>
            <c:ext xmlns:c16="http://schemas.microsoft.com/office/drawing/2014/chart" uri="{C3380CC4-5D6E-409C-BE32-E72D297353CC}">
              <c16:uniqueId val="{00000001-9D27-4329-BB59-9A7C8AF104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15292</c:v>
                </c:pt>
                <c:pt idx="5">
                  <c:v>16115</c:v>
                </c:pt>
                <c:pt idx="8">
                  <c:v>16987</c:v>
                </c:pt>
                <c:pt idx="11">
                  <c:v>17822</c:v>
                </c:pt>
                <c:pt idx="14">
                  <c:v>15314</c:v>
                </c:pt>
              </c:numCache>
            </c:numRef>
          </c:val>
          <c:extLst>
            <c:ext xmlns:c16="http://schemas.microsoft.com/office/drawing/2014/chart" uri="{C3380CC4-5D6E-409C-BE32-E72D297353CC}">
              <c16:uniqueId val="{00000002-9D27-4329-BB59-9A7C8AF104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27-4329-BB59-9A7C8AF104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27-4329-BB59-9A7C8AF104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5-9D27-4329-BB59-9A7C8AF104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4695</c:v>
                </c:pt>
                <c:pt idx="3">
                  <c:v>4652</c:v>
                </c:pt>
                <c:pt idx="6">
                  <c:v>4594</c:v>
                </c:pt>
                <c:pt idx="9">
                  <c:v>4532</c:v>
                </c:pt>
                <c:pt idx="12">
                  <c:v>4498</c:v>
                </c:pt>
              </c:numCache>
            </c:numRef>
          </c:val>
          <c:extLst>
            <c:ext xmlns:c16="http://schemas.microsoft.com/office/drawing/2014/chart" uri="{C3380CC4-5D6E-409C-BE32-E72D297353CC}">
              <c16:uniqueId val="{00000006-9D27-4329-BB59-9A7C8AF104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1373</c:v>
                </c:pt>
                <c:pt idx="3">
                  <c:v>1477</c:v>
                </c:pt>
                <c:pt idx="6">
                  <c:v>1294</c:v>
                </c:pt>
                <c:pt idx="9">
                  <c:v>1207</c:v>
                </c:pt>
                <c:pt idx="12">
                  <c:v>1099</c:v>
                </c:pt>
              </c:numCache>
            </c:numRef>
          </c:val>
          <c:extLst>
            <c:ext xmlns:c16="http://schemas.microsoft.com/office/drawing/2014/chart" uri="{C3380CC4-5D6E-409C-BE32-E72D297353CC}">
              <c16:uniqueId val="{00000007-9D27-4329-BB59-9A7C8AF104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1562</c:v>
                </c:pt>
                <c:pt idx="3">
                  <c:v>1748</c:v>
                </c:pt>
                <c:pt idx="6">
                  <c:v>1798</c:v>
                </c:pt>
                <c:pt idx="9">
                  <c:v>1548</c:v>
                </c:pt>
                <c:pt idx="12">
                  <c:v>1884</c:v>
                </c:pt>
              </c:numCache>
            </c:numRef>
          </c:val>
          <c:extLst>
            <c:ext xmlns:c16="http://schemas.microsoft.com/office/drawing/2014/chart" uri="{C3380CC4-5D6E-409C-BE32-E72D297353CC}">
              <c16:uniqueId val="{00000008-9D27-4329-BB59-9A7C8AF104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2175</c:v>
                </c:pt>
                <c:pt idx="3">
                  <c:v>273</c:v>
                </c:pt>
                <c:pt idx="6">
                  <c:v>253</c:v>
                </c:pt>
                <c:pt idx="9">
                  <c:v>216</c:v>
                </c:pt>
                <c:pt idx="12">
                  <c:v>185</c:v>
                </c:pt>
              </c:numCache>
            </c:numRef>
          </c:val>
          <c:extLst>
            <c:ext xmlns:c16="http://schemas.microsoft.com/office/drawing/2014/chart" uri="{C3380CC4-5D6E-409C-BE32-E72D297353CC}">
              <c16:uniqueId val="{00000009-9D27-4329-BB59-9A7C8AF104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40011</c:v>
                </c:pt>
                <c:pt idx="3">
                  <c:v>38885</c:v>
                </c:pt>
                <c:pt idx="6">
                  <c:v>41321</c:v>
                </c:pt>
                <c:pt idx="9">
                  <c:v>38980</c:v>
                </c:pt>
                <c:pt idx="12">
                  <c:v>38800</c:v>
                </c:pt>
              </c:numCache>
            </c:numRef>
          </c:val>
          <c:extLst>
            <c:ext xmlns:c16="http://schemas.microsoft.com/office/drawing/2014/chart" uri="{C3380CC4-5D6E-409C-BE32-E72D297353CC}">
              <c16:uniqueId val="{0000000A-9D27-4329-BB59-9A7C8AF104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D27-4329-BB59-9A7C8AF104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3668</c:v>
                </c:pt>
                <c:pt idx="1">
                  <c:v>3671</c:v>
                </c:pt>
                <c:pt idx="2">
                  <c:v>3675</c:v>
                </c:pt>
              </c:numCache>
            </c:numRef>
          </c:val>
          <c:extLst>
            <c:ext xmlns:c16="http://schemas.microsoft.com/office/drawing/2014/chart" uri="{C3380CC4-5D6E-409C-BE32-E72D297353CC}">
              <c16:uniqueId val="{00000000-7E2C-477D-8D12-F0E9EC9E45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4807</c:v>
                </c:pt>
                <c:pt idx="1">
                  <c:v>4275</c:v>
                </c:pt>
                <c:pt idx="2">
                  <c:v>4402</c:v>
                </c:pt>
              </c:numCache>
            </c:numRef>
          </c:val>
          <c:extLst>
            <c:ext xmlns:c16="http://schemas.microsoft.com/office/drawing/2014/chart" uri="{C3380CC4-5D6E-409C-BE32-E72D297353CC}">
              <c16:uniqueId val="{00000001-7E2C-477D-8D12-F0E9EC9E45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9641</c:v>
                </c:pt>
                <c:pt idx="1">
                  <c:v>11096</c:v>
                </c:pt>
                <c:pt idx="2">
                  <c:v>8551</c:v>
                </c:pt>
              </c:numCache>
            </c:numRef>
          </c:val>
          <c:extLst>
            <c:ext xmlns:c16="http://schemas.microsoft.com/office/drawing/2014/chart" uri="{C3380CC4-5D6E-409C-BE32-E72D297353CC}">
              <c16:uniqueId val="{00000002-7E2C-477D-8D12-F0E9EC9E45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114,363
111,094
14.64
51,825,822
49,546,622
1,788,817
24,403,871
38,799,762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市税収入等の増加により基準財政収入額が増加したものの、高齢者保健福祉費の増加や、臨時財政対策債への振替分の減少等により基準財政</a:t>
          </a:r>
          <a:r>
            <a:rPr kumimoji="1" lang="ja-JP" altLang="en-US" sz="1100">
              <a:solidFill>
                <a:schemeClr val="dk1"/>
              </a:solidFill>
              <a:effectLst/>
              <a:latin typeface="+mn-lt"/>
              <a:ea typeface="+mn-ea"/>
              <a:cs typeface="+mn-cs"/>
            </a:rPr>
            <a:t>需用</a:t>
          </a:r>
          <a:r>
            <a:rPr kumimoji="1" lang="ja-JP" altLang="ja-JP" sz="1100">
              <a:solidFill>
                <a:schemeClr val="dk1"/>
              </a:solidFill>
              <a:effectLst/>
              <a:latin typeface="+mn-lt"/>
              <a:ea typeface="+mn-ea"/>
              <a:cs typeface="+mn-cs"/>
            </a:rPr>
            <a:t>額が増加したことで、財政力指数はやや低下した。今後は、大規模な建設事業に係る費用の増加が見込まれることから、徴収率の向上による歳入の確保とともに様々な自主財源の確保に努める。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42</xdr:row>
      <xdr:rowOff>8165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745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145143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110672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下水道事業負担金が増加したこと</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扶助費のうち介護給付費・訓練等給付費やこども医療費の増加により</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ポイント増加した。</a:t>
          </a:r>
          <a:r>
            <a:rPr kumimoji="1" lang="ja-JP" altLang="en-US" sz="1100">
              <a:solidFill>
                <a:schemeClr val="dk1"/>
              </a:solidFill>
              <a:effectLst/>
              <a:latin typeface="+mn-lt"/>
              <a:ea typeface="+mn-ea"/>
              <a:cs typeface="+mn-cs"/>
            </a:rPr>
            <a:t>今後については、</a:t>
          </a:r>
          <a:r>
            <a:rPr kumimoji="1" lang="ja-JP" altLang="ja-JP" sz="1100">
              <a:solidFill>
                <a:schemeClr val="dk1"/>
              </a:solidFill>
              <a:effectLst/>
              <a:latin typeface="+mn-lt"/>
              <a:ea typeface="+mn-ea"/>
              <a:cs typeface="+mn-cs"/>
            </a:rPr>
            <a:t>大規模な建設事業に伴う公債費の増加が見込まれることから、事務事業の見直しを行い、経常経費の削減に努める。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64</xdr:row>
      <xdr:rowOff>10414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28782"/>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63</xdr:row>
      <xdr:rowOff>27432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44048"/>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63</xdr:row>
      <xdr:rowOff>32258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4404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63</xdr:row>
      <xdr:rowOff>75692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336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63009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6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34798</xdr:rowOff>
    </xdr:from>
    <xdr:to>
      <xdr:col>15</xdr:col>
      <xdr:colOff>133350</xdr:colOff>
      <xdr:row>61</xdr:row>
      <xdr:rowOff>136398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121175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67835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111269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[120,736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人事院勧告を踏まえた給与の額の改定等により、人件費が増加してい</a:t>
          </a:r>
          <a:r>
            <a:rPr kumimoji="1" lang="ja-JP" altLang="en-US" sz="1100">
              <a:solidFill>
                <a:schemeClr val="dk1"/>
              </a:solidFill>
              <a:effectLst/>
              <a:latin typeface="+mn-lt"/>
              <a:ea typeface="+mn-ea"/>
              <a:cs typeface="+mn-cs"/>
            </a:rPr>
            <a:t>るが、新型コロナウイルスワクチンの接種業務が減少したことなどから、前年度と比較して減少した。また、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年度から指定管理者制度を導入しコストの削減に努めているため、類似団体平均を下回る額となっている。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153800</xdr:rowOff>
    </xdr:from>
    <xdr:to>
      <xdr:col>23</xdr:col>
      <xdr:colOff>133350</xdr:colOff>
      <xdr:row>82</xdr:row>
      <xdr:rowOff>157352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212700"/>
          <a:ext cx="8382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102308</xdr:rowOff>
    </xdr:from>
    <xdr:to>
      <xdr:col>19</xdr:col>
      <xdr:colOff>133350</xdr:colOff>
      <xdr:row>82</xdr:row>
      <xdr:rowOff>157352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61208"/>
          <a:ext cx="889000" cy="5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55590</xdr:rowOff>
    </xdr:from>
    <xdr:to>
      <xdr:col>15</xdr:col>
      <xdr:colOff>82550</xdr:colOff>
      <xdr:row>82</xdr:row>
      <xdr:rowOff>102308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14490"/>
          <a:ext cx="889000" cy="4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117410</xdr:rowOff>
    </xdr:from>
    <xdr:to>
      <xdr:col>11</xdr:col>
      <xdr:colOff>31750</xdr:colOff>
      <xdr:row>82</xdr:row>
      <xdr:rowOff>55590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04860"/>
          <a:ext cx="889000" cy="10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103000</xdr:rowOff>
    </xdr:from>
    <xdr:to>
      <xdr:col>23</xdr:col>
      <xdr:colOff>184150</xdr:colOff>
      <xdr:row>83</xdr:row>
      <xdr:rowOff>33150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119527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0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106552</xdr:rowOff>
    </xdr:from>
    <xdr:to>
      <xdr:col>19</xdr:col>
      <xdr:colOff>184150</xdr:colOff>
      <xdr:row>83</xdr:row>
      <xdr:rowOff>36702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6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46879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34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51508</xdr:rowOff>
    </xdr:from>
    <xdr:to>
      <xdr:col>15</xdr:col>
      <xdr:colOff>133350</xdr:colOff>
      <xdr:row>82</xdr:row>
      <xdr:rowOff>153108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1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163285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7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4790</xdr:rowOff>
    </xdr:from>
    <xdr:to>
      <xdr:col>11</xdr:col>
      <xdr:colOff>82550</xdr:colOff>
      <xdr:row>82</xdr:row>
      <xdr:rowOff>106390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116567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3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66610</xdr:rowOff>
    </xdr:from>
    <xdr:to>
      <xdr:col>7</xdr:col>
      <xdr:colOff>31750</xdr:colOff>
      <xdr:row>81</xdr:row>
      <xdr:rowOff>168210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5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6937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2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給与水準については、類似団体平均を下回る基準で推移している。今後も類似団体や近隣団体との比較をしつつ、適正な給与水準の維持に努める。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83</xdr:row>
      <xdr:rowOff>167821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38093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13607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3981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13607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3981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30843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3981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定管理者制度の導入や窓口業務の民間委託などにより、類似団体平均や県平均と比較して少ない職員数となっている。最上位計画に基づき「スリムで効率的な行政経営」を行うため、引き続き事務事業の見直しを図るとともに、定員の適正な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8255</xdr:rowOff>
    </xdr:from>
    <xdr:to>
      <xdr:col>81</xdr:col>
      <xdr:colOff>44450</xdr:colOff>
      <xdr:row>62</xdr:row>
      <xdr:rowOff>12277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3815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153564</xdr:rowOff>
    </xdr:from>
    <xdr:to>
      <xdr:col>77</xdr:col>
      <xdr:colOff>44450</xdr:colOff>
      <xdr:row>62</xdr:row>
      <xdr:rowOff>8255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12014"/>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151554</xdr:rowOff>
    </xdr:from>
    <xdr:to>
      <xdr:col>72</xdr:col>
      <xdr:colOff>203200</xdr:colOff>
      <xdr:row>61</xdr:row>
      <xdr:rowOff>153564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10004"/>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139488</xdr:rowOff>
    </xdr:from>
    <xdr:to>
      <xdr:col>68</xdr:col>
      <xdr:colOff>152400</xdr:colOff>
      <xdr:row>61</xdr:row>
      <xdr:rowOff>151554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9793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149454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128905</xdr:rowOff>
    </xdr:from>
    <xdr:to>
      <xdr:col>77</xdr:col>
      <xdr:colOff>95250</xdr:colOff>
      <xdr:row>62</xdr:row>
      <xdr:rowOff>59055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102764</xdr:rowOff>
    </xdr:from>
    <xdr:to>
      <xdr:col>73</xdr:col>
      <xdr:colOff>44450</xdr:colOff>
      <xdr:row>62</xdr:row>
      <xdr:rowOff>32914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43091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3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100754</xdr:rowOff>
    </xdr:from>
    <xdr:to>
      <xdr:col>68</xdr:col>
      <xdr:colOff>203200</xdr:colOff>
      <xdr:row>62</xdr:row>
      <xdr:rowOff>30904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41081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88688</xdr:rowOff>
    </xdr:from>
    <xdr:to>
      <xdr:col>64</xdr:col>
      <xdr:colOff>152400</xdr:colOff>
      <xdr:row>62</xdr:row>
      <xdr:rowOff>18838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29015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類似団体平均及び埼玉県平均を大きく下回っている。地方債に係る元利償還金</a:t>
          </a:r>
          <a:r>
            <a:rPr kumimoji="1" lang="ja-JP" altLang="en-US" sz="1100">
              <a:solidFill>
                <a:schemeClr val="dk1"/>
              </a:solidFill>
              <a:effectLst/>
              <a:latin typeface="+mn-lt"/>
              <a:ea typeface="+mn-ea"/>
              <a:cs typeface="+mn-cs"/>
            </a:rPr>
            <a:t>や準元利償還金が増加したことで</a:t>
          </a:r>
          <a:r>
            <a:rPr kumimoji="1" lang="ja-JP" altLang="ja-JP" sz="1100">
              <a:solidFill>
                <a:schemeClr val="dk1"/>
              </a:solidFill>
              <a:effectLst/>
              <a:latin typeface="+mn-lt"/>
              <a:ea typeface="+mn-ea"/>
              <a:cs typeface="+mn-cs"/>
            </a:rPr>
            <a:t>、前年度と比較</a:t>
          </a:r>
          <a:r>
            <a:rPr kumimoji="1" lang="ja-JP" altLang="en-US" sz="1100">
              <a:solidFill>
                <a:schemeClr val="dk1"/>
              </a:solidFill>
              <a:effectLst/>
              <a:latin typeface="+mn-lt"/>
              <a:ea typeface="+mn-ea"/>
              <a:cs typeface="+mn-cs"/>
            </a:rPr>
            <a:t>して、</a:t>
          </a:r>
          <a:r>
            <a:rPr kumimoji="1" lang="ja-JP" altLang="ja-JP" sz="1100">
              <a:solidFill>
                <a:schemeClr val="dk1"/>
              </a:solidFill>
              <a:effectLst/>
              <a:latin typeface="+mn-lt"/>
              <a:ea typeface="+mn-ea"/>
              <a:cs typeface="+mn-cs"/>
            </a:rPr>
            <a:t>増加した。引き続き地方債の発行と償還のバランスを取りつつ財政健全化に努める。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34169</xdr:rowOff>
    </xdr:from>
    <xdr:to>
      <xdr:col>81</xdr:col>
      <xdr:colOff>44450</xdr:colOff>
      <xdr:row>39</xdr:row>
      <xdr:rowOff>103112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720719"/>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159657</xdr:rowOff>
    </xdr:from>
    <xdr:to>
      <xdr:col>77</xdr:col>
      <xdr:colOff>44450</xdr:colOff>
      <xdr:row>39</xdr:row>
      <xdr:rowOff>34169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6747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159657</xdr:rowOff>
    </xdr:from>
    <xdr:to>
      <xdr:col>72</xdr:col>
      <xdr:colOff>203200</xdr:colOff>
      <xdr:row>39</xdr:row>
      <xdr:rowOff>11188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747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11188</xdr:rowOff>
    </xdr:from>
    <xdr:to>
      <xdr:col>68</xdr:col>
      <xdr:colOff>152400</xdr:colOff>
      <xdr:row>39</xdr:row>
      <xdr:rowOff>34169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6977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52312</xdr:rowOff>
    </xdr:from>
    <xdr:to>
      <xdr:col>81</xdr:col>
      <xdr:colOff>95250</xdr:colOff>
      <xdr:row>39</xdr:row>
      <xdr:rowOff>153912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68839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8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154819</xdr:rowOff>
    </xdr:from>
    <xdr:to>
      <xdr:col>77</xdr:col>
      <xdr:colOff>95250</xdr:colOff>
      <xdr:row>39</xdr:row>
      <xdr:rowOff>84969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95146</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3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108857</xdr:rowOff>
    </xdr:from>
    <xdr:to>
      <xdr:col>73</xdr:col>
      <xdr:colOff>44450</xdr:colOff>
      <xdr:row>39</xdr:row>
      <xdr:rowOff>39007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49184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131838</xdr:rowOff>
    </xdr:from>
    <xdr:to>
      <xdr:col>68</xdr:col>
      <xdr:colOff>203200</xdr:colOff>
      <xdr:row>39</xdr:row>
      <xdr:rowOff>61988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72165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154819</xdr:rowOff>
    </xdr:from>
    <xdr:to>
      <xdr:col>64</xdr:col>
      <xdr:colOff>152400</xdr:colOff>
      <xdr:row>39</xdr:row>
      <xdr:rowOff>84969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95146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及び埼玉県平均を大きく下回っており、前年度と同様マイナスとなっている。主な要因は、充当可能基金の額が高水準であるためである。しかし、今後は大規模な建設事業に係る地方債の残高が増加する見込みであるため、将来世代への負担を考慮し、引き続き計画的な基金管理及び地方債の借入れ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114,363
111,094
14.64
51,825,822
49,546,622
1,788,817
24,403,871
38,799,762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人事院勧告を踏まえた給与の額の改定等により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人件費は増加したものの、普通交付税等の経常一般財源等の増加により、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した。指定管理者制度の導入等により、類似団体平均を下回っている。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36</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29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36</xdr:row>
      <xdr:rowOff>149860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489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37</xdr:row>
      <xdr:rowOff>24130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489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37</xdr:row>
      <xdr:rowOff>24130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940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142494</xdr:rowOff>
    </xdr:from>
    <xdr:to>
      <xdr:col>6</xdr:col>
      <xdr:colOff>171450</xdr:colOff>
      <xdr:row>36</xdr:row>
      <xdr:rowOff>72644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82821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文化施設の指定管理を導入したことや放課後児童クラブの指定管理料が増加したことにより、前年度と比較して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指定管理者制度の導入等、業務の民間委託化を推進し、職員人件費等から物件費への振替が進んでいることにより、類似団体平均を上回っている。引き続き効率的な財政運営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19</xdr:row>
      <xdr:rowOff>129722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655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116114</xdr:rowOff>
    </xdr:from>
    <xdr:to>
      <xdr:col>78</xdr:col>
      <xdr:colOff>69850</xdr:colOff>
      <xdr:row>19</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022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116114</xdr:rowOff>
    </xdr:from>
    <xdr:to>
      <xdr:col>73</xdr:col>
      <xdr:colOff>180975</xdr:colOff>
      <xdr:row>19</xdr:row>
      <xdr:rowOff>9978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022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9978</xdr:rowOff>
    </xdr:from>
    <xdr:to>
      <xdr:col>69</xdr:col>
      <xdr:colOff>92075</xdr:colOff>
      <xdr:row>19</xdr:row>
      <xdr:rowOff>53522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67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78922</xdr:rowOff>
    </xdr:from>
    <xdr:to>
      <xdr:col>82</xdr:col>
      <xdr:colOff>158750</xdr:colOff>
      <xdr:row>20</xdr:row>
      <xdr:rowOff>9072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50999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0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65314</xdr:rowOff>
    </xdr:from>
    <xdr:to>
      <xdr:col>74</xdr:col>
      <xdr:colOff>31750</xdr:colOff>
      <xdr:row>18</xdr:row>
      <xdr:rowOff>166914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151691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130629</xdr:rowOff>
    </xdr:from>
    <xdr:to>
      <xdr:col>69</xdr:col>
      <xdr:colOff>142875</xdr:colOff>
      <xdr:row>19</xdr:row>
      <xdr:rowOff>60778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45555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2722</xdr:rowOff>
    </xdr:from>
    <xdr:to>
      <xdr:col>65</xdr:col>
      <xdr:colOff>53975</xdr:colOff>
      <xdr:row>19</xdr:row>
      <xdr:rowOff>104322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89099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介護給付費・訓練等給付費やこども医療費等が増加したことにより、前年度と比較して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ポイント増加した。今後も費用の増加が見込まれるため、単独事業の見直しなどにより財政の健全化に努める。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57</xdr:row>
      <xdr:rowOff>1270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824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35560</xdr:rowOff>
    </xdr:from>
    <xdr:to>
      <xdr:col>19</xdr:col>
      <xdr:colOff>187325</xdr:colOff>
      <xdr:row>56</xdr:row>
      <xdr:rowOff>81280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3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119380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36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119380</xdr:rowOff>
    </xdr:from>
    <xdr:to>
      <xdr:col>11</xdr:col>
      <xdr:colOff>9525</xdr:colOff>
      <xdr:row>57</xdr:row>
      <xdr:rowOff>39370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20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138447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30480</xdr:rowOff>
    </xdr:from>
    <xdr:to>
      <xdr:col>20</xdr:col>
      <xdr:colOff>38100</xdr:colOff>
      <xdr:row>56</xdr:row>
      <xdr:rowOff>132080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142257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156210</xdr:rowOff>
    </xdr:from>
    <xdr:to>
      <xdr:col>15</xdr:col>
      <xdr:colOff>149225</xdr:colOff>
      <xdr:row>56</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68580</xdr:rowOff>
    </xdr:from>
    <xdr:to>
      <xdr:col>11</xdr:col>
      <xdr:colOff>60325</xdr:colOff>
      <xdr:row>56</xdr:row>
      <xdr:rowOff>170180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160020</xdr:rowOff>
    </xdr:from>
    <xdr:to>
      <xdr:col>6</xdr:col>
      <xdr:colOff>171450</xdr:colOff>
      <xdr:row>57</xdr:row>
      <xdr:rowOff>90170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74947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他会計への繰出金が増加し、前年度と比較して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類似団体平均より増加率が上回っているのは、介護保険特別会計繰出金が増加したためである。保険税及び医療費給付の適正化により各特別会計の収支均衡に努め、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57</xdr:row>
      <xdr:rowOff>113393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316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57</xdr:row>
      <xdr:rowOff>58965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792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79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121557</xdr:rowOff>
    </xdr:from>
    <xdr:to>
      <xdr:col>69</xdr:col>
      <xdr:colOff>92075</xdr:colOff>
      <xdr:row>56</xdr:row>
      <xdr:rowOff>132443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22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81643</xdr:rowOff>
    </xdr:from>
    <xdr:to>
      <xdr:col>65</xdr:col>
      <xdr:colOff>53975</xdr:colOff>
      <xdr:row>57</xdr:row>
      <xdr:rowOff>11793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21970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入間東部地区事務組合負担金や下水道事業負担金が増加したことにより、前年度と比較して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ポイント増加し、類似団体平均及び埼玉県平均を下回った。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131572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15746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30988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157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149860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2031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24130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52849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文化施設の整備を進めていることによる一般単独事業債等の増加により、公債費は増加したものの、普通交付税等の経常一般財源等の増加により、前年度と比較して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合併特例債を活用した大規模な建設事業を進めてきたため、類似団体平均を上回っている。今後も大規模な建設事業を控えており、公債費の増加が見込まれるため、計画的な基金の管理及び地方債の借入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142239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5001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78</xdr:row>
      <xdr:rowOff>142239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3553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78</xdr:row>
      <xdr:rowOff>81280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55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78</xdr:row>
      <xdr:rowOff>127000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45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91439</xdr:rowOff>
    </xdr:from>
    <xdr:to>
      <xdr:col>20</xdr:col>
      <xdr:colOff>38100</xdr:colOff>
      <xdr:row>79</xdr:row>
      <xdr:rowOff>21589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補助費等の増加により前年度と比較して</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ポイントと大きく増加した。扶助費をはじめとして経常経費は増加傾向であることから、事務事業の見直しにより経常経費を削減し、経常収支比率の改善に努める。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50800</xdr:rowOff>
    </xdr:from>
    <xdr:to>
      <xdr:col>82</xdr:col>
      <xdr:colOff>107950</xdr:colOff>
      <xdr:row>77</xdr:row>
      <xdr:rowOff>138430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8100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76</xdr:row>
      <xdr:rowOff>50800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7914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76</xdr:row>
      <xdr:rowOff>119380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7914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119380</xdr:rowOff>
    </xdr:from>
    <xdr:to>
      <xdr:col>69</xdr:col>
      <xdr:colOff>92075</xdr:colOff>
      <xdr:row>76</xdr:row>
      <xdr:rowOff>142239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149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0</xdr:rowOff>
    </xdr:from>
    <xdr:to>
      <xdr:col>78</xdr:col>
      <xdr:colOff>120650</xdr:colOff>
      <xdr:row>76</xdr:row>
      <xdr:rowOff>101600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111777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53340</xdr:rowOff>
    </xdr:from>
    <xdr:to>
      <xdr:col>74</xdr:col>
      <xdr:colOff>31750</xdr:colOff>
      <xdr:row>74</xdr:row>
      <xdr:rowOff>154940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165117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68580</xdr:rowOff>
    </xdr:from>
    <xdr:to>
      <xdr:col>69</xdr:col>
      <xdr:colOff>142875</xdr:colOff>
      <xdr:row>76</xdr:row>
      <xdr:rowOff>170180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31767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42677</xdr:rowOff>
    </xdr:from>
    <xdr:to>
      <xdr:col>29</xdr:col>
      <xdr:colOff>127000</xdr:colOff>
      <xdr:row>17</xdr:row>
      <xdr:rowOff>74224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04952"/>
          <a:ext cx="647700" cy="31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74224</xdr:rowOff>
    </xdr:from>
    <xdr:to>
      <xdr:col>26</xdr:col>
      <xdr:colOff>50800</xdr:colOff>
      <xdr:row>17</xdr:row>
      <xdr:rowOff>113086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36499"/>
          <a:ext cx="6985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101244</xdr:rowOff>
    </xdr:from>
    <xdr:to>
      <xdr:col>22</xdr:col>
      <xdr:colOff>114300</xdr:colOff>
      <xdr:row>17</xdr:row>
      <xdr:rowOff>113086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63519"/>
          <a:ext cx="698500" cy="11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101244</xdr:rowOff>
    </xdr:from>
    <xdr:to>
      <xdr:col>18</xdr:col>
      <xdr:colOff>177800</xdr:colOff>
      <xdr:row>17</xdr:row>
      <xdr:rowOff>162989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63519"/>
          <a:ext cx="698500" cy="61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163327</xdr:rowOff>
    </xdr:from>
    <xdr:to>
      <xdr:col>29</xdr:col>
      <xdr:colOff>177800</xdr:colOff>
      <xdr:row>17</xdr:row>
      <xdr:rowOff>93477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54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135404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2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23424</xdr:rowOff>
    </xdr:from>
    <xdr:to>
      <xdr:col>26</xdr:col>
      <xdr:colOff>101600</xdr:colOff>
      <xdr:row>17</xdr:row>
      <xdr:rowOff>125024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85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109801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72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62286</xdr:rowOff>
    </xdr:from>
    <xdr:to>
      <xdr:col>22</xdr:col>
      <xdr:colOff>165100</xdr:colOff>
      <xdr:row>17</xdr:row>
      <xdr:rowOff>163886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24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148663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50444</xdr:rowOff>
    </xdr:from>
    <xdr:to>
      <xdr:col>19</xdr:col>
      <xdr:colOff>38100</xdr:colOff>
      <xdr:row>17</xdr:row>
      <xdr:rowOff>152044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12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136821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9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112189</xdr:rowOff>
    </xdr:from>
    <xdr:to>
      <xdr:col>15</xdr:col>
      <xdr:colOff>101600</xdr:colOff>
      <xdr:row>18</xdr:row>
      <xdr:rowOff>42339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74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27116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6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327444</xdr:rowOff>
    </xdr:from>
    <xdr:to>
      <xdr:col>29</xdr:col>
      <xdr:colOff>127000</xdr:colOff>
      <xdr:row>35</xdr:row>
      <xdr:rowOff>331559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37794"/>
          <a:ext cx="6477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327444</xdr:rowOff>
    </xdr:from>
    <xdr:to>
      <xdr:col>26</xdr:col>
      <xdr:colOff>50800</xdr:colOff>
      <xdr:row>36</xdr:row>
      <xdr:rowOff>94005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37794"/>
          <a:ext cx="698500" cy="109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94005</xdr:rowOff>
    </xdr:from>
    <xdr:to>
      <xdr:col>22</xdr:col>
      <xdr:colOff>114300</xdr:colOff>
      <xdr:row>36</xdr:row>
      <xdr:rowOff>126809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47255"/>
          <a:ext cx="698500" cy="32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80061</xdr:rowOff>
    </xdr:from>
    <xdr:to>
      <xdr:col>18</xdr:col>
      <xdr:colOff>177800</xdr:colOff>
      <xdr:row>36</xdr:row>
      <xdr:rowOff>126809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33311"/>
          <a:ext cx="698500" cy="46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280759</xdr:rowOff>
    </xdr:from>
    <xdr:to>
      <xdr:col>29</xdr:col>
      <xdr:colOff>177800</xdr:colOff>
      <xdr:row>36</xdr:row>
      <xdr:rowOff>39459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91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252836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6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276644</xdr:rowOff>
    </xdr:from>
    <xdr:to>
      <xdr:col>26</xdr:col>
      <xdr:colOff>101600</xdr:colOff>
      <xdr:row>36</xdr:row>
      <xdr:rowOff>35344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86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20121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73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43205</xdr:rowOff>
    </xdr:from>
    <xdr:to>
      <xdr:col>22</xdr:col>
      <xdr:colOff>165100</xdr:colOff>
      <xdr:row>36</xdr:row>
      <xdr:rowOff>144805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9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129582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76009</xdr:rowOff>
    </xdr:from>
    <xdr:to>
      <xdr:col>19</xdr:col>
      <xdr:colOff>38100</xdr:colOff>
      <xdr:row>37</xdr:row>
      <xdr:rowOff>6159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29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162386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1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29261</xdr:rowOff>
    </xdr:from>
    <xdr:to>
      <xdr:col>15</xdr:col>
      <xdr:colOff>101600</xdr:colOff>
      <xdr:row>36</xdr:row>
      <xdr:rowOff>130861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82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115638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6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114,363
111,094
14.64
51,825,822
49,546,622
1,788,817
24,403,871
38,799,762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69886</xdr:rowOff>
    </xdr:from>
    <xdr:to>
      <xdr:col>24</xdr:col>
      <xdr:colOff>63500</xdr:colOff>
      <xdr:row>37</xdr:row>
      <xdr:rowOff>82116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13536"/>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82116</xdr:rowOff>
    </xdr:from>
    <xdr:to>
      <xdr:col>19</xdr:col>
      <xdr:colOff>177800</xdr:colOff>
      <xdr:row>37</xdr:row>
      <xdr:rowOff>90848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25766"/>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90848</xdr:rowOff>
    </xdr:from>
    <xdr:to>
      <xdr:col>15</xdr:col>
      <xdr:colOff>50800</xdr:colOff>
      <xdr:row>37</xdr:row>
      <xdr:rowOff>116337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34498"/>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116337</xdr:rowOff>
    </xdr:from>
    <xdr:to>
      <xdr:col>10</xdr:col>
      <xdr:colOff>114300</xdr:colOff>
      <xdr:row>38</xdr:row>
      <xdr:rowOff>51277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59987"/>
          <a:ext cx="889000" cy="10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19086</xdr:rowOff>
    </xdr:from>
    <xdr:to>
      <xdr:col>24</xdr:col>
      <xdr:colOff>114300</xdr:colOff>
      <xdr:row>37</xdr:row>
      <xdr:rowOff>120686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6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168963</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4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31316</xdr:rowOff>
    </xdr:from>
    <xdr:to>
      <xdr:col>20</xdr:col>
      <xdr:colOff>38100</xdr:colOff>
      <xdr:row>37</xdr:row>
      <xdr:rowOff>132916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7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124043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6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40048</xdr:rowOff>
    </xdr:from>
    <xdr:to>
      <xdr:col>15</xdr:col>
      <xdr:colOff>101600</xdr:colOff>
      <xdr:row>37</xdr:row>
      <xdr:rowOff>141648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132775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65537</xdr:rowOff>
    </xdr:from>
    <xdr:to>
      <xdr:col>10</xdr:col>
      <xdr:colOff>165100</xdr:colOff>
      <xdr:row>37</xdr:row>
      <xdr:rowOff>167137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158264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0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477</xdr:rowOff>
    </xdr:from>
    <xdr:to>
      <xdr:col>6</xdr:col>
      <xdr:colOff>38100</xdr:colOff>
      <xdr:row>38</xdr:row>
      <xdr:rowOff>102077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93204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133610</xdr:rowOff>
    </xdr:from>
    <xdr:to>
      <xdr:col>24</xdr:col>
      <xdr:colOff>63500</xdr:colOff>
      <xdr:row>56</xdr:row>
      <xdr:rowOff>170496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34810"/>
          <a:ext cx="838200" cy="3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133610</xdr:rowOff>
    </xdr:from>
    <xdr:to>
      <xdr:col>19</xdr:col>
      <xdr:colOff>177800</xdr:colOff>
      <xdr:row>57</xdr:row>
      <xdr:rowOff>10982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34810"/>
          <a:ext cx="889000" cy="4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10982</xdr:rowOff>
    </xdr:from>
    <xdr:to>
      <xdr:col>15</xdr:col>
      <xdr:colOff>50800</xdr:colOff>
      <xdr:row>57</xdr:row>
      <xdr:rowOff>57698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83632"/>
          <a:ext cx="889000" cy="4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57698</xdr:rowOff>
    </xdr:from>
    <xdr:to>
      <xdr:col>10</xdr:col>
      <xdr:colOff>114300</xdr:colOff>
      <xdr:row>57</xdr:row>
      <xdr:rowOff>96348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0348"/>
          <a:ext cx="889000" cy="3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44271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119696</xdr:rowOff>
    </xdr:from>
    <xdr:to>
      <xdr:col>24</xdr:col>
      <xdr:colOff>114300</xdr:colOff>
      <xdr:row>57</xdr:row>
      <xdr:rowOff>49846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142573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7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82810</xdr:rowOff>
    </xdr:from>
    <xdr:to>
      <xdr:col>20</xdr:col>
      <xdr:colOff>38100</xdr:colOff>
      <xdr:row>57</xdr:row>
      <xdr:rowOff>12960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29487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5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131632</xdr:rowOff>
    </xdr:from>
    <xdr:to>
      <xdr:col>15</xdr:col>
      <xdr:colOff>101600</xdr:colOff>
      <xdr:row>57</xdr:row>
      <xdr:rowOff>61782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78309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0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6898</xdr:rowOff>
    </xdr:from>
    <xdr:to>
      <xdr:col>10</xdr:col>
      <xdr:colOff>165100</xdr:colOff>
      <xdr:row>57</xdr:row>
      <xdr:rowOff>108498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7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125025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5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45548</xdr:rowOff>
    </xdr:from>
    <xdr:to>
      <xdr:col>6</xdr:col>
      <xdr:colOff>38100</xdr:colOff>
      <xdr:row>57</xdr:row>
      <xdr:rowOff>147148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163675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72549</xdr:rowOff>
    </xdr:from>
    <xdr:to>
      <xdr:col>24</xdr:col>
      <xdr:colOff>63500</xdr:colOff>
      <xdr:row>76</xdr:row>
      <xdr:rowOff>139472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02749"/>
          <a:ext cx="838200" cy="6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61668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9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139472</xdr:rowOff>
    </xdr:from>
    <xdr:to>
      <xdr:col>19</xdr:col>
      <xdr:colOff>177800</xdr:colOff>
      <xdr:row>76</xdr:row>
      <xdr:rowOff>158559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69672"/>
          <a:ext cx="889000" cy="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2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158559</xdr:rowOff>
    </xdr:from>
    <xdr:to>
      <xdr:col>15</xdr:col>
      <xdr:colOff>50800</xdr:colOff>
      <xdr:row>77</xdr:row>
      <xdr:rowOff>15627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88759"/>
          <a:ext cx="889000" cy="2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15627</xdr:rowOff>
    </xdr:from>
    <xdr:to>
      <xdr:col>10</xdr:col>
      <xdr:colOff>114300</xdr:colOff>
      <xdr:row>77</xdr:row>
      <xdr:rowOff>23113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17277"/>
          <a:ext cx="8890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21749</xdr:rowOff>
    </xdr:from>
    <xdr:to>
      <xdr:col>24</xdr:col>
      <xdr:colOff>114300</xdr:colOff>
      <xdr:row>76</xdr:row>
      <xdr:rowOff>123349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44626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88672</xdr:rowOff>
    </xdr:from>
    <xdr:to>
      <xdr:col>20</xdr:col>
      <xdr:colOff>38100</xdr:colOff>
      <xdr:row>77</xdr:row>
      <xdr:rowOff>18822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35348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8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107759</xdr:rowOff>
    </xdr:from>
    <xdr:to>
      <xdr:col>15</xdr:col>
      <xdr:colOff>101600</xdr:colOff>
      <xdr:row>77</xdr:row>
      <xdr:rowOff>37909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3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29036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3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136277</xdr:rowOff>
    </xdr:from>
    <xdr:to>
      <xdr:col>10</xdr:col>
      <xdr:colOff>165100</xdr:colOff>
      <xdr:row>77</xdr:row>
      <xdr:rowOff>66427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57554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25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143763</xdr:rowOff>
    </xdr:from>
    <xdr:to>
      <xdr:col>6</xdr:col>
      <xdr:colOff>38100</xdr:colOff>
      <xdr:row>77</xdr:row>
      <xdr:rowOff>73913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7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65040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26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73885</xdr:rowOff>
    </xdr:from>
    <xdr:to>
      <xdr:col>24</xdr:col>
      <xdr:colOff>63500</xdr:colOff>
      <xdr:row>96</xdr:row>
      <xdr:rowOff>110714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33085"/>
          <a:ext cx="838200" cy="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14839</xdr:rowOff>
    </xdr:from>
    <xdr:to>
      <xdr:col>19</xdr:col>
      <xdr:colOff>177800</xdr:colOff>
      <xdr:row>96</xdr:row>
      <xdr:rowOff>110714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74039"/>
          <a:ext cx="889000" cy="9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14839</xdr:rowOff>
    </xdr:from>
    <xdr:to>
      <xdr:col>15</xdr:col>
      <xdr:colOff>50800</xdr:colOff>
      <xdr:row>97</xdr:row>
      <xdr:rowOff>22749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74039"/>
          <a:ext cx="889000" cy="17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22749</xdr:rowOff>
    </xdr:from>
    <xdr:to>
      <xdr:col>10</xdr:col>
      <xdr:colOff>114300</xdr:colOff>
      <xdr:row>97</xdr:row>
      <xdr:rowOff>47521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53399"/>
          <a:ext cx="889000" cy="2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23085</xdr:rowOff>
    </xdr:from>
    <xdr:to>
      <xdr:col>24</xdr:col>
      <xdr:colOff>114300</xdr:colOff>
      <xdr:row>96</xdr:row>
      <xdr:rowOff>124685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1512</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6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59914</xdr:rowOff>
    </xdr:from>
    <xdr:to>
      <xdr:col>20</xdr:col>
      <xdr:colOff>38100</xdr:colOff>
      <xdr:row>96</xdr:row>
      <xdr:rowOff>161514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152641</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61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135489</xdr:rowOff>
    </xdr:from>
    <xdr:to>
      <xdr:col>15</xdr:col>
      <xdr:colOff>101600</xdr:colOff>
      <xdr:row>96</xdr:row>
      <xdr:rowOff>65639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56766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51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143399</xdr:rowOff>
    </xdr:from>
    <xdr:to>
      <xdr:col>10</xdr:col>
      <xdr:colOff>165100</xdr:colOff>
      <xdr:row>97</xdr:row>
      <xdr:rowOff>73549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64676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69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168171</xdr:rowOff>
    </xdr:from>
    <xdr:to>
      <xdr:col>6</xdr:col>
      <xdr:colOff>38100</xdr:colOff>
      <xdr:row>97</xdr:row>
      <xdr:rowOff>98321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89448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83094</xdr:rowOff>
    </xdr:from>
    <xdr:to>
      <xdr:col>55</xdr:col>
      <xdr:colOff>0</xdr:colOff>
      <xdr:row>37</xdr:row>
      <xdr:rowOff>99695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426744"/>
          <a:ext cx="8382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99695</xdr:rowOff>
    </xdr:from>
    <xdr:to>
      <xdr:col>50</xdr:col>
      <xdr:colOff>114300</xdr:colOff>
      <xdr:row>37</xdr:row>
      <xdr:rowOff>131579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43345"/>
          <a:ext cx="889000" cy="3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29177</xdr:rowOff>
    </xdr:from>
    <xdr:to>
      <xdr:col>45</xdr:col>
      <xdr:colOff>177800</xdr:colOff>
      <xdr:row>37</xdr:row>
      <xdr:rowOff>131579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344127"/>
          <a:ext cx="889000" cy="11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29177</xdr:rowOff>
    </xdr:from>
    <xdr:to>
      <xdr:col>41</xdr:col>
      <xdr:colOff>50800</xdr:colOff>
      <xdr:row>37</xdr:row>
      <xdr:rowOff>136685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344127"/>
          <a:ext cx="889000" cy="113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32294</xdr:rowOff>
    </xdr:from>
    <xdr:to>
      <xdr:col>55</xdr:col>
      <xdr:colOff>50800</xdr:colOff>
      <xdr:row>37</xdr:row>
      <xdr:rowOff>133894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7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10721</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5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48895</xdr:rowOff>
    </xdr:from>
    <xdr:to>
      <xdr:col>50</xdr:col>
      <xdr:colOff>165100</xdr:colOff>
      <xdr:row>37</xdr:row>
      <xdr:rowOff>150495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141622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8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80779</xdr:rowOff>
    </xdr:from>
    <xdr:to>
      <xdr:col>46</xdr:col>
      <xdr:colOff>38100</xdr:colOff>
      <xdr:row>38</xdr:row>
      <xdr:rowOff>10930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244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2057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149827</xdr:rowOff>
    </xdr:from>
    <xdr:to>
      <xdr:col>41</xdr:col>
      <xdr:colOff>101600</xdr:colOff>
      <xdr:row>31</xdr:row>
      <xdr:rowOff>79977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29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71104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38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85885</xdr:rowOff>
    </xdr:from>
    <xdr:to>
      <xdr:col>36</xdr:col>
      <xdr:colOff>165100</xdr:colOff>
      <xdr:row>38</xdr:row>
      <xdr:rowOff>16035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7162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2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118859</xdr:rowOff>
    </xdr:from>
    <xdr:to>
      <xdr:col>55</xdr:col>
      <xdr:colOff>0</xdr:colOff>
      <xdr:row>57</xdr:row>
      <xdr:rowOff>75527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205709"/>
          <a:ext cx="838200" cy="6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41694</xdr:rowOff>
    </xdr:from>
    <xdr:to>
      <xdr:col>50</xdr:col>
      <xdr:colOff>114300</xdr:colOff>
      <xdr:row>57</xdr:row>
      <xdr:rowOff>75527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471444"/>
          <a:ext cx="889000" cy="3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41694</xdr:rowOff>
    </xdr:from>
    <xdr:to>
      <xdr:col>45</xdr:col>
      <xdr:colOff>177800</xdr:colOff>
      <xdr:row>56</xdr:row>
      <xdr:rowOff>11037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471444"/>
          <a:ext cx="889000" cy="14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11037</xdr:rowOff>
    </xdr:from>
    <xdr:to>
      <xdr:col>41</xdr:col>
      <xdr:colOff>50800</xdr:colOff>
      <xdr:row>57</xdr:row>
      <xdr:rowOff>169443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612237"/>
          <a:ext cx="889000" cy="32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68059</xdr:rowOff>
    </xdr:from>
    <xdr:to>
      <xdr:col>55</xdr:col>
      <xdr:colOff>50800</xdr:colOff>
      <xdr:row>53</xdr:row>
      <xdr:rowOff>169659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1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90936</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00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24727</xdr:rowOff>
    </xdr:from>
    <xdr:to>
      <xdr:col>50</xdr:col>
      <xdr:colOff>165100</xdr:colOff>
      <xdr:row>57</xdr:row>
      <xdr:rowOff>126327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9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117454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8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162344</xdr:rowOff>
    </xdr:from>
    <xdr:to>
      <xdr:col>46</xdr:col>
      <xdr:colOff>38100</xdr:colOff>
      <xdr:row>55</xdr:row>
      <xdr:rowOff>92494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2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109021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1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131687</xdr:rowOff>
    </xdr:from>
    <xdr:to>
      <xdr:col>41</xdr:col>
      <xdr:colOff>101600</xdr:colOff>
      <xdr:row>56</xdr:row>
      <xdr:rowOff>61837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6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52964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5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118643</xdr:rowOff>
    </xdr:from>
    <xdr:to>
      <xdr:col>36</xdr:col>
      <xdr:colOff>165100</xdr:colOff>
      <xdr:row>58</xdr:row>
      <xdr:rowOff>48793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39920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8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16302</xdr:rowOff>
    </xdr:from>
    <xdr:to>
      <xdr:col>55</xdr:col>
      <xdr:colOff>0</xdr:colOff>
      <xdr:row>77</xdr:row>
      <xdr:rowOff>47757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2189252"/>
          <a:ext cx="838200" cy="106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47757</xdr:rowOff>
    </xdr:from>
    <xdr:to>
      <xdr:col>50</xdr:col>
      <xdr:colOff>114300</xdr:colOff>
      <xdr:row>77</xdr:row>
      <xdr:rowOff>76721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249407"/>
          <a:ext cx="889000" cy="2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92381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76721</xdr:rowOff>
    </xdr:from>
    <xdr:to>
      <xdr:col>45</xdr:col>
      <xdr:colOff>177800</xdr:colOff>
      <xdr:row>78</xdr:row>
      <xdr:rowOff>20096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278371"/>
          <a:ext cx="889000" cy="11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154970</xdr:rowOff>
    </xdr:from>
    <xdr:to>
      <xdr:col>41</xdr:col>
      <xdr:colOff>50800</xdr:colOff>
      <xdr:row>78</xdr:row>
      <xdr:rowOff>20096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356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136952</xdr:rowOff>
    </xdr:from>
    <xdr:to>
      <xdr:col>55</xdr:col>
      <xdr:colOff>50800</xdr:colOff>
      <xdr:row>71</xdr:row>
      <xdr:rowOff>67102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1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89979</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09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168407</xdr:rowOff>
    </xdr:from>
    <xdr:to>
      <xdr:col>50</xdr:col>
      <xdr:colOff>165100</xdr:colOff>
      <xdr:row>77</xdr:row>
      <xdr:rowOff>98557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1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115084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97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25921</xdr:rowOff>
    </xdr:from>
    <xdr:to>
      <xdr:col>46</xdr:col>
      <xdr:colOff>38100</xdr:colOff>
      <xdr:row>77</xdr:row>
      <xdr:rowOff>127521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118648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3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140746</xdr:rowOff>
    </xdr:from>
    <xdr:to>
      <xdr:col>41</xdr:col>
      <xdr:colOff>101600</xdr:colOff>
      <xdr:row>78</xdr:row>
      <xdr:rowOff>70896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4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62023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43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104170</xdr:rowOff>
    </xdr:from>
    <xdr:to>
      <xdr:col>36</xdr:col>
      <xdr:colOff>165100</xdr:colOff>
      <xdr:row>78</xdr:row>
      <xdr:rowOff>34320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25447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39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77121</xdr:rowOff>
    </xdr:from>
    <xdr:to>
      <xdr:col>55</xdr:col>
      <xdr:colOff>0</xdr:colOff>
      <xdr:row>97</xdr:row>
      <xdr:rowOff>153493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07771"/>
          <a:ext cx="838200" cy="7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141433</xdr:rowOff>
    </xdr:from>
    <xdr:to>
      <xdr:col>50</xdr:col>
      <xdr:colOff>114300</xdr:colOff>
      <xdr:row>97</xdr:row>
      <xdr:rowOff>153493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257733"/>
          <a:ext cx="889000" cy="52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141433</xdr:rowOff>
    </xdr:from>
    <xdr:to>
      <xdr:col>45</xdr:col>
      <xdr:colOff>177800</xdr:colOff>
      <xdr:row>97</xdr:row>
      <xdr:rowOff>90151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257733"/>
          <a:ext cx="889000" cy="4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90151</xdr:rowOff>
    </xdr:from>
    <xdr:to>
      <xdr:col>41</xdr:col>
      <xdr:colOff>50800</xdr:colOff>
      <xdr:row>98</xdr:row>
      <xdr:rowOff>45135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720801"/>
          <a:ext cx="889000" cy="12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26321</xdr:rowOff>
    </xdr:from>
    <xdr:to>
      <xdr:col>55</xdr:col>
      <xdr:colOff>50800</xdr:colOff>
      <xdr:row>97</xdr:row>
      <xdr:rowOff>127921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4748</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102693</xdr:rowOff>
    </xdr:from>
    <xdr:to>
      <xdr:col>50</xdr:col>
      <xdr:colOff>165100</xdr:colOff>
      <xdr:row>98</xdr:row>
      <xdr:rowOff>32843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23970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2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90633</xdr:rowOff>
    </xdr:from>
    <xdr:to>
      <xdr:col>46</xdr:col>
      <xdr:colOff>38100</xdr:colOff>
      <xdr:row>95</xdr:row>
      <xdr:rowOff>20783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20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37310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598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39351</xdr:rowOff>
    </xdr:from>
    <xdr:to>
      <xdr:col>41</xdr:col>
      <xdr:colOff>101600</xdr:colOff>
      <xdr:row>97</xdr:row>
      <xdr:rowOff>140951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132078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6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165785</xdr:rowOff>
    </xdr:from>
    <xdr:to>
      <xdr:col>36</xdr:col>
      <xdr:colOff>165100</xdr:colOff>
      <xdr:row>98</xdr:row>
      <xdr:rowOff>95935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87062</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68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82550</xdr:rowOff>
    </xdr:from>
    <xdr:to>
      <xdr:col>71</xdr:col>
      <xdr:colOff>177800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69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31750</xdr:rowOff>
    </xdr:from>
    <xdr:to>
      <xdr:col>67</xdr:col>
      <xdr:colOff>101600</xdr:colOff>
      <xdr:row>39</xdr:row>
      <xdr:rowOff>133350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124477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811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156235</xdr:rowOff>
    </xdr:from>
    <xdr:to>
      <xdr:col>85</xdr:col>
      <xdr:colOff>127000</xdr:colOff>
      <xdr:row>74</xdr:row>
      <xdr:rowOff>158636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2843535"/>
          <a:ext cx="8382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158636</xdr:rowOff>
    </xdr:from>
    <xdr:to>
      <xdr:col>81</xdr:col>
      <xdr:colOff>50800</xdr:colOff>
      <xdr:row>75</xdr:row>
      <xdr:rowOff>55137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845936"/>
          <a:ext cx="889000" cy="6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55137</xdr:rowOff>
    </xdr:from>
    <xdr:to>
      <xdr:col>76</xdr:col>
      <xdr:colOff>114300</xdr:colOff>
      <xdr:row>75</xdr:row>
      <xdr:rowOff>62567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913887"/>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44603</xdr:rowOff>
    </xdr:from>
    <xdr:to>
      <xdr:col>71</xdr:col>
      <xdr:colOff>177800</xdr:colOff>
      <xdr:row>75</xdr:row>
      <xdr:rowOff>62567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2903353"/>
          <a:ext cx="889000" cy="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159968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167034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105435</xdr:rowOff>
    </xdr:from>
    <xdr:to>
      <xdr:col>85</xdr:col>
      <xdr:colOff>177800</xdr:colOff>
      <xdr:row>75</xdr:row>
      <xdr:rowOff>35585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7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128312</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6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107836</xdr:rowOff>
    </xdr:from>
    <xdr:to>
      <xdr:col>81</xdr:col>
      <xdr:colOff>101600</xdr:colOff>
      <xdr:row>75</xdr:row>
      <xdr:rowOff>37986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7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54513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5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4337</xdr:rowOff>
    </xdr:from>
    <xdr:to>
      <xdr:col>76</xdr:col>
      <xdr:colOff>165100</xdr:colOff>
      <xdr:row>75</xdr:row>
      <xdr:rowOff>105937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8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122464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63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11767</xdr:rowOff>
    </xdr:from>
    <xdr:to>
      <xdr:col>72</xdr:col>
      <xdr:colOff>38100</xdr:colOff>
      <xdr:row>75</xdr:row>
      <xdr:rowOff>113367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8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129894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6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165253</xdr:rowOff>
    </xdr:from>
    <xdr:to>
      <xdr:col>67</xdr:col>
      <xdr:colOff>101600</xdr:colOff>
      <xdr:row>75</xdr:row>
      <xdr:rowOff>95403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8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111930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6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50287</xdr:rowOff>
    </xdr:from>
    <xdr:to>
      <xdr:col>85</xdr:col>
      <xdr:colOff>127000</xdr:colOff>
      <xdr:row>98</xdr:row>
      <xdr:rowOff>85658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52387"/>
          <a:ext cx="838200" cy="3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126343</xdr:rowOff>
    </xdr:from>
    <xdr:to>
      <xdr:col>81</xdr:col>
      <xdr:colOff>50800</xdr:colOff>
      <xdr:row>98</xdr:row>
      <xdr:rowOff>50287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756993"/>
          <a:ext cx="889000" cy="9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126343</xdr:rowOff>
    </xdr:from>
    <xdr:to>
      <xdr:col>76</xdr:col>
      <xdr:colOff>114300</xdr:colOff>
      <xdr:row>98</xdr:row>
      <xdr:rowOff>81612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756993"/>
          <a:ext cx="889000" cy="12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81612</xdr:rowOff>
    </xdr:from>
    <xdr:to>
      <xdr:col>71</xdr:col>
      <xdr:colOff>177800</xdr:colOff>
      <xdr:row>98</xdr:row>
      <xdr:rowOff>130008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83712"/>
          <a:ext cx="889000" cy="4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155399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34858</xdr:rowOff>
    </xdr:from>
    <xdr:to>
      <xdr:col>85</xdr:col>
      <xdr:colOff>177800</xdr:colOff>
      <xdr:row>98</xdr:row>
      <xdr:rowOff>136458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3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147237</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170937</xdr:rowOff>
    </xdr:from>
    <xdr:to>
      <xdr:col>81</xdr:col>
      <xdr:colOff>101600</xdr:colOff>
      <xdr:row>98</xdr:row>
      <xdr:rowOff>101087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92214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9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75543</xdr:rowOff>
    </xdr:from>
    <xdr:to>
      <xdr:col>76</xdr:col>
      <xdr:colOff>165100</xdr:colOff>
      <xdr:row>98</xdr:row>
      <xdr:rowOff>5693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0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22220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48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30812</xdr:rowOff>
    </xdr:from>
    <xdr:to>
      <xdr:col>72</xdr:col>
      <xdr:colOff>38100</xdr:colOff>
      <xdr:row>98</xdr:row>
      <xdr:rowOff>132412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148939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60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79208</xdr:rowOff>
    </xdr:from>
    <xdr:to>
      <xdr:col>67</xdr:col>
      <xdr:colOff>101600</xdr:colOff>
      <xdr:row>99</xdr:row>
      <xdr:rowOff>9358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8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485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7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44279</xdr:rowOff>
    </xdr:from>
    <xdr:to>
      <xdr:col>116</xdr:col>
      <xdr:colOff>63500</xdr:colOff>
      <xdr:row>59</xdr:row>
      <xdr:rowOff>44279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9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44164</xdr:rowOff>
    </xdr:from>
    <xdr:to>
      <xdr:col>111</xdr:col>
      <xdr:colOff>177800</xdr:colOff>
      <xdr:row>59</xdr:row>
      <xdr:rowOff>44279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971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43993</xdr:rowOff>
    </xdr:from>
    <xdr:to>
      <xdr:col>107</xdr:col>
      <xdr:colOff>50800</xdr:colOff>
      <xdr:row>59</xdr:row>
      <xdr:rowOff>44164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9543"/>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43688</xdr:rowOff>
    </xdr:from>
    <xdr:to>
      <xdr:col>102</xdr:col>
      <xdr:colOff>114300</xdr:colOff>
      <xdr:row>59</xdr:row>
      <xdr:rowOff>43993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923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164929</xdr:rowOff>
    </xdr:from>
    <xdr:to>
      <xdr:col>116</xdr:col>
      <xdr:colOff>114300</xdr:colOff>
      <xdr:row>59</xdr:row>
      <xdr:rowOff>95079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79856</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39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164929</xdr:rowOff>
    </xdr:from>
    <xdr:to>
      <xdr:col>112</xdr:col>
      <xdr:colOff>38100</xdr:colOff>
      <xdr:row>59</xdr:row>
      <xdr:rowOff>95079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86206</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164814</xdr:rowOff>
    </xdr:from>
    <xdr:to>
      <xdr:col>107</xdr:col>
      <xdr:colOff>101600</xdr:colOff>
      <xdr:row>59</xdr:row>
      <xdr:rowOff>94964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86091</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20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164643</xdr:rowOff>
    </xdr:from>
    <xdr:to>
      <xdr:col>102</xdr:col>
      <xdr:colOff>165100</xdr:colOff>
      <xdr:row>59</xdr:row>
      <xdr:rowOff>94793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85920</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164338</xdr:rowOff>
    </xdr:from>
    <xdr:to>
      <xdr:col>98</xdr:col>
      <xdr:colOff>38100</xdr:colOff>
      <xdr:row>59</xdr:row>
      <xdr:rowOff>94488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85615</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84950</xdr:rowOff>
    </xdr:from>
    <xdr:to>
      <xdr:col>116</xdr:col>
      <xdr:colOff>63500</xdr:colOff>
      <xdr:row>76</xdr:row>
      <xdr:rowOff>121259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15150"/>
          <a:ext cx="8382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121259</xdr:rowOff>
    </xdr:from>
    <xdr:to>
      <xdr:col>111</xdr:col>
      <xdr:colOff>177800</xdr:colOff>
      <xdr:row>76</xdr:row>
      <xdr:rowOff>169266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15145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169266</xdr:rowOff>
    </xdr:from>
    <xdr:to>
      <xdr:col>107</xdr:col>
      <xdr:colOff>50800</xdr:colOff>
      <xdr:row>77</xdr:row>
      <xdr:rowOff>42126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199466"/>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20410</xdr:rowOff>
    </xdr:from>
    <xdr:to>
      <xdr:col>102</xdr:col>
      <xdr:colOff>114300</xdr:colOff>
      <xdr:row>77</xdr:row>
      <xdr:rowOff>42126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222060"/>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34150</xdr:rowOff>
    </xdr:from>
    <xdr:to>
      <xdr:col>116</xdr:col>
      <xdr:colOff>114300</xdr:colOff>
      <xdr:row>76</xdr:row>
      <xdr:rowOff>135750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12577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0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70459</xdr:rowOff>
    </xdr:from>
    <xdr:to>
      <xdr:col>112</xdr:col>
      <xdr:colOff>38100</xdr:colOff>
      <xdr:row>77</xdr:row>
      <xdr:rowOff>609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163186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9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118466</xdr:rowOff>
    </xdr:from>
    <xdr:to>
      <xdr:col>107</xdr:col>
      <xdr:colOff>101600</xdr:colOff>
      <xdr:row>77</xdr:row>
      <xdr:rowOff>48616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4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39743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2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162776</xdr:rowOff>
    </xdr:from>
    <xdr:to>
      <xdr:col>102</xdr:col>
      <xdr:colOff>165100</xdr:colOff>
      <xdr:row>77</xdr:row>
      <xdr:rowOff>92926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9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84053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8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141060</xdr:rowOff>
    </xdr:from>
    <xdr:to>
      <xdr:col>98</xdr:col>
      <xdr:colOff>38100</xdr:colOff>
      <xdr:row>77</xdr:row>
      <xdr:rowOff>71210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62337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433,240</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52,829</a:t>
          </a:r>
          <a:r>
            <a:rPr kumimoji="1" lang="ja-JP" altLang="en-US" sz="1300">
              <a:latin typeface="ＭＳ Ｐゴシック" panose="020B0600070205080204" pitchFamily="50" charset="-128"/>
              <a:ea typeface="ＭＳ Ｐゴシック" panose="020B0600070205080204" pitchFamily="50" charset="-128"/>
            </a:rPr>
            <a:t>円増加した。その主な要因は、普通建設事業費（うち新規整備）の増額である。</a:t>
          </a: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50,554</a:t>
          </a:r>
          <a:r>
            <a:rPr kumimoji="1" lang="ja-JP" altLang="en-US" sz="1300">
              <a:latin typeface="ＭＳ Ｐゴシック" panose="020B0600070205080204" pitchFamily="50" charset="-128"/>
              <a:ea typeface="ＭＳ Ｐゴシック" panose="020B0600070205080204" pitchFamily="50" charset="-128"/>
            </a:rPr>
            <a:t>円となっており、指定管理者制度の導入や窓口業務の民間委託などにより、類似団体平均を大きく下回っている。その一方で、人件費から物件費への振替が進んでいることにより、物件費は住民一人当たり</a:t>
          </a:r>
          <a:r>
            <a:rPr kumimoji="1" lang="en-US" altLang="ja-JP" sz="1300">
              <a:latin typeface="ＭＳ Ｐゴシック" panose="020B0600070205080204" pitchFamily="50" charset="-128"/>
              <a:ea typeface="ＭＳ Ｐゴシック" panose="020B0600070205080204" pitchFamily="50" charset="-128"/>
            </a:rPr>
            <a:t>67,114</a:t>
          </a:r>
          <a:r>
            <a:rPr kumimoji="1" lang="ja-JP" altLang="en-US" sz="1300">
              <a:latin typeface="ＭＳ Ｐゴシック" panose="020B0600070205080204" pitchFamily="50" charset="-128"/>
              <a:ea typeface="ＭＳ Ｐゴシック" panose="020B0600070205080204" pitchFamily="50" charset="-128"/>
            </a:rPr>
            <a:t>円となり、類似団体平均を上回っている。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113,637</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円となっており、類似団体平均を下回り、前年度と比較して約</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％増加した。その主な要因は、介護給付費・訓練等給付費やこども医療費が増加したことによるものである。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75,141</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円となっており、類似団体平均を大きく上回り、前年度と比較して約</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％増加した。その主な要因は、新規整備のうち、ステラ・ウェストの整備によるものであり、前年度と比較して約</a:t>
          </a:r>
          <a:r>
            <a:rPr kumimoji="1" lang="en-US" altLang="ja-JP" sz="1300">
              <a:latin typeface="ＭＳ Ｐゴシック" panose="020B0600070205080204" pitchFamily="50" charset="-128"/>
              <a:ea typeface="ＭＳ Ｐゴシック" panose="020B0600070205080204" pitchFamily="50" charset="-128"/>
            </a:rPr>
            <a:t>402.5</a:t>
          </a:r>
          <a:r>
            <a:rPr kumimoji="1" lang="ja-JP" altLang="en-US" sz="1300">
              <a:latin typeface="ＭＳ Ｐゴシック" panose="020B0600070205080204" pitchFamily="50" charset="-128"/>
              <a:ea typeface="ＭＳ Ｐゴシック" panose="020B0600070205080204" pitchFamily="50" charset="-128"/>
            </a:rPr>
            <a:t>％増加した。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114,363
111,094
14.64
51,825,822
49,546,622
1,788,817
24,403,871
38,799,762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30734</xdr:rowOff>
    </xdr:from>
    <xdr:to>
      <xdr:col>24</xdr:col>
      <xdr:colOff>63500</xdr:colOff>
      <xdr:row>36</xdr:row>
      <xdr:rowOff>47498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2934"/>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47498</xdr:rowOff>
    </xdr:from>
    <xdr:to>
      <xdr:col>19</xdr:col>
      <xdr:colOff>177800</xdr:colOff>
      <xdr:row>36</xdr:row>
      <xdr:rowOff>74168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9698"/>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170942</xdr:rowOff>
    </xdr:from>
    <xdr:to>
      <xdr:col>15</xdr:col>
      <xdr:colOff>50800</xdr:colOff>
      <xdr:row>36</xdr:row>
      <xdr:rowOff>74168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71692"/>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170942</xdr:rowOff>
    </xdr:from>
    <xdr:to>
      <xdr:col>10</xdr:col>
      <xdr:colOff>114300</xdr:colOff>
      <xdr:row>36</xdr:row>
      <xdr:rowOff>29972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71692"/>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119397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151384</xdr:rowOff>
    </xdr:from>
    <xdr:to>
      <xdr:col>24</xdr:col>
      <xdr:colOff>114300</xdr:colOff>
      <xdr:row>36</xdr:row>
      <xdr:rowOff>81534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129811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168148</xdr:rowOff>
    </xdr:from>
    <xdr:to>
      <xdr:col>20</xdr:col>
      <xdr:colOff>38100</xdr:colOff>
      <xdr:row>36</xdr:row>
      <xdr:rowOff>98298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23368</xdr:rowOff>
    </xdr:from>
    <xdr:to>
      <xdr:col>15</xdr:col>
      <xdr:colOff>101600</xdr:colOff>
      <xdr:row>36</xdr:row>
      <xdr:rowOff>124968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116095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120142</xdr:rowOff>
    </xdr:from>
    <xdr:to>
      <xdr:col>10</xdr:col>
      <xdr:colOff>165100</xdr:colOff>
      <xdr:row>36</xdr:row>
      <xdr:rowOff>50292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41419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150622</xdr:rowOff>
    </xdr:from>
    <xdr:to>
      <xdr:col>6</xdr:col>
      <xdr:colOff>38100</xdr:colOff>
      <xdr:row>36</xdr:row>
      <xdr:rowOff>80772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71899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70599</xdr:rowOff>
    </xdr:from>
    <xdr:to>
      <xdr:col>24</xdr:col>
      <xdr:colOff>63500</xdr:colOff>
      <xdr:row>57</xdr:row>
      <xdr:rowOff>128705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71799"/>
          <a:ext cx="838200" cy="22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126502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27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84996</xdr:rowOff>
    </xdr:from>
    <xdr:to>
      <xdr:col>19</xdr:col>
      <xdr:colOff>177800</xdr:colOff>
      <xdr:row>57</xdr:row>
      <xdr:rowOff>128705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57646"/>
          <a:ext cx="889000" cy="4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23745</xdr:rowOff>
    </xdr:from>
    <xdr:to>
      <xdr:col>15</xdr:col>
      <xdr:colOff>50800</xdr:colOff>
      <xdr:row>57</xdr:row>
      <xdr:rowOff>84996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53495"/>
          <a:ext cx="889000" cy="40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23745</xdr:rowOff>
    </xdr:from>
    <xdr:to>
      <xdr:col>10</xdr:col>
      <xdr:colOff>114300</xdr:colOff>
      <xdr:row>58</xdr:row>
      <xdr:rowOff>3916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53495"/>
          <a:ext cx="889000" cy="49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19799</xdr:rowOff>
    </xdr:from>
    <xdr:to>
      <xdr:col>24</xdr:col>
      <xdr:colOff>114300</xdr:colOff>
      <xdr:row>56</xdr:row>
      <xdr:rowOff>121399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42676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7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77905</xdr:rowOff>
    </xdr:from>
    <xdr:to>
      <xdr:col>20</xdr:col>
      <xdr:colOff>38100</xdr:colOff>
      <xdr:row>58</xdr:row>
      <xdr:rowOff>8055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5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170632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4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34196</xdr:rowOff>
    </xdr:from>
    <xdr:to>
      <xdr:col>15</xdr:col>
      <xdr:colOff>101600</xdr:colOff>
      <xdr:row>57</xdr:row>
      <xdr:rowOff>135796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126923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9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144395</xdr:rowOff>
    </xdr:from>
    <xdr:to>
      <xdr:col>10</xdr:col>
      <xdr:colOff>165100</xdr:colOff>
      <xdr:row>55</xdr:row>
      <xdr:rowOff>74545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0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65672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9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124566</xdr:rowOff>
    </xdr:from>
    <xdr:to>
      <xdr:col>6</xdr:col>
      <xdr:colOff>38100</xdr:colOff>
      <xdr:row>58</xdr:row>
      <xdr:rowOff>54716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9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45843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3135</xdr:rowOff>
    </xdr:from>
    <xdr:to>
      <xdr:col>24</xdr:col>
      <xdr:colOff>63500</xdr:colOff>
      <xdr:row>78</xdr:row>
      <xdr:rowOff>49785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76235"/>
          <a:ext cx="838200" cy="4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107259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6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145856</xdr:rowOff>
    </xdr:from>
    <xdr:to>
      <xdr:col>19</xdr:col>
      <xdr:colOff>177800</xdr:colOff>
      <xdr:row>78</xdr:row>
      <xdr:rowOff>49785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47506"/>
          <a:ext cx="889000" cy="7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117477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145856</xdr:rowOff>
    </xdr:from>
    <xdr:to>
      <xdr:col>15</xdr:col>
      <xdr:colOff>50800</xdr:colOff>
      <xdr:row>79</xdr:row>
      <xdr:rowOff>12134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47506"/>
          <a:ext cx="889000" cy="20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68907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2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10404</xdr:rowOff>
    </xdr:from>
    <xdr:to>
      <xdr:col>10</xdr:col>
      <xdr:colOff>114300</xdr:colOff>
      <xdr:row>79</xdr:row>
      <xdr:rowOff>12134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554954"/>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144513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7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160262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123785</xdr:rowOff>
    </xdr:from>
    <xdr:to>
      <xdr:col>24</xdr:col>
      <xdr:colOff>114300</xdr:colOff>
      <xdr:row>78</xdr:row>
      <xdr:rowOff>53935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2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102212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3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170435</xdr:rowOff>
    </xdr:from>
    <xdr:to>
      <xdr:col>20</xdr:col>
      <xdr:colOff>38100</xdr:colOff>
      <xdr:row>78</xdr:row>
      <xdr:rowOff>100585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91712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6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95056</xdr:rowOff>
    </xdr:from>
    <xdr:to>
      <xdr:col>15</xdr:col>
      <xdr:colOff>101600</xdr:colOff>
      <xdr:row>78</xdr:row>
      <xdr:rowOff>25206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9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16333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8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132784</xdr:rowOff>
    </xdr:from>
    <xdr:to>
      <xdr:col>10</xdr:col>
      <xdr:colOff>165100</xdr:colOff>
      <xdr:row>79</xdr:row>
      <xdr:rowOff>62934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0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54061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9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131054</xdr:rowOff>
    </xdr:from>
    <xdr:to>
      <xdr:col>6</xdr:col>
      <xdr:colOff>38100</xdr:colOff>
      <xdr:row>79</xdr:row>
      <xdr:rowOff>61204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52331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9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66875</xdr:rowOff>
    </xdr:from>
    <xdr:to>
      <xdr:col>24</xdr:col>
      <xdr:colOff>63500</xdr:colOff>
      <xdr:row>97</xdr:row>
      <xdr:rowOff>165140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697525"/>
          <a:ext cx="838200" cy="9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155244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7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25237</xdr:rowOff>
    </xdr:from>
    <xdr:to>
      <xdr:col>19</xdr:col>
      <xdr:colOff>177800</xdr:colOff>
      <xdr:row>97</xdr:row>
      <xdr:rowOff>66875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55887"/>
          <a:ext cx="8890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25237</xdr:rowOff>
    </xdr:from>
    <xdr:to>
      <xdr:col>15</xdr:col>
      <xdr:colOff>50800</xdr:colOff>
      <xdr:row>98</xdr:row>
      <xdr:rowOff>37548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55887"/>
          <a:ext cx="889000" cy="18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37548</xdr:rowOff>
    </xdr:from>
    <xdr:to>
      <xdr:col>10</xdr:col>
      <xdr:colOff>114300</xdr:colOff>
      <xdr:row>98</xdr:row>
      <xdr:rowOff>136923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39648"/>
          <a:ext cx="889000" cy="9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99553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114340</xdr:rowOff>
    </xdr:from>
    <xdr:to>
      <xdr:col>24</xdr:col>
      <xdr:colOff>114300</xdr:colOff>
      <xdr:row>98</xdr:row>
      <xdr:rowOff>44490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92767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2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16075</xdr:rowOff>
    </xdr:from>
    <xdr:to>
      <xdr:col>20</xdr:col>
      <xdr:colOff>38100</xdr:colOff>
      <xdr:row>97</xdr:row>
      <xdr:rowOff>117675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108802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145887</xdr:rowOff>
    </xdr:from>
    <xdr:to>
      <xdr:col>15</xdr:col>
      <xdr:colOff>101600</xdr:colOff>
      <xdr:row>97</xdr:row>
      <xdr:rowOff>76037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0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67164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158198</xdr:rowOff>
    </xdr:from>
    <xdr:to>
      <xdr:col>10</xdr:col>
      <xdr:colOff>165100</xdr:colOff>
      <xdr:row>98</xdr:row>
      <xdr:rowOff>88348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79475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8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86123</xdr:rowOff>
    </xdr:from>
    <xdr:to>
      <xdr:col>6</xdr:col>
      <xdr:colOff>38100</xdr:colOff>
      <xdr:row>99</xdr:row>
      <xdr:rowOff>16273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8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7400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8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162941</xdr:rowOff>
    </xdr:from>
    <xdr:to>
      <xdr:col>55</xdr:col>
      <xdr:colOff>0</xdr:colOff>
      <xdr:row>38</xdr:row>
      <xdr:rowOff>166370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7804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161036</xdr:rowOff>
    </xdr:from>
    <xdr:to>
      <xdr:col>50</xdr:col>
      <xdr:colOff>114300</xdr:colOff>
      <xdr:row>38</xdr:row>
      <xdr:rowOff>162941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7613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161036</xdr:rowOff>
    </xdr:from>
    <xdr:to>
      <xdr:col>45</xdr:col>
      <xdr:colOff>177800</xdr:colOff>
      <xdr:row>38</xdr:row>
      <xdr:rowOff>165989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7613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155321</xdr:rowOff>
    </xdr:from>
    <xdr:to>
      <xdr:col>41</xdr:col>
      <xdr:colOff>50800</xdr:colOff>
      <xdr:row>38</xdr:row>
      <xdr:rowOff>165989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70421"/>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115570</xdr:rowOff>
    </xdr:from>
    <xdr:to>
      <xdr:col>55</xdr:col>
      <xdr:colOff>50800</xdr:colOff>
      <xdr:row>39</xdr:row>
      <xdr:rowOff>45720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30497</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4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112141</xdr:rowOff>
    </xdr:from>
    <xdr:to>
      <xdr:col>50</xdr:col>
      <xdr:colOff>165100</xdr:colOff>
      <xdr:row>39</xdr:row>
      <xdr:rowOff>42291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33418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1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110236</xdr:rowOff>
    </xdr:from>
    <xdr:to>
      <xdr:col>46</xdr:col>
      <xdr:colOff>38100</xdr:colOff>
      <xdr:row>39</xdr:row>
      <xdr:rowOff>40386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31513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1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115189</xdr:rowOff>
    </xdr:from>
    <xdr:to>
      <xdr:col>41</xdr:col>
      <xdr:colOff>101600</xdr:colOff>
      <xdr:row>39</xdr:row>
      <xdr:rowOff>45339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36466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104521</xdr:rowOff>
    </xdr:from>
    <xdr:to>
      <xdr:col>36</xdr:col>
      <xdr:colOff>165100</xdr:colOff>
      <xdr:row>39</xdr:row>
      <xdr:rowOff>34671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25798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117115</xdr:rowOff>
    </xdr:from>
    <xdr:to>
      <xdr:col>55</xdr:col>
      <xdr:colOff>0</xdr:colOff>
      <xdr:row>58</xdr:row>
      <xdr:rowOff>118897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61215"/>
          <a:ext cx="8382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117115</xdr:rowOff>
    </xdr:from>
    <xdr:to>
      <xdr:col>50</xdr:col>
      <xdr:colOff>114300</xdr:colOff>
      <xdr:row>58</xdr:row>
      <xdr:rowOff>118669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61215"/>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118349</xdr:rowOff>
    </xdr:from>
    <xdr:to>
      <xdr:col>45</xdr:col>
      <xdr:colOff>177800</xdr:colOff>
      <xdr:row>58</xdr:row>
      <xdr:rowOff>118669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6244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118349</xdr:rowOff>
    </xdr:from>
    <xdr:to>
      <xdr:col>41</xdr:col>
      <xdr:colOff>50800</xdr:colOff>
      <xdr:row>58</xdr:row>
      <xdr:rowOff>119400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62449"/>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68097</xdr:rowOff>
    </xdr:from>
    <xdr:to>
      <xdr:col>55</xdr:col>
      <xdr:colOff>50800</xdr:colOff>
      <xdr:row>58</xdr:row>
      <xdr:rowOff>169697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154474</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2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66315</xdr:rowOff>
    </xdr:from>
    <xdr:to>
      <xdr:col>50</xdr:col>
      <xdr:colOff>165100</xdr:colOff>
      <xdr:row>58</xdr:row>
      <xdr:rowOff>167915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159042</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103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67869</xdr:rowOff>
    </xdr:from>
    <xdr:to>
      <xdr:col>46</xdr:col>
      <xdr:colOff>38100</xdr:colOff>
      <xdr:row>58</xdr:row>
      <xdr:rowOff>169469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160596</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104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67549</xdr:rowOff>
    </xdr:from>
    <xdr:to>
      <xdr:col>41</xdr:col>
      <xdr:colOff>101600</xdr:colOff>
      <xdr:row>58</xdr:row>
      <xdr:rowOff>169149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160276</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10104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68600</xdr:rowOff>
    </xdr:from>
    <xdr:to>
      <xdr:col>36</xdr:col>
      <xdr:colOff>165100</xdr:colOff>
      <xdr:row>58</xdr:row>
      <xdr:rowOff>170200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161327</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10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133852</xdr:rowOff>
    </xdr:from>
    <xdr:to>
      <xdr:col>55</xdr:col>
      <xdr:colOff>0</xdr:colOff>
      <xdr:row>78</xdr:row>
      <xdr:rowOff>137567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06952"/>
          <a:ext cx="8382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137567</xdr:rowOff>
    </xdr:from>
    <xdr:to>
      <xdr:col>50</xdr:col>
      <xdr:colOff>114300</xdr:colOff>
      <xdr:row>78</xdr:row>
      <xdr:rowOff>138176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510667"/>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112573</xdr:rowOff>
    </xdr:from>
    <xdr:to>
      <xdr:col>45</xdr:col>
      <xdr:colOff>177800</xdr:colOff>
      <xdr:row>78</xdr:row>
      <xdr:rowOff>138176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85673"/>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112573</xdr:rowOff>
    </xdr:from>
    <xdr:to>
      <xdr:col>41</xdr:col>
      <xdr:colOff>50800</xdr:colOff>
      <xdr:row>78</xdr:row>
      <xdr:rowOff>168275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85673"/>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83052</xdr:rowOff>
    </xdr:from>
    <xdr:to>
      <xdr:col>55</xdr:col>
      <xdr:colOff>50800</xdr:colOff>
      <xdr:row>79</xdr:row>
      <xdr:rowOff>13202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169429</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7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86767</xdr:rowOff>
    </xdr:from>
    <xdr:to>
      <xdr:col>50</xdr:col>
      <xdr:colOff>165100</xdr:colOff>
      <xdr:row>79</xdr:row>
      <xdr:rowOff>16917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8044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5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87376</xdr:rowOff>
    </xdr:from>
    <xdr:to>
      <xdr:col>46</xdr:col>
      <xdr:colOff>38100</xdr:colOff>
      <xdr:row>79</xdr:row>
      <xdr:rowOff>17526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8653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5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61773</xdr:rowOff>
    </xdr:from>
    <xdr:to>
      <xdr:col>41</xdr:col>
      <xdr:colOff>101600</xdr:colOff>
      <xdr:row>78</xdr:row>
      <xdr:rowOff>163373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154500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2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117475</xdr:rowOff>
    </xdr:from>
    <xdr:to>
      <xdr:col>36</xdr:col>
      <xdr:colOff>165100</xdr:colOff>
      <xdr:row>79</xdr:row>
      <xdr:rowOff>47625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38752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8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103302</xdr:rowOff>
    </xdr:from>
    <xdr:to>
      <xdr:col>55</xdr:col>
      <xdr:colOff>0</xdr:colOff>
      <xdr:row>96</xdr:row>
      <xdr:rowOff>160782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562502"/>
          <a:ext cx="838200" cy="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82817</xdr:rowOff>
    </xdr:from>
    <xdr:to>
      <xdr:col>50</xdr:col>
      <xdr:colOff>114300</xdr:colOff>
      <xdr:row>96</xdr:row>
      <xdr:rowOff>103302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542017"/>
          <a:ext cx="889000" cy="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89866</xdr:rowOff>
    </xdr:from>
    <xdr:to>
      <xdr:col>45</xdr:col>
      <xdr:colOff>177800</xdr:colOff>
      <xdr:row>96</xdr:row>
      <xdr:rowOff>82817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377616"/>
          <a:ext cx="889000" cy="16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89866</xdr:rowOff>
    </xdr:from>
    <xdr:to>
      <xdr:col>41</xdr:col>
      <xdr:colOff>50800</xdr:colOff>
      <xdr:row>97</xdr:row>
      <xdr:rowOff>31877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377616"/>
          <a:ext cx="889000" cy="28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112513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109982</xdr:rowOff>
    </xdr:from>
    <xdr:to>
      <xdr:col>55</xdr:col>
      <xdr:colOff>50800</xdr:colOff>
      <xdr:row>97</xdr:row>
      <xdr:rowOff>40132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88409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52502</xdr:rowOff>
    </xdr:from>
    <xdr:to>
      <xdr:col>50</xdr:col>
      <xdr:colOff>165100</xdr:colOff>
      <xdr:row>96</xdr:row>
      <xdr:rowOff>154102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1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145229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0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32017</xdr:rowOff>
    </xdr:from>
    <xdr:to>
      <xdr:col>46</xdr:col>
      <xdr:colOff>38100</xdr:colOff>
      <xdr:row>96</xdr:row>
      <xdr:rowOff>133617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124744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58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39066</xdr:rowOff>
    </xdr:from>
    <xdr:to>
      <xdr:col>41</xdr:col>
      <xdr:colOff>101600</xdr:colOff>
      <xdr:row>95</xdr:row>
      <xdr:rowOff>140666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32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157193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10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152527</xdr:rowOff>
    </xdr:from>
    <xdr:to>
      <xdr:col>36</xdr:col>
      <xdr:colOff>165100</xdr:colOff>
      <xdr:row>97</xdr:row>
      <xdr:rowOff>82677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73804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158496</xdr:rowOff>
    </xdr:from>
    <xdr:to>
      <xdr:col>85</xdr:col>
      <xdr:colOff>127000</xdr:colOff>
      <xdr:row>37</xdr:row>
      <xdr:rowOff>45466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30696"/>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45466</xdr:rowOff>
    </xdr:from>
    <xdr:to>
      <xdr:col>81</xdr:col>
      <xdr:colOff>50800</xdr:colOff>
      <xdr:row>37</xdr:row>
      <xdr:rowOff>145161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89116"/>
          <a:ext cx="889000" cy="9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72390</xdr:rowOff>
    </xdr:from>
    <xdr:to>
      <xdr:col>76</xdr:col>
      <xdr:colOff>114300</xdr:colOff>
      <xdr:row>37</xdr:row>
      <xdr:rowOff>145161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16040"/>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26416</xdr:rowOff>
    </xdr:from>
    <xdr:to>
      <xdr:col>71</xdr:col>
      <xdr:colOff>177800</xdr:colOff>
      <xdr:row>37</xdr:row>
      <xdr:rowOff>72390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370066"/>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107696</xdr:rowOff>
    </xdr:from>
    <xdr:to>
      <xdr:col>85</xdr:col>
      <xdr:colOff>177800</xdr:colOff>
      <xdr:row>37</xdr:row>
      <xdr:rowOff>37846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86123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166116</xdr:rowOff>
    </xdr:from>
    <xdr:to>
      <xdr:col>81</xdr:col>
      <xdr:colOff>101600</xdr:colOff>
      <xdr:row>37</xdr:row>
      <xdr:rowOff>96266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3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87393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94361</xdr:rowOff>
    </xdr:from>
    <xdr:to>
      <xdr:col>76</xdr:col>
      <xdr:colOff>165100</xdr:colOff>
      <xdr:row>38</xdr:row>
      <xdr:rowOff>24511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15638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3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21590</xdr:rowOff>
    </xdr:from>
    <xdr:to>
      <xdr:col>72</xdr:col>
      <xdr:colOff>38100</xdr:colOff>
      <xdr:row>37</xdr:row>
      <xdr:rowOff>123190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114317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147066</xdr:rowOff>
    </xdr:from>
    <xdr:to>
      <xdr:col>67</xdr:col>
      <xdr:colOff>101600</xdr:colOff>
      <xdr:row>37</xdr:row>
      <xdr:rowOff>77216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68343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44012</xdr:rowOff>
    </xdr:from>
    <xdr:to>
      <xdr:col>85</xdr:col>
      <xdr:colOff>127000</xdr:colOff>
      <xdr:row>56</xdr:row>
      <xdr:rowOff>106420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45212"/>
          <a:ext cx="8382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136576</xdr:rowOff>
    </xdr:from>
    <xdr:to>
      <xdr:col>81</xdr:col>
      <xdr:colOff>50800</xdr:colOff>
      <xdr:row>56</xdr:row>
      <xdr:rowOff>106420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223426"/>
          <a:ext cx="889000" cy="48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136576</xdr:rowOff>
    </xdr:from>
    <xdr:to>
      <xdr:col>76</xdr:col>
      <xdr:colOff>114300</xdr:colOff>
      <xdr:row>56</xdr:row>
      <xdr:rowOff>65177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223426"/>
          <a:ext cx="889000" cy="4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65177</xdr:rowOff>
    </xdr:from>
    <xdr:to>
      <xdr:col>71</xdr:col>
      <xdr:colOff>177800</xdr:colOff>
      <xdr:row>57</xdr:row>
      <xdr:rowOff>93808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666377"/>
          <a:ext cx="889000" cy="20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164662</xdr:rowOff>
    </xdr:from>
    <xdr:to>
      <xdr:col>85</xdr:col>
      <xdr:colOff>177800</xdr:colOff>
      <xdr:row>56</xdr:row>
      <xdr:rowOff>94812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5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143089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55620</xdr:rowOff>
    </xdr:from>
    <xdr:to>
      <xdr:col>81</xdr:col>
      <xdr:colOff>101600</xdr:colOff>
      <xdr:row>56</xdr:row>
      <xdr:rowOff>157220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148347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4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85776</xdr:rowOff>
    </xdr:from>
    <xdr:to>
      <xdr:col>76</xdr:col>
      <xdr:colOff>165100</xdr:colOff>
      <xdr:row>54</xdr:row>
      <xdr:rowOff>15926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17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32453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894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14377</xdr:rowOff>
    </xdr:from>
    <xdr:to>
      <xdr:col>72</xdr:col>
      <xdr:colOff>38100</xdr:colOff>
      <xdr:row>56</xdr:row>
      <xdr:rowOff>115977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43008</xdr:rowOff>
    </xdr:from>
    <xdr:to>
      <xdr:col>67</xdr:col>
      <xdr:colOff>101600</xdr:colOff>
      <xdr:row>57</xdr:row>
      <xdr:rowOff>144608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1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135735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82550</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271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31750</xdr:rowOff>
    </xdr:from>
    <xdr:to>
      <xdr:col>67</xdr:col>
      <xdr:colOff>101600</xdr:colOff>
      <xdr:row>79</xdr:row>
      <xdr:rowOff>133350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124477</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69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156235</xdr:rowOff>
    </xdr:from>
    <xdr:to>
      <xdr:col>85</xdr:col>
      <xdr:colOff>127000</xdr:colOff>
      <xdr:row>94</xdr:row>
      <xdr:rowOff>158635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272535"/>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158635</xdr:rowOff>
    </xdr:from>
    <xdr:to>
      <xdr:col>81</xdr:col>
      <xdr:colOff>50800</xdr:colOff>
      <xdr:row>95</xdr:row>
      <xdr:rowOff>55138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274935"/>
          <a:ext cx="889000" cy="6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55138</xdr:rowOff>
    </xdr:from>
    <xdr:to>
      <xdr:col>76</xdr:col>
      <xdr:colOff>114300</xdr:colOff>
      <xdr:row>95</xdr:row>
      <xdr:rowOff>62567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342888"/>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44602</xdr:rowOff>
    </xdr:from>
    <xdr:to>
      <xdr:col>71</xdr:col>
      <xdr:colOff>177800</xdr:colOff>
      <xdr:row>95</xdr:row>
      <xdr:rowOff>62567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332352"/>
          <a:ext cx="889000" cy="1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159948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167015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105435</xdr:rowOff>
    </xdr:from>
    <xdr:to>
      <xdr:col>85</xdr:col>
      <xdr:colOff>177800</xdr:colOff>
      <xdr:row>95</xdr:row>
      <xdr:rowOff>35585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2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128312</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07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107835</xdr:rowOff>
    </xdr:from>
    <xdr:to>
      <xdr:col>81</xdr:col>
      <xdr:colOff>101600</xdr:colOff>
      <xdr:row>95</xdr:row>
      <xdr:rowOff>37985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22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54512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99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4338</xdr:rowOff>
    </xdr:from>
    <xdr:to>
      <xdr:col>76</xdr:col>
      <xdr:colOff>165100</xdr:colOff>
      <xdr:row>95</xdr:row>
      <xdr:rowOff>105938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2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122465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0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11767</xdr:rowOff>
    </xdr:from>
    <xdr:to>
      <xdr:col>72</xdr:col>
      <xdr:colOff>38100</xdr:colOff>
      <xdr:row>95</xdr:row>
      <xdr:rowOff>113367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29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129894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0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165252</xdr:rowOff>
    </xdr:from>
    <xdr:to>
      <xdr:col>67</xdr:col>
      <xdr:colOff>101600</xdr:colOff>
      <xdr:row>95</xdr:row>
      <xdr:rowOff>95402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2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111929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05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90,114</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円となっており、類似団体平均を上回り、前年度と比較して</a:t>
          </a:r>
          <a:r>
            <a:rPr kumimoji="1" lang="en-US" altLang="ja-JP" sz="1300">
              <a:latin typeface="ＭＳ Ｐゴシック" panose="020B0600070205080204" pitchFamily="50" charset="-128"/>
              <a:ea typeface="ＭＳ Ｐゴシック" panose="020B0600070205080204" pitchFamily="50" charset="-128"/>
            </a:rPr>
            <a:t>125.8</a:t>
          </a:r>
          <a:r>
            <a:rPr kumimoji="1" lang="ja-JP" altLang="en-US" sz="1300">
              <a:latin typeface="ＭＳ Ｐゴシック" panose="020B0600070205080204" pitchFamily="50" charset="-128"/>
              <a:ea typeface="ＭＳ Ｐゴシック" panose="020B0600070205080204" pitchFamily="50" charset="-128"/>
            </a:rPr>
            <a:t>％増加した。その主な要因は、ステラ・ウェストの整備が完了したことによるものである。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31,340</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円となっており、類似団体平均を下回り、前年度と比較して</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％減少した。その主な要因は公共施設整備基金積立金の減少によるものである。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47,023</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円となっており、類似団体平均を下回り、前年度と比較して</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％増加した。その主な要因は、大井東中学校や上福岡図書館の整備を進めたことによるものである。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財政調整基金残高の比率は、基金残高が増加したものの、標準財政規模の増加幅が上回ったため、前年度と比較して</a:t>
          </a:r>
          <a:r>
            <a:rPr kumimoji="1" lang="en-US" altLang="ja-JP" sz="1200">
              <a:latin typeface="ＭＳ ゴシック" pitchFamily="49" charset="-128"/>
              <a:ea typeface="ＭＳ ゴシック" pitchFamily="49" charset="-128"/>
            </a:rPr>
            <a:t>0.35</a:t>
          </a:r>
          <a:r>
            <a:rPr kumimoji="1" lang="ja-JP" altLang="en-US" sz="1200">
              <a:latin typeface="ＭＳ ゴシック" pitchFamily="49" charset="-128"/>
              <a:ea typeface="ＭＳ ゴシック" pitchFamily="49" charset="-128"/>
            </a:rPr>
            <a:t>ポイント減少したが、良好な比率を保っている。今後も計画的に積み立てることにより、基金本来の目的である年度間の財源の調整機能及び災害などへの緊急的な対応が図れるよう努める。</a:t>
          </a:r>
        </a:p>
        <a:p>
          <a:r>
            <a:rPr kumimoji="1" lang="ja-JP" altLang="en-US" sz="1200">
              <a:latin typeface="ＭＳ ゴシック" pitchFamily="49" charset="-128"/>
              <a:ea typeface="ＭＳ ゴシック" pitchFamily="49" charset="-128"/>
            </a:rPr>
            <a:t>実質収支額は、前年度と比較して</a:t>
          </a:r>
          <a:r>
            <a:rPr kumimoji="1" lang="en-US" altLang="ja-JP" sz="1200">
              <a:latin typeface="ＭＳ ゴシック" pitchFamily="49" charset="-128"/>
              <a:ea typeface="ＭＳ ゴシック" pitchFamily="49" charset="-128"/>
            </a:rPr>
            <a:t>34.9</a:t>
          </a:r>
          <a:r>
            <a:rPr kumimoji="1" lang="ja-JP" altLang="en-US" sz="1200">
              <a:latin typeface="ＭＳ ゴシック" pitchFamily="49" charset="-128"/>
              <a:ea typeface="ＭＳ ゴシック" pitchFamily="49" charset="-128"/>
            </a:rPr>
            <a:t>％減少したことから、比率として</a:t>
          </a:r>
          <a:r>
            <a:rPr kumimoji="1" lang="en-US" altLang="ja-JP" sz="1200">
              <a:latin typeface="ＭＳ ゴシック" pitchFamily="49" charset="-128"/>
              <a:ea typeface="ＭＳ ゴシック" pitchFamily="49" charset="-128"/>
            </a:rPr>
            <a:t>4.21</a:t>
          </a:r>
          <a:r>
            <a:rPr kumimoji="1" lang="ja-JP" altLang="en-US" sz="1200">
              <a:latin typeface="ＭＳ ゴシック" pitchFamily="49" charset="-128"/>
              <a:ea typeface="ＭＳ ゴシック" pitchFamily="49" charset="-128"/>
            </a:rPr>
            <a:t>ポイント減少している。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下水道事業会計は、前年度と比較して</a:t>
          </a:r>
          <a:r>
            <a:rPr kumimoji="1" lang="en-US" altLang="ja-JP" sz="1400">
              <a:latin typeface="ＭＳ ゴシック" pitchFamily="49" charset="-128"/>
              <a:ea typeface="ＭＳ ゴシック" pitchFamily="49" charset="-128"/>
            </a:rPr>
            <a:t>0.74</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一般会計は、前年度と比較して</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ポイント減少している。</a:t>
          </a:r>
        </a:p>
        <a:p>
          <a:r>
            <a:rPr kumimoji="1" lang="ja-JP" altLang="en-US" sz="1400">
              <a:latin typeface="ＭＳ ゴシック" pitchFamily="49" charset="-128"/>
              <a:ea typeface="ＭＳ ゴシック" pitchFamily="49" charset="-128"/>
            </a:rPr>
            <a:t>水道事業会計は、前年度と比較して</a:t>
          </a:r>
          <a:r>
            <a:rPr kumimoji="1" lang="en-US" altLang="ja-JP" sz="1400">
              <a:latin typeface="ＭＳ ゴシック" pitchFamily="49" charset="-128"/>
              <a:ea typeface="ＭＳ ゴシック" pitchFamily="49" charset="-128"/>
            </a:rPr>
            <a:t>0.33</a:t>
          </a:r>
          <a:r>
            <a:rPr kumimoji="1" lang="ja-JP" altLang="en-US" sz="1400">
              <a:latin typeface="ＭＳ ゴシック" pitchFamily="49" charset="-128"/>
              <a:ea typeface="ＭＳ ゴシック" pitchFamily="49" charset="-128"/>
            </a:rPr>
            <a:t>ポイント減少している。</a:t>
          </a:r>
        </a:p>
        <a:p>
          <a:r>
            <a:rPr kumimoji="1" lang="ja-JP" altLang="en-US" sz="1400">
              <a:latin typeface="ＭＳ ゴシック" pitchFamily="49" charset="-128"/>
              <a:ea typeface="ＭＳ ゴシック" pitchFamily="49" charset="-128"/>
            </a:rPr>
            <a:t>介護保険特別会計は、一般会計からの繰入れで財政運営を行っており、過去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％前後の範囲に留まっている。</a:t>
          </a:r>
        </a:p>
        <a:p>
          <a:r>
            <a:rPr kumimoji="1" lang="ja-JP" altLang="en-US" sz="1400">
              <a:latin typeface="ＭＳ ゴシック" pitchFamily="49" charset="-128"/>
              <a:ea typeface="ＭＳ ゴシック" pitchFamily="49" charset="-128"/>
            </a:rPr>
            <a:t>国民健康保険特別会計は、財源補填を含めた一般会計からの繰入れで財政運営を行っており、一般会計において多額の負担が生じている。今後も保険税及び医療費の適正化を図る必要がある。</a:t>
          </a:r>
        </a:p>
        <a:p>
          <a:r>
            <a:rPr kumimoji="1" lang="ja-JP" altLang="en-US" sz="1400">
              <a:latin typeface="ＭＳ ゴシック" pitchFamily="49" charset="-128"/>
              <a:ea typeface="ＭＳ ゴシック" pitchFamily="49" charset="-128"/>
            </a:rPr>
            <a:t>後期高齢者医療事業特別会計は、一般会計からの繰入れで財政運営を行っており、過去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％以内に留まっている。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＜元利償還金等＞</a:t>
          </a:r>
        </a:p>
        <a:p>
          <a:r>
            <a:rPr kumimoji="1" lang="ja-JP" altLang="en-US" sz="1200">
              <a:latin typeface="ＭＳ ゴシック" pitchFamily="49" charset="-128"/>
              <a:ea typeface="ＭＳ ゴシック" pitchFamily="49" charset="-128"/>
            </a:rPr>
            <a:t>元利償還金は、大規模な建設事業に係る地方債の償還に伴い今後増加見込みである。</a:t>
          </a:r>
        </a:p>
        <a:p>
          <a:r>
            <a:rPr kumimoji="1" lang="ja-JP" altLang="en-US" sz="1200">
              <a:latin typeface="ＭＳ ゴシック" pitchFamily="49" charset="-128"/>
              <a:ea typeface="ＭＳ ゴシック" pitchFamily="49" charset="-128"/>
            </a:rPr>
            <a:t>公営企業債の元利償還金に対する繰入金については、下水道事業の元利償還金の増額により増加した。</a:t>
          </a:r>
        </a:p>
        <a:p>
          <a:r>
            <a:rPr kumimoji="1" lang="ja-JP" altLang="en-US" sz="1200">
              <a:latin typeface="ＭＳ ゴシック" pitchFamily="49" charset="-128"/>
              <a:ea typeface="ＭＳ ゴシック" pitchFamily="49" charset="-128"/>
            </a:rPr>
            <a:t>組合等が起こした地方債の元利償還金に対する負担金等は、入間東部地区事務組合の公債費負担金の減額により減少した。</a:t>
          </a:r>
        </a:p>
        <a:p>
          <a:r>
            <a:rPr kumimoji="1" lang="ja-JP" altLang="en-US" sz="1200">
              <a:latin typeface="ＭＳ ゴシック" pitchFamily="49" charset="-128"/>
              <a:ea typeface="ＭＳ ゴシック" pitchFamily="49" charset="-128"/>
            </a:rPr>
            <a:t>債務負担行為に基づく支出額は、</a:t>
          </a:r>
          <a:r>
            <a:rPr kumimoji="1" lang="en-US" altLang="ja-JP" sz="1200">
              <a:latin typeface="ＭＳ ゴシック" pitchFamily="49" charset="-128"/>
              <a:ea typeface="ＭＳ ゴシック" pitchFamily="49" charset="-128"/>
            </a:rPr>
            <a:t>PFI</a:t>
          </a:r>
          <a:r>
            <a:rPr kumimoji="1" lang="ja-JP" altLang="en-US" sz="1200">
              <a:latin typeface="ＭＳ ゴシック" pitchFamily="49" charset="-128"/>
              <a:ea typeface="ＭＳ ゴシック" pitchFamily="49" charset="-128"/>
            </a:rPr>
            <a:t>事業による学校給食センター建設事業及びリース物件に係る費用を計上している。</a:t>
          </a:r>
        </a:p>
        <a:p>
          <a:r>
            <a:rPr kumimoji="1" lang="ja-JP" altLang="en-US" sz="1200">
              <a:latin typeface="ＭＳ ゴシック" pitchFamily="49" charset="-128"/>
              <a:ea typeface="ＭＳ ゴシック" pitchFamily="49" charset="-128"/>
            </a:rPr>
            <a:t>＜算入公債費等＞</a:t>
          </a:r>
        </a:p>
        <a:p>
          <a:r>
            <a:rPr kumimoji="1" lang="ja-JP" altLang="en-US" sz="1200">
              <a:latin typeface="ＭＳ ゴシック" pitchFamily="49" charset="-128"/>
              <a:ea typeface="ＭＳ ゴシック" pitchFamily="49" charset="-128"/>
            </a:rPr>
            <a:t>都市計画事業関連の公営企業債償還に充てる繰出金の増加に伴う都市計画税充当額の増加により、増加している。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a:t>
          </a:r>
        </a:p>
        <a:p>
          <a:r>
            <a:rPr kumimoji="1" lang="ja-JP" altLang="en-US" sz="1400">
              <a:latin typeface="ＭＳ ゴシック" pitchFamily="49" charset="-128"/>
              <a:ea typeface="ＭＳ ゴシック" pitchFamily="49" charset="-128"/>
            </a:rPr>
            <a:t>一般会計等に係る地方債の現在高は、新たな地方債借入れは前年度と比較して増加したが、償還額が上回ったことにより減少した。</a:t>
          </a:r>
        </a:p>
        <a:p>
          <a:r>
            <a:rPr kumimoji="1" lang="ja-JP" altLang="en-US" sz="1400">
              <a:latin typeface="ＭＳ ゴシック" pitchFamily="49" charset="-128"/>
              <a:ea typeface="ＭＳ ゴシック" pitchFamily="49" charset="-128"/>
            </a:rPr>
            <a:t>債務負担行為に基づく支出予定額は、学校給食センター整備及びリース物件に係る債務負担行為の減額により減少した。</a:t>
          </a:r>
        </a:p>
        <a:p>
          <a:r>
            <a:rPr kumimoji="1" lang="ja-JP" altLang="en-US" sz="1400">
              <a:latin typeface="ＭＳ ゴシック" pitchFamily="49" charset="-128"/>
              <a:ea typeface="ＭＳ ゴシック" pitchFamily="49" charset="-128"/>
            </a:rPr>
            <a:t>公営企業債等繰入見込額は、普通建設事業の増による新たな公営企業債の発行の増により増加した。</a:t>
          </a:r>
        </a:p>
        <a:p>
          <a:r>
            <a:rPr kumimoji="1" lang="ja-JP" altLang="en-US" sz="1400">
              <a:latin typeface="ＭＳ ゴシック" pitchFamily="49" charset="-128"/>
              <a:ea typeface="ＭＳ ゴシック" pitchFamily="49" charset="-128"/>
            </a:rPr>
            <a:t>退職手当負担見込額は、定員管理を適正に行っており、減少した。</a:t>
          </a:r>
        </a:p>
        <a:p>
          <a:r>
            <a:rPr kumimoji="1" lang="ja-JP" altLang="en-US" sz="1400">
              <a:latin typeface="ＭＳ ゴシック" pitchFamily="49" charset="-128"/>
              <a:ea typeface="ＭＳ ゴシック" pitchFamily="49" charset="-128"/>
            </a:rPr>
            <a:t>＜充当可能財源等＞</a:t>
          </a:r>
        </a:p>
        <a:p>
          <a:r>
            <a:rPr kumimoji="1" lang="ja-JP" altLang="en-US" sz="1400">
              <a:latin typeface="ＭＳ ゴシック" pitchFamily="49" charset="-128"/>
              <a:ea typeface="ＭＳ ゴシック" pitchFamily="49" charset="-128"/>
            </a:rPr>
            <a:t>ステラ・ウェストの整備などの普通建設事業費に対し、公共施設整備基金を活用したため、充当可能基金は減少した。基準財政需要額算入見込額については減少した。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埼玉県ふじみ野市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ステラ・ウェスト整備事業等の財源として公共施設整備基金を約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万円取り崩した。一方、各種交付金等の増収により、財政調整基金に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万円、環境整備基金に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万円、地域振興基金に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今後増加が見込まれる社会保障費、公共施設の整備や老朽化への対応などに加え、公債費の増額を見据え、安定的な行政サービスを維持していくために基金の目的に沿った計画的な積立てを行っていく。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公共施設整備基金：公共施設の総合的かつ計画的な整備及び改修に要する経費の財源に充てるため。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：市民の連帯の強化又は地域振興を図るための事業に要する経費の財源に充てるため。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環境整備基金　　：ごみ処理施設の整備、ごみの減量化及び資源化並びに環境学習に関する事業の財源に充てるため。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緑の基金　　　　：緑地の保全及び緑化の推進に関する事業の財源に充てるため。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いきいき福祉基金：障害者、高齢者、母（父）子家庭、児童等の福祉の向上及び健康の維持増進に資することを目的として行われる事業に要する経費の財源に充てるため。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公共施設整備基金：３か年実施計画において今後予定される建設事業の財源として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ステラ・ウェスト整備事業の実施などにより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いきいき福祉金　：寄附金等を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児童発育・発達支援センター備品購入費等の財源として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環境整備基金　　：資源物売却収入等を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環境センター管理運営費等の財源として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公共施設整備基金：３か年実施計画や公共施設等総合管理計画において今後予定されている建設事業の財源として、積立てを行っていく。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環境整備基金　　：環境センターの必要な改修費用等に充てるため、回収有価物売却代金及び一般財源を積み立てる。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基金運用による利子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今後の償還に必要な財源を確保するため、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将来にわたる市財政の健全な運営に資するため、今後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年間で基準年の償還財源負担額を上回る額の合計を目標額として積立てを行っていく。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N15" sqref="BN15:BU15"/>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51825822</v>
      </c>
      <c r="BO4" s="449"/>
      <c r="BP4" s="449"/>
      <c r="BQ4" s="449"/>
      <c r="BR4" s="449"/>
      <c r="BS4" s="449"/>
      <c r="BT4" s="449"/>
      <c r="BU4" s="450"/>
      <c r="BV4" s="448">
        <v>46412252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7.3</v>
      </c>
      <c r="CU4" s="589"/>
      <c r="CV4" s="589"/>
      <c r="CW4" s="589"/>
      <c r="CX4" s="589"/>
      <c r="CY4" s="589"/>
      <c r="CZ4" s="589"/>
      <c r="DA4" s="590"/>
      <c r="DB4" s="588">
        <v>11.5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49546622</v>
      </c>
      <c r="BO5" s="420"/>
      <c r="BP5" s="420"/>
      <c r="BQ5" s="420"/>
      <c r="BR5" s="420"/>
      <c r="BS5" s="420"/>
      <c r="BT5" s="420"/>
      <c r="BU5" s="421"/>
      <c r="BV5" s="419">
        <v>43426206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98.9</v>
      </c>
      <c r="CU5" s="417"/>
      <c r="CV5" s="417"/>
      <c r="CW5" s="417"/>
      <c r="CX5" s="417"/>
      <c r="CY5" s="417"/>
      <c r="CZ5" s="417"/>
      <c r="DA5" s="418"/>
      <c r="DB5" s="416">
        <v>95.7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2279200</v>
      </c>
      <c r="BO6" s="420"/>
      <c r="BP6" s="420"/>
      <c r="BQ6" s="420"/>
      <c r="BR6" s="420"/>
      <c r="BS6" s="420"/>
      <c r="BT6" s="420"/>
      <c r="BU6" s="421"/>
      <c r="BV6" s="419">
        <v>2986046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99.9</v>
      </c>
      <c r="CU6" s="563"/>
      <c r="CV6" s="563"/>
      <c r="CW6" s="563"/>
      <c r="CX6" s="563"/>
      <c r="CY6" s="563"/>
      <c r="CZ6" s="563"/>
      <c r="DA6" s="564"/>
      <c r="DB6" s="562">
        <v>97.9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490383</v>
      </c>
      <c r="BO7" s="420"/>
      <c r="BP7" s="420"/>
      <c r="BQ7" s="420"/>
      <c r="BR7" s="420"/>
      <c r="BS7" s="420"/>
      <c r="BT7" s="420"/>
      <c r="BU7" s="421"/>
      <c r="BV7" s="419">
        <v>237756</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24403871</v>
      </c>
      <c r="CU7" s="420"/>
      <c r="CV7" s="420"/>
      <c r="CW7" s="420"/>
      <c r="CX7" s="420"/>
      <c r="CY7" s="420"/>
      <c r="CZ7" s="420"/>
      <c r="DA7" s="421"/>
      <c r="DB7" s="419">
        <v>23815676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1788817</v>
      </c>
      <c r="BO8" s="420"/>
      <c r="BP8" s="420"/>
      <c r="BQ8" s="420"/>
      <c r="BR8" s="420"/>
      <c r="BS8" s="420"/>
      <c r="BT8" s="420"/>
      <c r="BU8" s="421"/>
      <c r="BV8" s="419">
        <v>2748290</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0.76</v>
      </c>
      <c r="CU8" s="523"/>
      <c r="CV8" s="523"/>
      <c r="CW8" s="523"/>
      <c r="CX8" s="523"/>
      <c r="CY8" s="523"/>
      <c r="CZ8" s="523"/>
      <c r="DA8" s="524"/>
      <c r="DB8" s="522">
        <v>0.77</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113597</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-959473</v>
      </c>
      <c r="BO9" s="420"/>
      <c r="BP9" s="420"/>
      <c r="BQ9" s="420"/>
      <c r="BR9" s="420"/>
      <c r="BS9" s="420"/>
      <c r="BT9" s="420"/>
      <c r="BU9" s="421"/>
      <c r="BV9" s="419">
        <v>534477</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14.4</v>
      </c>
      <c r="CU9" s="417"/>
      <c r="CV9" s="417"/>
      <c r="CW9" s="417"/>
      <c r="CX9" s="417"/>
      <c r="CY9" s="417"/>
      <c r="CZ9" s="417"/>
      <c r="DA9" s="418"/>
      <c r="DB9" s="416">
        <v>14.5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110970</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4280</v>
      </c>
      <c r="BO10" s="420"/>
      <c r="BP10" s="420"/>
      <c r="BQ10" s="420"/>
      <c r="BR10" s="420"/>
      <c r="BS10" s="420"/>
      <c r="BT10" s="420"/>
      <c r="BU10" s="421"/>
      <c r="BV10" s="419">
        <v>2618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114363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111094</v>
      </c>
      <c r="S13" s="507"/>
      <c r="T13" s="507"/>
      <c r="U13" s="507"/>
      <c r="V13" s="508"/>
      <c r="W13" s="509" t="s">
        <v>131</v>
      </c>
      <c r="X13" s="405"/>
      <c r="Y13" s="405"/>
      <c r="Z13" s="405"/>
      <c r="AA13" s="405"/>
      <c r="AB13" s="406"/>
      <c r="AC13" s="372">
        <v>455</v>
      </c>
      <c r="AD13" s="373"/>
      <c r="AE13" s="373"/>
      <c r="AF13" s="373"/>
      <c r="AG13" s="374"/>
      <c r="AH13" s="372">
        <v>495</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-955193</v>
      </c>
      <c r="BO13" s="420"/>
      <c r="BP13" s="420"/>
      <c r="BQ13" s="420"/>
      <c r="BR13" s="420"/>
      <c r="BS13" s="420"/>
      <c r="BT13" s="420"/>
      <c r="BU13" s="421"/>
      <c r="BV13" s="419">
        <v>537095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2.8</v>
      </c>
      <c r="CU13" s="417"/>
      <c r="CV13" s="417"/>
      <c r="CW13" s="417"/>
      <c r="CX13" s="417"/>
      <c r="CY13" s="417"/>
      <c r="CZ13" s="417"/>
      <c r="DA13" s="418"/>
      <c r="DB13" s="416">
        <v>2.2000000000000002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114156</v>
      </c>
      <c r="S14" s="507"/>
      <c r="T14" s="507"/>
      <c r="U14" s="507"/>
      <c r="V14" s="508"/>
      <c r="W14" s="510"/>
      <c r="X14" s="408"/>
      <c r="Y14" s="408"/>
      <c r="Z14" s="408"/>
      <c r="AA14" s="408"/>
      <c r="AB14" s="409"/>
      <c r="AC14" s="499">
        <v>0.9</v>
      </c>
      <c r="AD14" s="500"/>
      <c r="AE14" s="500"/>
      <c r="AF14" s="500"/>
      <c r="AG14" s="501"/>
      <c r="AH14" s="499">
        <v>1.1000000000000001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111212</v>
      </c>
      <c r="S15" s="507"/>
      <c r="T15" s="507"/>
      <c r="U15" s="507"/>
      <c r="V15" s="508"/>
      <c r="W15" s="509" t="s">
        <v>137</v>
      </c>
      <c r="X15" s="405"/>
      <c r="Y15" s="405"/>
      <c r="Z15" s="405"/>
      <c r="AA15" s="405"/>
      <c r="AB15" s="406"/>
      <c r="AC15" s="372">
        <v>10688</v>
      </c>
      <c r="AD15" s="373"/>
      <c r="AE15" s="373"/>
      <c r="AF15" s="373"/>
      <c r="AG15" s="374"/>
      <c r="AH15" s="372">
        <v>11203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15109273</v>
      </c>
      <c r="BO15" s="449"/>
      <c r="BP15" s="449"/>
      <c r="BQ15" s="449"/>
      <c r="BR15" s="449"/>
      <c r="BS15" s="449"/>
      <c r="BT15" s="449"/>
      <c r="BU15" s="450"/>
      <c r="BV15" s="448">
        <v>14686229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21.9</v>
      </c>
      <c r="AD16" s="500"/>
      <c r="AE16" s="500"/>
      <c r="AF16" s="500"/>
      <c r="AG16" s="501"/>
      <c r="AH16" s="499">
        <v>24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19999535</v>
      </c>
      <c r="BO16" s="420"/>
      <c r="BP16" s="420"/>
      <c r="BQ16" s="420"/>
      <c r="BR16" s="420"/>
      <c r="BS16" s="420"/>
      <c r="BT16" s="420"/>
      <c r="BU16" s="421"/>
      <c r="BV16" s="419">
        <v>19237986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37585</v>
      </c>
      <c r="AD17" s="373"/>
      <c r="AE17" s="373"/>
      <c r="AF17" s="373"/>
      <c r="AG17" s="374"/>
      <c r="AH17" s="372">
        <v>35024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19262105</v>
      </c>
      <c r="BO17" s="420"/>
      <c r="BP17" s="420"/>
      <c r="BQ17" s="420"/>
      <c r="BR17" s="420"/>
      <c r="BS17" s="420"/>
      <c r="BT17" s="420"/>
      <c r="BU17" s="421"/>
      <c r="BV17" s="419">
        <v>18733130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14.64</v>
      </c>
      <c r="M18" s="472"/>
      <c r="N18" s="472"/>
      <c r="O18" s="472"/>
      <c r="P18" s="472"/>
      <c r="Q18" s="472"/>
      <c r="R18" s="473"/>
      <c r="S18" s="473"/>
      <c r="T18" s="473"/>
      <c r="U18" s="473"/>
      <c r="V18" s="474"/>
      <c r="W18" s="490"/>
      <c r="X18" s="491"/>
      <c r="Y18" s="491"/>
      <c r="Z18" s="491"/>
      <c r="AA18" s="491"/>
      <c r="AB18" s="515"/>
      <c r="AC18" s="389">
        <v>77.099999999999994</v>
      </c>
      <c r="AD18" s="390"/>
      <c r="AE18" s="390"/>
      <c r="AF18" s="390"/>
      <c r="AG18" s="475"/>
      <c r="AH18" s="389">
        <v>75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24526648</v>
      </c>
      <c r="BO18" s="420"/>
      <c r="BP18" s="420"/>
      <c r="BQ18" s="420"/>
      <c r="BR18" s="420"/>
      <c r="BS18" s="420"/>
      <c r="BT18" s="420"/>
      <c r="BU18" s="421"/>
      <c r="BV18" s="419">
        <v>23481329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7759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31124704</v>
      </c>
      <c r="BO19" s="420"/>
      <c r="BP19" s="420"/>
      <c r="BQ19" s="420"/>
      <c r="BR19" s="420"/>
      <c r="BS19" s="420"/>
      <c r="BT19" s="420"/>
      <c r="BU19" s="421"/>
      <c r="BV19" s="419">
        <v>30806271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49395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38799762</v>
      </c>
      <c r="BO22" s="449"/>
      <c r="BP22" s="449"/>
      <c r="BQ22" s="449"/>
      <c r="BR22" s="449"/>
      <c r="BS22" s="449"/>
      <c r="BT22" s="449"/>
      <c r="BU22" s="450"/>
      <c r="BV22" s="448">
        <v>38980088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21957902</v>
      </c>
      <c r="BO23" s="420"/>
      <c r="BP23" s="420"/>
      <c r="BQ23" s="420"/>
      <c r="BR23" s="420"/>
      <c r="BS23" s="420"/>
      <c r="BT23" s="420"/>
      <c r="BU23" s="421"/>
      <c r="BV23" s="419">
        <v>24296039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8790</v>
      </c>
      <c r="R24" s="373"/>
      <c r="S24" s="373"/>
      <c r="T24" s="373"/>
      <c r="U24" s="373"/>
      <c r="V24" s="374"/>
      <c r="W24" s="462"/>
      <c r="X24" s="399"/>
      <c r="Y24" s="400"/>
      <c r="Z24" s="375" t="s">
        <v>162</v>
      </c>
      <c r="AA24" s="376"/>
      <c r="AB24" s="376"/>
      <c r="AC24" s="376"/>
      <c r="AD24" s="376"/>
      <c r="AE24" s="376"/>
      <c r="AF24" s="376"/>
      <c r="AG24" s="377"/>
      <c r="AH24" s="372">
        <v>591</v>
      </c>
      <c r="AI24" s="373"/>
      <c r="AJ24" s="373"/>
      <c r="AK24" s="373"/>
      <c r="AL24" s="374"/>
      <c r="AM24" s="372">
        <v>1827372</v>
      </c>
      <c r="AN24" s="373"/>
      <c r="AO24" s="373"/>
      <c r="AP24" s="373"/>
      <c r="AQ24" s="373"/>
      <c r="AR24" s="374"/>
      <c r="AS24" s="372">
        <v>3092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23524953</v>
      </c>
      <c r="BO24" s="420"/>
      <c r="BP24" s="420"/>
      <c r="BQ24" s="420"/>
      <c r="BR24" s="420"/>
      <c r="BS24" s="420"/>
      <c r="BT24" s="420"/>
      <c r="BU24" s="421"/>
      <c r="BV24" s="419">
        <v>22234571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7450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16810608</v>
      </c>
      <c r="BO25" s="449"/>
      <c r="BP25" s="449"/>
      <c r="BQ25" s="449"/>
      <c r="BR25" s="449"/>
      <c r="BS25" s="449"/>
      <c r="BT25" s="449"/>
      <c r="BU25" s="450"/>
      <c r="BV25" s="448">
        <v>24671126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6890</v>
      </c>
      <c r="R26" s="373"/>
      <c r="S26" s="373"/>
      <c r="T26" s="373"/>
      <c r="U26" s="373"/>
      <c r="V26" s="374"/>
      <c r="W26" s="462"/>
      <c r="X26" s="399"/>
      <c r="Y26" s="400"/>
      <c r="Z26" s="375" t="s">
        <v>168</v>
      </c>
      <c r="AA26" s="430"/>
      <c r="AB26" s="430"/>
      <c r="AC26" s="430"/>
      <c r="AD26" s="430"/>
      <c r="AE26" s="430"/>
      <c r="AF26" s="430"/>
      <c r="AG26" s="431"/>
      <c r="AH26" s="372">
        <v>47</v>
      </c>
      <c r="AI26" s="373"/>
      <c r="AJ26" s="373"/>
      <c r="AK26" s="373"/>
      <c r="AL26" s="374"/>
      <c r="AM26" s="372">
        <v>160787</v>
      </c>
      <c r="AN26" s="373"/>
      <c r="AO26" s="373"/>
      <c r="AP26" s="373"/>
      <c r="AQ26" s="373"/>
      <c r="AR26" s="374"/>
      <c r="AS26" s="372">
        <v>3421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4640</v>
      </c>
      <c r="R27" s="373"/>
      <c r="S27" s="373"/>
      <c r="T27" s="373"/>
      <c r="U27" s="373"/>
      <c r="V27" s="374"/>
      <c r="W27" s="462"/>
      <c r="X27" s="399"/>
      <c r="Y27" s="400"/>
      <c r="Z27" s="375" t="s">
        <v>171</v>
      </c>
      <c r="AA27" s="376"/>
      <c r="AB27" s="376"/>
      <c r="AC27" s="376"/>
      <c r="AD27" s="376"/>
      <c r="AE27" s="376"/>
      <c r="AF27" s="376"/>
      <c r="AG27" s="377"/>
      <c r="AH27" s="372">
        <v>8</v>
      </c>
      <c r="AI27" s="373"/>
      <c r="AJ27" s="373"/>
      <c r="AK27" s="373"/>
      <c r="AL27" s="374"/>
      <c r="AM27" s="372">
        <v>31304</v>
      </c>
      <c r="AN27" s="373"/>
      <c r="AO27" s="373"/>
      <c r="AP27" s="373"/>
      <c r="AQ27" s="373"/>
      <c r="AR27" s="374"/>
      <c r="AS27" s="372">
        <v>3913</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4100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3675341</v>
      </c>
      <c r="BO28" s="449"/>
      <c r="BP28" s="449"/>
      <c r="BQ28" s="449"/>
      <c r="BR28" s="449"/>
      <c r="BS28" s="449"/>
      <c r="BT28" s="449"/>
      <c r="BU28" s="450"/>
      <c r="BV28" s="448">
        <v>3671060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19</v>
      </c>
      <c r="M29" s="373"/>
      <c r="N29" s="373"/>
      <c r="O29" s="373"/>
      <c r="P29" s="374"/>
      <c r="Q29" s="372">
        <v>3820</v>
      </c>
      <c r="R29" s="373"/>
      <c r="S29" s="373"/>
      <c r="T29" s="373"/>
      <c r="U29" s="373"/>
      <c r="V29" s="374"/>
      <c r="W29" s="463"/>
      <c r="X29" s="464"/>
      <c r="Y29" s="465"/>
      <c r="Z29" s="375" t="s">
        <v>177</v>
      </c>
      <c r="AA29" s="376"/>
      <c r="AB29" s="376"/>
      <c r="AC29" s="376"/>
      <c r="AD29" s="376"/>
      <c r="AE29" s="376"/>
      <c r="AF29" s="376"/>
      <c r="AG29" s="377"/>
      <c r="AH29" s="372">
        <v>599</v>
      </c>
      <c r="AI29" s="373"/>
      <c r="AJ29" s="373"/>
      <c r="AK29" s="373"/>
      <c r="AL29" s="374"/>
      <c r="AM29" s="372">
        <v>1858676</v>
      </c>
      <c r="AN29" s="373"/>
      <c r="AO29" s="373"/>
      <c r="AP29" s="373"/>
      <c r="AQ29" s="373"/>
      <c r="AR29" s="374"/>
      <c r="AS29" s="372">
        <v>3103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4401841</v>
      </c>
      <c r="BO29" s="420"/>
      <c r="BP29" s="420"/>
      <c r="BQ29" s="420"/>
      <c r="BR29" s="420"/>
      <c r="BS29" s="420"/>
      <c r="BT29" s="420"/>
      <c r="BU29" s="421"/>
      <c r="BV29" s="419">
        <v>4275467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8551017</v>
      </c>
      <c r="BO30" s="454"/>
      <c r="BP30" s="454"/>
      <c r="BQ30" s="454"/>
      <c r="BR30" s="454"/>
      <c r="BS30" s="454"/>
      <c r="BT30" s="454"/>
      <c r="BU30" s="455"/>
      <c r="BV30" s="453">
        <v>11096050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入間東部地区事務組合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埼玉県後期高齢者医療広域連合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埼玉県後期高齢者医療広域連合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埼玉県市町村総合事務組合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埼玉県市町村総合事務組合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彩の国さいたま人づくり広域連合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HsYYKvToFzvtYl6s/QvnrzOlZP4YPYPQFg7G+5qTmr06rpTB7eZEPcn1VWkGXm6+KeScYzuLkZqFrgFFM9niIA==" saltValue="tnmJpCqzOSmEvN6LfP5mY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17664970</v>
      </c>
      <c r="S5" s="677"/>
      <c r="T5" s="677"/>
      <c r="U5" s="677"/>
      <c r="V5" s="677"/>
      <c r="W5" s="677"/>
      <c r="X5" s="677"/>
      <c r="Y5" s="702"/>
      <c r="Z5" s="715">
        <v>34.1</v>
      </c>
      <c r="AA5" s="715"/>
      <c r="AB5" s="715"/>
      <c r="AC5" s="715"/>
      <c r="AD5" s="716">
        <v>16401060</v>
      </c>
      <c r="AE5" s="716"/>
      <c r="AF5" s="716"/>
      <c r="AG5" s="716"/>
      <c r="AH5" s="716"/>
      <c r="AI5" s="716"/>
      <c r="AJ5" s="716"/>
      <c r="AK5" s="716"/>
      <c r="AL5" s="703">
        <v>66.8</v>
      </c>
      <c r="AM5" s="685"/>
      <c r="AN5" s="685"/>
      <c r="AO5" s="704"/>
      <c r="AP5" s="679" t="s">
        <v>216</v>
      </c>
      <c r="AQ5" s="680"/>
      <c r="AR5" s="680"/>
      <c r="AS5" s="680"/>
      <c r="AT5" s="680"/>
      <c r="AU5" s="680"/>
      <c r="AV5" s="680"/>
      <c r="AW5" s="680"/>
      <c r="AX5" s="680"/>
      <c r="AY5" s="680"/>
      <c r="AZ5" s="680"/>
      <c r="BA5" s="680"/>
      <c r="BB5" s="680"/>
      <c r="BC5" s="680"/>
      <c r="BD5" s="680"/>
      <c r="BE5" s="680"/>
      <c r="BF5" s="681"/>
      <c r="BG5" s="621">
        <v>16401060</v>
      </c>
      <c r="BH5" s="622"/>
      <c r="BI5" s="622"/>
      <c r="BJ5" s="622"/>
      <c r="BK5" s="622"/>
      <c r="BL5" s="622"/>
      <c r="BM5" s="622"/>
      <c r="BN5" s="623"/>
      <c r="BO5" s="659">
        <v>92.8</v>
      </c>
      <c r="BP5" s="659"/>
      <c r="BQ5" s="659"/>
      <c r="BR5" s="659"/>
      <c r="BS5" s="660">
        <v>177132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200540</v>
      </c>
      <c r="S6" s="622"/>
      <c r="T6" s="622"/>
      <c r="U6" s="622"/>
      <c r="V6" s="622"/>
      <c r="W6" s="622"/>
      <c r="X6" s="622"/>
      <c r="Y6" s="623"/>
      <c r="Z6" s="659">
        <v>0.4</v>
      </c>
      <c r="AA6" s="659"/>
      <c r="AB6" s="659"/>
      <c r="AC6" s="659"/>
      <c r="AD6" s="660">
        <v>200540</v>
      </c>
      <c r="AE6" s="660"/>
      <c r="AF6" s="660"/>
      <c r="AG6" s="660"/>
      <c r="AH6" s="660"/>
      <c r="AI6" s="660"/>
      <c r="AJ6" s="660"/>
      <c r="AK6" s="660"/>
      <c r="AL6" s="624">
        <v>0.8</v>
      </c>
      <c r="AM6" s="625"/>
      <c r="AN6" s="625"/>
      <c r="AO6" s="661"/>
      <c r="AP6" s="618" t="s">
        <v>221</v>
      </c>
      <c r="AQ6" s="619"/>
      <c r="AR6" s="619"/>
      <c r="AS6" s="619"/>
      <c r="AT6" s="619"/>
      <c r="AU6" s="619"/>
      <c r="AV6" s="619"/>
      <c r="AW6" s="619"/>
      <c r="AX6" s="619"/>
      <c r="AY6" s="619"/>
      <c r="AZ6" s="619"/>
      <c r="BA6" s="619"/>
      <c r="BB6" s="619"/>
      <c r="BC6" s="619"/>
      <c r="BD6" s="619"/>
      <c r="BE6" s="619"/>
      <c r="BF6" s="620"/>
      <c r="BG6" s="621">
        <v>16401060</v>
      </c>
      <c r="BH6" s="622"/>
      <c r="BI6" s="622"/>
      <c r="BJ6" s="622"/>
      <c r="BK6" s="622"/>
      <c r="BL6" s="622"/>
      <c r="BM6" s="622"/>
      <c r="BN6" s="623"/>
      <c r="BO6" s="659">
        <v>92.8</v>
      </c>
      <c r="BP6" s="659"/>
      <c r="BQ6" s="659"/>
      <c r="BR6" s="659"/>
      <c r="BS6" s="660">
        <v>177132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250815</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250338</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6232</v>
      </c>
      <c r="S7" s="622"/>
      <c r="T7" s="622"/>
      <c r="U7" s="622"/>
      <c r="V7" s="622"/>
      <c r="W7" s="622"/>
      <c r="X7" s="622"/>
      <c r="Y7" s="623"/>
      <c r="Z7" s="659">
        <v>0</v>
      </c>
      <c r="AA7" s="659"/>
      <c r="AB7" s="659"/>
      <c r="AC7" s="659"/>
      <c r="AD7" s="660">
        <v>6232</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8472718</v>
      </c>
      <c r="BH7" s="622"/>
      <c r="BI7" s="622"/>
      <c r="BJ7" s="622"/>
      <c r="BK7" s="622"/>
      <c r="BL7" s="622"/>
      <c r="BM7" s="622"/>
      <c r="BN7" s="623"/>
      <c r="BO7" s="659">
        <v>48</v>
      </c>
      <c r="BP7" s="659"/>
      <c r="BQ7" s="659"/>
      <c r="BR7" s="659"/>
      <c r="BS7" s="660">
        <v>177132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10305695</v>
      </c>
      <c r="CS7" s="622"/>
      <c r="CT7" s="622"/>
      <c r="CU7" s="622"/>
      <c r="CV7" s="622"/>
      <c r="CW7" s="622"/>
      <c r="CX7" s="622"/>
      <c r="CY7" s="623"/>
      <c r="CZ7" s="659">
        <v>20.8</v>
      </c>
      <c r="DA7" s="659"/>
      <c r="DB7" s="659"/>
      <c r="DC7" s="659"/>
      <c r="DD7" s="627">
        <v>6873329</v>
      </c>
      <c r="DE7" s="622"/>
      <c r="DF7" s="622"/>
      <c r="DG7" s="622"/>
      <c r="DH7" s="622"/>
      <c r="DI7" s="622"/>
      <c r="DJ7" s="622"/>
      <c r="DK7" s="622"/>
      <c r="DL7" s="622"/>
      <c r="DM7" s="622"/>
      <c r="DN7" s="622"/>
      <c r="DO7" s="622"/>
      <c r="DP7" s="623"/>
      <c r="DQ7" s="627">
        <v>3079699</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114357</v>
      </c>
      <c r="S8" s="622"/>
      <c r="T8" s="622"/>
      <c r="U8" s="622"/>
      <c r="V8" s="622"/>
      <c r="W8" s="622"/>
      <c r="X8" s="622"/>
      <c r="Y8" s="623"/>
      <c r="Z8" s="659">
        <v>0.2</v>
      </c>
      <c r="AA8" s="659"/>
      <c r="AB8" s="659"/>
      <c r="AC8" s="659"/>
      <c r="AD8" s="660">
        <v>114357</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210933</v>
      </c>
      <c r="BH8" s="622"/>
      <c r="BI8" s="622"/>
      <c r="BJ8" s="622"/>
      <c r="BK8" s="622"/>
      <c r="BL8" s="622"/>
      <c r="BM8" s="622"/>
      <c r="BN8" s="623"/>
      <c r="BO8" s="659">
        <v>1.2</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20347738</v>
      </c>
      <c r="CS8" s="622"/>
      <c r="CT8" s="622"/>
      <c r="CU8" s="622"/>
      <c r="CV8" s="622"/>
      <c r="CW8" s="622"/>
      <c r="CX8" s="622"/>
      <c r="CY8" s="623"/>
      <c r="CZ8" s="659">
        <v>41.1</v>
      </c>
      <c r="DA8" s="659"/>
      <c r="DB8" s="659"/>
      <c r="DC8" s="659"/>
      <c r="DD8" s="627">
        <v>42230</v>
      </c>
      <c r="DE8" s="622"/>
      <c r="DF8" s="622"/>
      <c r="DG8" s="622"/>
      <c r="DH8" s="622"/>
      <c r="DI8" s="622"/>
      <c r="DJ8" s="622"/>
      <c r="DK8" s="622"/>
      <c r="DL8" s="622"/>
      <c r="DM8" s="622"/>
      <c r="DN8" s="622"/>
      <c r="DO8" s="622"/>
      <c r="DP8" s="623"/>
      <c r="DQ8" s="627">
        <v>10402412</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133248</v>
      </c>
      <c r="S9" s="622"/>
      <c r="T9" s="622"/>
      <c r="U9" s="622"/>
      <c r="V9" s="622"/>
      <c r="W9" s="622"/>
      <c r="X9" s="622"/>
      <c r="Y9" s="623"/>
      <c r="Z9" s="659">
        <v>0.3</v>
      </c>
      <c r="AA9" s="659"/>
      <c r="AB9" s="659"/>
      <c r="AC9" s="659"/>
      <c r="AD9" s="660">
        <v>133248</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7370052</v>
      </c>
      <c r="BH9" s="622"/>
      <c r="BI9" s="622"/>
      <c r="BJ9" s="622"/>
      <c r="BK9" s="622"/>
      <c r="BL9" s="622"/>
      <c r="BM9" s="622"/>
      <c r="BN9" s="623"/>
      <c r="BO9" s="659">
        <v>41.7</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3256085</v>
      </c>
      <c r="CS9" s="622"/>
      <c r="CT9" s="622"/>
      <c r="CU9" s="622"/>
      <c r="CV9" s="622"/>
      <c r="CW9" s="622"/>
      <c r="CX9" s="622"/>
      <c r="CY9" s="623"/>
      <c r="CZ9" s="659">
        <v>6.6</v>
      </c>
      <c r="DA9" s="659"/>
      <c r="DB9" s="659"/>
      <c r="DC9" s="659"/>
      <c r="DD9" s="627">
        <v>9344</v>
      </c>
      <c r="DE9" s="622"/>
      <c r="DF9" s="622"/>
      <c r="DG9" s="622"/>
      <c r="DH9" s="622"/>
      <c r="DI9" s="622"/>
      <c r="DJ9" s="622"/>
      <c r="DK9" s="622"/>
      <c r="DL9" s="622"/>
      <c r="DM9" s="622"/>
      <c r="DN9" s="622"/>
      <c r="DO9" s="622"/>
      <c r="DP9" s="623"/>
      <c r="DQ9" s="627">
        <v>2219165</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271412</v>
      </c>
      <c r="BH10" s="622"/>
      <c r="BI10" s="622"/>
      <c r="BJ10" s="622"/>
      <c r="BK10" s="622"/>
      <c r="BL10" s="622"/>
      <c r="BM10" s="622"/>
      <c r="BN10" s="623"/>
      <c r="BO10" s="659">
        <v>1.5</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14851</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14851</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2462245</v>
      </c>
      <c r="S11" s="622"/>
      <c r="T11" s="622"/>
      <c r="U11" s="622"/>
      <c r="V11" s="622"/>
      <c r="W11" s="622"/>
      <c r="X11" s="622"/>
      <c r="Y11" s="623"/>
      <c r="Z11" s="624">
        <v>4.8</v>
      </c>
      <c r="AA11" s="625"/>
      <c r="AB11" s="625"/>
      <c r="AC11" s="626"/>
      <c r="AD11" s="627">
        <v>2462245</v>
      </c>
      <c r="AE11" s="622"/>
      <c r="AF11" s="622"/>
      <c r="AG11" s="622"/>
      <c r="AH11" s="622"/>
      <c r="AI11" s="622"/>
      <c r="AJ11" s="622"/>
      <c r="AK11" s="623"/>
      <c r="AL11" s="624">
        <v>10</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620321</v>
      </c>
      <c r="BH11" s="622"/>
      <c r="BI11" s="622"/>
      <c r="BJ11" s="622"/>
      <c r="BK11" s="622"/>
      <c r="BL11" s="622"/>
      <c r="BM11" s="622"/>
      <c r="BN11" s="623"/>
      <c r="BO11" s="659">
        <v>3.5</v>
      </c>
      <c r="BP11" s="659"/>
      <c r="BQ11" s="659"/>
      <c r="BR11" s="659"/>
      <c r="BS11" s="660">
        <v>177132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52022</v>
      </c>
      <c r="CS11" s="622"/>
      <c r="CT11" s="622"/>
      <c r="CU11" s="622"/>
      <c r="CV11" s="622"/>
      <c r="CW11" s="622"/>
      <c r="CX11" s="622"/>
      <c r="CY11" s="623"/>
      <c r="CZ11" s="659">
        <v>0.1</v>
      </c>
      <c r="DA11" s="659"/>
      <c r="DB11" s="659"/>
      <c r="DC11" s="659"/>
      <c r="DD11" s="627" t="s">
        <v>122</v>
      </c>
      <c r="DE11" s="622"/>
      <c r="DF11" s="622"/>
      <c r="DG11" s="622"/>
      <c r="DH11" s="622"/>
      <c r="DI11" s="622"/>
      <c r="DJ11" s="622"/>
      <c r="DK11" s="622"/>
      <c r="DL11" s="622"/>
      <c r="DM11" s="622"/>
      <c r="DN11" s="622"/>
      <c r="DO11" s="622"/>
      <c r="DP11" s="623"/>
      <c r="DQ11" s="627">
        <v>48766</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7131999</v>
      </c>
      <c r="BH12" s="622"/>
      <c r="BI12" s="622"/>
      <c r="BJ12" s="622"/>
      <c r="BK12" s="622"/>
      <c r="BL12" s="622"/>
      <c r="BM12" s="622"/>
      <c r="BN12" s="623"/>
      <c r="BO12" s="659">
        <v>40.4</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492613</v>
      </c>
      <c r="CS12" s="622"/>
      <c r="CT12" s="622"/>
      <c r="CU12" s="622"/>
      <c r="CV12" s="622"/>
      <c r="CW12" s="622"/>
      <c r="CX12" s="622"/>
      <c r="CY12" s="623"/>
      <c r="CZ12" s="659">
        <v>1</v>
      </c>
      <c r="DA12" s="659"/>
      <c r="DB12" s="659"/>
      <c r="DC12" s="659"/>
      <c r="DD12" s="627">
        <v>215</v>
      </c>
      <c r="DE12" s="622"/>
      <c r="DF12" s="622"/>
      <c r="DG12" s="622"/>
      <c r="DH12" s="622"/>
      <c r="DI12" s="622"/>
      <c r="DJ12" s="622"/>
      <c r="DK12" s="622"/>
      <c r="DL12" s="622"/>
      <c r="DM12" s="622"/>
      <c r="DN12" s="622"/>
      <c r="DO12" s="622"/>
      <c r="DP12" s="623"/>
      <c r="DQ12" s="627">
        <v>492465</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7112346</v>
      </c>
      <c r="BH13" s="622"/>
      <c r="BI13" s="622"/>
      <c r="BJ13" s="622"/>
      <c r="BK13" s="622"/>
      <c r="BL13" s="622"/>
      <c r="BM13" s="622"/>
      <c r="BN13" s="623"/>
      <c r="BO13" s="659">
        <v>40.299999999999997</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3584178</v>
      </c>
      <c r="CS13" s="622"/>
      <c r="CT13" s="622"/>
      <c r="CU13" s="622"/>
      <c r="CV13" s="622"/>
      <c r="CW13" s="622"/>
      <c r="CX13" s="622"/>
      <c r="CY13" s="623"/>
      <c r="CZ13" s="659">
        <v>7.2</v>
      </c>
      <c r="DA13" s="659"/>
      <c r="DB13" s="659"/>
      <c r="DC13" s="659"/>
      <c r="DD13" s="627">
        <v>393466</v>
      </c>
      <c r="DE13" s="622"/>
      <c r="DF13" s="622"/>
      <c r="DG13" s="622"/>
      <c r="DH13" s="622"/>
      <c r="DI13" s="622"/>
      <c r="DJ13" s="622"/>
      <c r="DK13" s="622"/>
      <c r="DL13" s="622"/>
      <c r="DM13" s="622"/>
      <c r="DN13" s="622"/>
      <c r="DO13" s="622"/>
      <c r="DP13" s="623"/>
      <c r="DQ13" s="627">
        <v>3204735</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2014</v>
      </c>
      <c r="S14" s="622"/>
      <c r="T14" s="622"/>
      <c r="U14" s="622"/>
      <c r="V14" s="622"/>
      <c r="W14" s="622"/>
      <c r="X14" s="622"/>
      <c r="Y14" s="623"/>
      <c r="Z14" s="659">
        <v>0</v>
      </c>
      <c r="AA14" s="659"/>
      <c r="AB14" s="659"/>
      <c r="AC14" s="659"/>
      <c r="AD14" s="660">
        <v>2014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175112</v>
      </c>
      <c r="BH14" s="622"/>
      <c r="BI14" s="622"/>
      <c r="BJ14" s="622"/>
      <c r="BK14" s="622"/>
      <c r="BL14" s="622"/>
      <c r="BM14" s="622"/>
      <c r="BN14" s="623"/>
      <c r="BO14" s="659">
        <v>1</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1389708</v>
      </c>
      <c r="CS14" s="622"/>
      <c r="CT14" s="622"/>
      <c r="CU14" s="622"/>
      <c r="CV14" s="622"/>
      <c r="CW14" s="622"/>
      <c r="CX14" s="622"/>
      <c r="CY14" s="623"/>
      <c r="CZ14" s="659">
        <v>2.8</v>
      </c>
      <c r="DA14" s="659"/>
      <c r="DB14" s="659"/>
      <c r="DC14" s="659"/>
      <c r="DD14" s="627" t="s">
        <v>122</v>
      </c>
      <c r="DE14" s="622"/>
      <c r="DF14" s="622"/>
      <c r="DG14" s="622"/>
      <c r="DH14" s="622"/>
      <c r="DI14" s="622"/>
      <c r="DJ14" s="622"/>
      <c r="DK14" s="622"/>
      <c r="DL14" s="622"/>
      <c r="DM14" s="622"/>
      <c r="DN14" s="622"/>
      <c r="DO14" s="622"/>
      <c r="DP14" s="623"/>
      <c r="DQ14" s="627">
        <v>1388697</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621231</v>
      </c>
      <c r="BH15" s="622"/>
      <c r="BI15" s="622"/>
      <c r="BJ15" s="622"/>
      <c r="BK15" s="622"/>
      <c r="BL15" s="622"/>
      <c r="BM15" s="622"/>
      <c r="BN15" s="623"/>
      <c r="BO15" s="659">
        <v>3.5</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5377708</v>
      </c>
      <c r="CS15" s="622"/>
      <c r="CT15" s="622"/>
      <c r="CU15" s="622"/>
      <c r="CV15" s="622"/>
      <c r="CW15" s="622"/>
      <c r="CX15" s="622"/>
      <c r="CY15" s="623"/>
      <c r="CZ15" s="659">
        <v>10.9</v>
      </c>
      <c r="DA15" s="659"/>
      <c r="DB15" s="659"/>
      <c r="DC15" s="659"/>
      <c r="DD15" s="627">
        <v>1274817</v>
      </c>
      <c r="DE15" s="622"/>
      <c r="DF15" s="622"/>
      <c r="DG15" s="622"/>
      <c r="DH15" s="622"/>
      <c r="DI15" s="622"/>
      <c r="DJ15" s="622"/>
      <c r="DK15" s="622"/>
      <c r="DL15" s="622"/>
      <c r="DM15" s="622"/>
      <c r="DN15" s="622"/>
      <c r="DO15" s="622"/>
      <c r="DP15" s="623"/>
      <c r="DQ15" s="627">
        <v>3269167</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35607</v>
      </c>
      <c r="S16" s="622"/>
      <c r="T16" s="622"/>
      <c r="U16" s="622"/>
      <c r="V16" s="622"/>
      <c r="W16" s="622"/>
      <c r="X16" s="622"/>
      <c r="Y16" s="623"/>
      <c r="Z16" s="659">
        <v>0.1</v>
      </c>
      <c r="AA16" s="659"/>
      <c r="AB16" s="659"/>
      <c r="AC16" s="659"/>
      <c r="AD16" s="660">
        <v>35607</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144630</v>
      </c>
      <c r="S17" s="622"/>
      <c r="T17" s="622"/>
      <c r="U17" s="622"/>
      <c r="V17" s="622"/>
      <c r="W17" s="622"/>
      <c r="X17" s="622"/>
      <c r="Y17" s="623"/>
      <c r="Z17" s="659">
        <v>0.3</v>
      </c>
      <c r="AA17" s="659"/>
      <c r="AB17" s="659"/>
      <c r="AC17" s="659"/>
      <c r="AD17" s="660">
        <v>144630</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4475209</v>
      </c>
      <c r="CS17" s="622"/>
      <c r="CT17" s="622"/>
      <c r="CU17" s="622"/>
      <c r="CV17" s="622"/>
      <c r="CW17" s="622"/>
      <c r="CX17" s="622"/>
      <c r="CY17" s="623"/>
      <c r="CZ17" s="659">
        <v>9</v>
      </c>
      <c r="DA17" s="659"/>
      <c r="DB17" s="659"/>
      <c r="DC17" s="659"/>
      <c r="DD17" s="627" t="s">
        <v>122</v>
      </c>
      <c r="DE17" s="622"/>
      <c r="DF17" s="622"/>
      <c r="DG17" s="622"/>
      <c r="DH17" s="622"/>
      <c r="DI17" s="622"/>
      <c r="DJ17" s="622"/>
      <c r="DK17" s="622"/>
      <c r="DL17" s="622"/>
      <c r="DM17" s="622"/>
      <c r="DN17" s="622"/>
      <c r="DO17" s="622"/>
      <c r="DP17" s="623"/>
      <c r="DQ17" s="627">
        <v>4475209</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137502</v>
      </c>
      <c r="S18" s="622"/>
      <c r="T18" s="622"/>
      <c r="U18" s="622"/>
      <c r="V18" s="622"/>
      <c r="W18" s="622"/>
      <c r="X18" s="622"/>
      <c r="Y18" s="623"/>
      <c r="Z18" s="659">
        <v>0.3</v>
      </c>
      <c r="AA18" s="659"/>
      <c r="AB18" s="659"/>
      <c r="AC18" s="659"/>
      <c r="AD18" s="660">
        <v>137502</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135495</v>
      </c>
      <c r="S19" s="622"/>
      <c r="T19" s="622"/>
      <c r="U19" s="622"/>
      <c r="V19" s="622"/>
      <c r="W19" s="622"/>
      <c r="X19" s="622"/>
      <c r="Y19" s="623"/>
      <c r="Z19" s="659">
        <v>0.3</v>
      </c>
      <c r="AA19" s="659"/>
      <c r="AB19" s="659"/>
      <c r="AC19" s="659"/>
      <c r="AD19" s="660">
        <v>135495</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1263910</v>
      </c>
      <c r="BH19" s="622"/>
      <c r="BI19" s="622"/>
      <c r="BJ19" s="622"/>
      <c r="BK19" s="622"/>
      <c r="BL19" s="622"/>
      <c r="BM19" s="622"/>
      <c r="BN19" s="623"/>
      <c r="BO19" s="659">
        <v>7.2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2007</v>
      </c>
      <c r="S20" s="622"/>
      <c r="T20" s="622"/>
      <c r="U20" s="622"/>
      <c r="V20" s="622"/>
      <c r="W20" s="622"/>
      <c r="X20" s="622"/>
      <c r="Y20" s="623"/>
      <c r="Z20" s="659">
        <v>0</v>
      </c>
      <c r="AA20" s="659"/>
      <c r="AB20" s="659"/>
      <c r="AC20" s="659"/>
      <c r="AD20" s="660">
        <v>2007</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1263910</v>
      </c>
      <c r="BH20" s="622"/>
      <c r="BI20" s="622"/>
      <c r="BJ20" s="622"/>
      <c r="BK20" s="622"/>
      <c r="BL20" s="622"/>
      <c r="BM20" s="622"/>
      <c r="BN20" s="623"/>
      <c r="BO20" s="659">
        <v>7.2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49546622</v>
      </c>
      <c r="CS20" s="622"/>
      <c r="CT20" s="622"/>
      <c r="CU20" s="622"/>
      <c r="CV20" s="622"/>
      <c r="CW20" s="622"/>
      <c r="CX20" s="622"/>
      <c r="CY20" s="623"/>
      <c r="CZ20" s="659">
        <v>100</v>
      </c>
      <c r="DA20" s="659"/>
      <c r="DB20" s="659"/>
      <c r="DC20" s="659"/>
      <c r="DD20" s="627">
        <v>8593401</v>
      </c>
      <c r="DE20" s="622"/>
      <c r="DF20" s="622"/>
      <c r="DG20" s="622"/>
      <c r="DH20" s="622"/>
      <c r="DI20" s="622"/>
      <c r="DJ20" s="622"/>
      <c r="DK20" s="622"/>
      <c r="DL20" s="622"/>
      <c r="DM20" s="622"/>
      <c r="DN20" s="622"/>
      <c r="DO20" s="622"/>
      <c r="DP20" s="623"/>
      <c r="DQ20" s="627">
        <v>28845504</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5286211</v>
      </c>
      <c r="S21" s="622"/>
      <c r="T21" s="622"/>
      <c r="U21" s="622"/>
      <c r="V21" s="622"/>
      <c r="W21" s="622"/>
      <c r="X21" s="622"/>
      <c r="Y21" s="623"/>
      <c r="Z21" s="659">
        <v>10.199999999999999</v>
      </c>
      <c r="AA21" s="659"/>
      <c r="AB21" s="659"/>
      <c r="AC21" s="659"/>
      <c r="AD21" s="660">
        <v>4890262</v>
      </c>
      <c r="AE21" s="660"/>
      <c r="AF21" s="660"/>
      <c r="AG21" s="660"/>
      <c r="AH21" s="660"/>
      <c r="AI21" s="660"/>
      <c r="AJ21" s="660"/>
      <c r="AK21" s="660"/>
      <c r="AL21" s="624">
        <v>19.899999999999999</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4890262</v>
      </c>
      <c r="S22" s="622"/>
      <c r="T22" s="622"/>
      <c r="U22" s="622"/>
      <c r="V22" s="622"/>
      <c r="W22" s="622"/>
      <c r="X22" s="622"/>
      <c r="Y22" s="623"/>
      <c r="Z22" s="659">
        <v>9.4</v>
      </c>
      <c r="AA22" s="659"/>
      <c r="AB22" s="659"/>
      <c r="AC22" s="659"/>
      <c r="AD22" s="660">
        <v>4890262</v>
      </c>
      <c r="AE22" s="660"/>
      <c r="AF22" s="660"/>
      <c r="AG22" s="660"/>
      <c r="AH22" s="660"/>
      <c r="AI22" s="660"/>
      <c r="AJ22" s="660"/>
      <c r="AK22" s="660"/>
      <c r="AL22" s="624">
        <v>19.899999999999999</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395885</v>
      </c>
      <c r="S23" s="622"/>
      <c r="T23" s="622"/>
      <c r="U23" s="622"/>
      <c r="V23" s="622"/>
      <c r="W23" s="622"/>
      <c r="X23" s="622"/>
      <c r="Y23" s="623"/>
      <c r="Z23" s="659">
        <v>0.8</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1263910</v>
      </c>
      <c r="BH23" s="622"/>
      <c r="BI23" s="622"/>
      <c r="BJ23" s="622"/>
      <c r="BK23" s="622"/>
      <c r="BL23" s="622"/>
      <c r="BM23" s="622"/>
      <c r="BN23" s="623"/>
      <c r="BO23" s="659">
        <v>7.2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64</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23252636</v>
      </c>
      <c r="CS24" s="677"/>
      <c r="CT24" s="677"/>
      <c r="CU24" s="677"/>
      <c r="CV24" s="677"/>
      <c r="CW24" s="677"/>
      <c r="CX24" s="677"/>
      <c r="CY24" s="702"/>
      <c r="CZ24" s="703">
        <v>46.9</v>
      </c>
      <c r="DA24" s="685"/>
      <c r="DB24" s="685"/>
      <c r="DC24" s="705"/>
      <c r="DD24" s="701">
        <v>14163721</v>
      </c>
      <c r="DE24" s="677"/>
      <c r="DF24" s="677"/>
      <c r="DG24" s="677"/>
      <c r="DH24" s="677"/>
      <c r="DI24" s="677"/>
      <c r="DJ24" s="677"/>
      <c r="DK24" s="702"/>
      <c r="DL24" s="701">
        <v>13268257</v>
      </c>
      <c r="DM24" s="677"/>
      <c r="DN24" s="677"/>
      <c r="DO24" s="677"/>
      <c r="DP24" s="677"/>
      <c r="DQ24" s="677"/>
      <c r="DR24" s="677"/>
      <c r="DS24" s="677"/>
      <c r="DT24" s="677"/>
      <c r="DU24" s="677"/>
      <c r="DV24" s="702"/>
      <c r="DW24" s="703">
        <v>53.5</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26187556</v>
      </c>
      <c r="S25" s="622"/>
      <c r="T25" s="622"/>
      <c r="U25" s="622"/>
      <c r="V25" s="622"/>
      <c r="W25" s="622"/>
      <c r="X25" s="622"/>
      <c r="Y25" s="623"/>
      <c r="Z25" s="659">
        <v>50.5</v>
      </c>
      <c r="AA25" s="659"/>
      <c r="AB25" s="659"/>
      <c r="AC25" s="659"/>
      <c r="AD25" s="660">
        <v>24527697</v>
      </c>
      <c r="AE25" s="660"/>
      <c r="AF25" s="660"/>
      <c r="AG25" s="660"/>
      <c r="AH25" s="660"/>
      <c r="AI25" s="660"/>
      <c r="AJ25" s="660"/>
      <c r="AK25" s="660"/>
      <c r="AL25" s="624">
        <v>99.9</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5781538</v>
      </c>
      <c r="CS25" s="634"/>
      <c r="CT25" s="634"/>
      <c r="CU25" s="634"/>
      <c r="CV25" s="634"/>
      <c r="CW25" s="634"/>
      <c r="CX25" s="634"/>
      <c r="CY25" s="635"/>
      <c r="CZ25" s="624">
        <v>11.7</v>
      </c>
      <c r="DA25" s="636"/>
      <c r="DB25" s="636"/>
      <c r="DC25" s="637"/>
      <c r="DD25" s="627">
        <v>5325152</v>
      </c>
      <c r="DE25" s="634"/>
      <c r="DF25" s="634"/>
      <c r="DG25" s="634"/>
      <c r="DH25" s="634"/>
      <c r="DI25" s="634"/>
      <c r="DJ25" s="634"/>
      <c r="DK25" s="635"/>
      <c r="DL25" s="627">
        <v>5306983</v>
      </c>
      <c r="DM25" s="634"/>
      <c r="DN25" s="634"/>
      <c r="DO25" s="634"/>
      <c r="DP25" s="634"/>
      <c r="DQ25" s="634"/>
      <c r="DR25" s="634"/>
      <c r="DS25" s="634"/>
      <c r="DT25" s="634"/>
      <c r="DU25" s="634"/>
      <c r="DV25" s="635"/>
      <c r="DW25" s="624">
        <v>21.4</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9360</v>
      </c>
      <c r="S26" s="622"/>
      <c r="T26" s="622"/>
      <c r="U26" s="622"/>
      <c r="V26" s="622"/>
      <c r="W26" s="622"/>
      <c r="X26" s="622"/>
      <c r="Y26" s="623"/>
      <c r="Z26" s="659">
        <v>0</v>
      </c>
      <c r="AA26" s="659"/>
      <c r="AB26" s="659"/>
      <c r="AC26" s="659"/>
      <c r="AD26" s="660">
        <v>9360</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3604930</v>
      </c>
      <c r="CS26" s="622"/>
      <c r="CT26" s="622"/>
      <c r="CU26" s="622"/>
      <c r="CV26" s="622"/>
      <c r="CW26" s="622"/>
      <c r="CX26" s="622"/>
      <c r="CY26" s="623"/>
      <c r="CZ26" s="624">
        <v>7.3</v>
      </c>
      <c r="DA26" s="636"/>
      <c r="DB26" s="636"/>
      <c r="DC26" s="637"/>
      <c r="DD26" s="627">
        <v>3290081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1145649</v>
      </c>
      <c r="S27" s="622"/>
      <c r="T27" s="622"/>
      <c r="U27" s="622"/>
      <c r="V27" s="622"/>
      <c r="W27" s="622"/>
      <c r="X27" s="622"/>
      <c r="Y27" s="623"/>
      <c r="Z27" s="659">
        <v>2.2000000000000002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17664970</v>
      </c>
      <c r="BH27" s="622"/>
      <c r="BI27" s="622"/>
      <c r="BJ27" s="622"/>
      <c r="BK27" s="622"/>
      <c r="BL27" s="622"/>
      <c r="BM27" s="622"/>
      <c r="BN27" s="623"/>
      <c r="BO27" s="659">
        <v>100</v>
      </c>
      <c r="BP27" s="659"/>
      <c r="BQ27" s="659"/>
      <c r="BR27" s="659"/>
      <c r="BS27" s="660">
        <v>177132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12995889</v>
      </c>
      <c r="CS27" s="634"/>
      <c r="CT27" s="634"/>
      <c r="CU27" s="634"/>
      <c r="CV27" s="634"/>
      <c r="CW27" s="634"/>
      <c r="CX27" s="634"/>
      <c r="CY27" s="635"/>
      <c r="CZ27" s="624">
        <v>26.2</v>
      </c>
      <c r="DA27" s="636"/>
      <c r="DB27" s="636"/>
      <c r="DC27" s="637"/>
      <c r="DD27" s="627">
        <v>4363360</v>
      </c>
      <c r="DE27" s="634"/>
      <c r="DF27" s="634"/>
      <c r="DG27" s="634"/>
      <c r="DH27" s="634"/>
      <c r="DI27" s="634"/>
      <c r="DJ27" s="634"/>
      <c r="DK27" s="635"/>
      <c r="DL27" s="627">
        <v>3486065</v>
      </c>
      <c r="DM27" s="634"/>
      <c r="DN27" s="634"/>
      <c r="DO27" s="634"/>
      <c r="DP27" s="634"/>
      <c r="DQ27" s="634"/>
      <c r="DR27" s="634"/>
      <c r="DS27" s="634"/>
      <c r="DT27" s="634"/>
      <c r="DU27" s="634"/>
      <c r="DV27" s="635"/>
      <c r="DW27" s="624">
        <v>14.1</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152789</v>
      </c>
      <c r="S28" s="622"/>
      <c r="T28" s="622"/>
      <c r="U28" s="622"/>
      <c r="V28" s="622"/>
      <c r="W28" s="622"/>
      <c r="X28" s="622"/>
      <c r="Y28" s="623"/>
      <c r="Z28" s="659">
        <v>0.3</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4475209</v>
      </c>
      <c r="CS28" s="622"/>
      <c r="CT28" s="622"/>
      <c r="CU28" s="622"/>
      <c r="CV28" s="622"/>
      <c r="CW28" s="622"/>
      <c r="CX28" s="622"/>
      <c r="CY28" s="623"/>
      <c r="CZ28" s="624">
        <v>9</v>
      </c>
      <c r="DA28" s="636"/>
      <c r="DB28" s="636"/>
      <c r="DC28" s="637"/>
      <c r="DD28" s="627">
        <v>4475209</v>
      </c>
      <c r="DE28" s="622"/>
      <c r="DF28" s="622"/>
      <c r="DG28" s="622"/>
      <c r="DH28" s="622"/>
      <c r="DI28" s="622"/>
      <c r="DJ28" s="622"/>
      <c r="DK28" s="623"/>
      <c r="DL28" s="627">
        <v>4475209</v>
      </c>
      <c r="DM28" s="622"/>
      <c r="DN28" s="622"/>
      <c r="DO28" s="622"/>
      <c r="DP28" s="622"/>
      <c r="DQ28" s="622"/>
      <c r="DR28" s="622"/>
      <c r="DS28" s="622"/>
      <c r="DT28" s="622"/>
      <c r="DU28" s="622"/>
      <c r="DV28" s="623"/>
      <c r="DW28" s="624">
        <v>18</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247434</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4475209</v>
      </c>
      <c r="CS29" s="634"/>
      <c r="CT29" s="634"/>
      <c r="CU29" s="634"/>
      <c r="CV29" s="634"/>
      <c r="CW29" s="634"/>
      <c r="CX29" s="634"/>
      <c r="CY29" s="635"/>
      <c r="CZ29" s="624">
        <v>9</v>
      </c>
      <c r="DA29" s="636"/>
      <c r="DB29" s="636"/>
      <c r="DC29" s="637"/>
      <c r="DD29" s="627">
        <v>4475209</v>
      </c>
      <c r="DE29" s="634"/>
      <c r="DF29" s="634"/>
      <c r="DG29" s="634"/>
      <c r="DH29" s="634"/>
      <c r="DI29" s="634"/>
      <c r="DJ29" s="634"/>
      <c r="DK29" s="635"/>
      <c r="DL29" s="627">
        <v>4475209</v>
      </c>
      <c r="DM29" s="634"/>
      <c r="DN29" s="634"/>
      <c r="DO29" s="634"/>
      <c r="DP29" s="634"/>
      <c r="DQ29" s="634"/>
      <c r="DR29" s="634"/>
      <c r="DS29" s="634"/>
      <c r="DT29" s="634"/>
      <c r="DU29" s="634"/>
      <c r="DV29" s="635"/>
      <c r="DW29" s="624">
        <v>18</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8837665</v>
      </c>
      <c r="S30" s="622"/>
      <c r="T30" s="622"/>
      <c r="U30" s="622"/>
      <c r="V30" s="622"/>
      <c r="W30" s="622"/>
      <c r="X30" s="622"/>
      <c r="Y30" s="623"/>
      <c r="Z30" s="659">
        <v>17.100000000000001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4376329</v>
      </c>
      <c r="CS30" s="622"/>
      <c r="CT30" s="622"/>
      <c r="CU30" s="622"/>
      <c r="CV30" s="622"/>
      <c r="CW30" s="622"/>
      <c r="CX30" s="622"/>
      <c r="CY30" s="623"/>
      <c r="CZ30" s="624">
        <v>8.8000000000000007</v>
      </c>
      <c r="DA30" s="636"/>
      <c r="DB30" s="636"/>
      <c r="DC30" s="637"/>
      <c r="DD30" s="627">
        <v>4376329</v>
      </c>
      <c r="DE30" s="622"/>
      <c r="DF30" s="622"/>
      <c r="DG30" s="622"/>
      <c r="DH30" s="622"/>
      <c r="DI30" s="622"/>
      <c r="DJ30" s="622"/>
      <c r="DK30" s="623"/>
      <c r="DL30" s="627">
        <v>4376329</v>
      </c>
      <c r="DM30" s="622"/>
      <c r="DN30" s="622"/>
      <c r="DO30" s="622"/>
      <c r="DP30" s="622"/>
      <c r="DQ30" s="622"/>
      <c r="DR30" s="622"/>
      <c r="DS30" s="622"/>
      <c r="DT30" s="622"/>
      <c r="DU30" s="622"/>
      <c r="DV30" s="623"/>
      <c r="DW30" s="624">
        <v>17.600000000000001</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v>11873</v>
      </c>
      <c r="S31" s="622"/>
      <c r="T31" s="622"/>
      <c r="U31" s="622"/>
      <c r="V31" s="622"/>
      <c r="W31" s="622"/>
      <c r="X31" s="622"/>
      <c r="Y31" s="623"/>
      <c r="Z31" s="659">
        <v>0</v>
      </c>
      <c r="AA31" s="659"/>
      <c r="AB31" s="659"/>
      <c r="AC31" s="659"/>
      <c r="AD31" s="660">
        <v>11873</v>
      </c>
      <c r="AE31" s="660"/>
      <c r="AF31" s="660"/>
      <c r="AG31" s="660"/>
      <c r="AH31" s="660"/>
      <c r="AI31" s="660"/>
      <c r="AJ31" s="660"/>
      <c r="AK31" s="660"/>
      <c r="AL31" s="624">
        <v>0</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99.7</v>
      </c>
      <c r="BH31" s="684"/>
      <c r="BI31" s="684"/>
      <c r="BJ31" s="684"/>
      <c r="BK31" s="684"/>
      <c r="BL31" s="684"/>
      <c r="BM31" s="685">
        <v>99.4</v>
      </c>
      <c r="BN31" s="684"/>
      <c r="BO31" s="684"/>
      <c r="BP31" s="684"/>
      <c r="BQ31" s="686"/>
      <c r="BR31" s="683">
        <v>99.7</v>
      </c>
      <c r="BS31" s="684"/>
      <c r="BT31" s="684"/>
      <c r="BU31" s="684"/>
      <c r="BV31" s="684"/>
      <c r="BW31" s="684"/>
      <c r="BX31" s="685">
        <v>99.3</v>
      </c>
      <c r="BY31" s="684"/>
      <c r="BZ31" s="684"/>
      <c r="CA31" s="684"/>
      <c r="CB31" s="686"/>
      <c r="CD31" s="642"/>
      <c r="CE31" s="643"/>
      <c r="CF31" s="618" t="s">
        <v>300</v>
      </c>
      <c r="CG31" s="619"/>
      <c r="CH31" s="619"/>
      <c r="CI31" s="619"/>
      <c r="CJ31" s="619"/>
      <c r="CK31" s="619"/>
      <c r="CL31" s="619"/>
      <c r="CM31" s="619"/>
      <c r="CN31" s="619"/>
      <c r="CO31" s="619"/>
      <c r="CP31" s="619"/>
      <c r="CQ31" s="620"/>
      <c r="CR31" s="621">
        <v>98880</v>
      </c>
      <c r="CS31" s="634"/>
      <c r="CT31" s="634"/>
      <c r="CU31" s="634"/>
      <c r="CV31" s="634"/>
      <c r="CW31" s="634"/>
      <c r="CX31" s="634"/>
      <c r="CY31" s="635"/>
      <c r="CZ31" s="624">
        <v>0.2</v>
      </c>
      <c r="DA31" s="636"/>
      <c r="DB31" s="636"/>
      <c r="DC31" s="637"/>
      <c r="DD31" s="627">
        <v>98880</v>
      </c>
      <c r="DE31" s="634"/>
      <c r="DF31" s="634"/>
      <c r="DG31" s="634"/>
      <c r="DH31" s="634"/>
      <c r="DI31" s="634"/>
      <c r="DJ31" s="634"/>
      <c r="DK31" s="635"/>
      <c r="DL31" s="627">
        <v>98880</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2795445</v>
      </c>
      <c r="S32" s="622"/>
      <c r="T32" s="622"/>
      <c r="U32" s="622"/>
      <c r="V32" s="622"/>
      <c r="W32" s="622"/>
      <c r="X32" s="622"/>
      <c r="Y32" s="623"/>
      <c r="Z32" s="659">
        <v>5.4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99.6</v>
      </c>
      <c r="BH32" s="634"/>
      <c r="BI32" s="634"/>
      <c r="BJ32" s="634"/>
      <c r="BK32" s="634"/>
      <c r="BL32" s="634"/>
      <c r="BM32" s="625">
        <v>99.1</v>
      </c>
      <c r="BN32" s="634"/>
      <c r="BO32" s="634"/>
      <c r="BP32" s="634"/>
      <c r="BQ32" s="657"/>
      <c r="BR32" s="692">
        <v>99.5</v>
      </c>
      <c r="BS32" s="634"/>
      <c r="BT32" s="634"/>
      <c r="BU32" s="634"/>
      <c r="BV32" s="634"/>
      <c r="BW32" s="634"/>
      <c r="BX32" s="625">
        <v>99</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52198</v>
      </c>
      <c r="S33" s="622"/>
      <c r="T33" s="622"/>
      <c r="U33" s="622"/>
      <c r="V33" s="622"/>
      <c r="W33" s="622"/>
      <c r="X33" s="622"/>
      <c r="Y33" s="623"/>
      <c r="Z33" s="659">
        <v>0.1</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99.9</v>
      </c>
      <c r="BH33" s="606"/>
      <c r="BI33" s="606"/>
      <c r="BJ33" s="606"/>
      <c r="BK33" s="606"/>
      <c r="BL33" s="606"/>
      <c r="BM33" s="652">
        <v>99.7</v>
      </c>
      <c r="BN33" s="606"/>
      <c r="BO33" s="606"/>
      <c r="BP33" s="606"/>
      <c r="BQ33" s="669"/>
      <c r="BR33" s="682">
        <v>99.8</v>
      </c>
      <c r="BS33" s="606"/>
      <c r="BT33" s="606"/>
      <c r="BU33" s="606"/>
      <c r="BV33" s="606"/>
      <c r="BW33" s="606"/>
      <c r="BX33" s="652">
        <v>99.7</v>
      </c>
      <c r="BY33" s="606"/>
      <c r="BZ33" s="606"/>
      <c r="CA33" s="606"/>
      <c r="CB33" s="669"/>
      <c r="CD33" s="618" t="s">
        <v>307</v>
      </c>
      <c r="CE33" s="619"/>
      <c r="CF33" s="619"/>
      <c r="CG33" s="619"/>
      <c r="CH33" s="619"/>
      <c r="CI33" s="619"/>
      <c r="CJ33" s="619"/>
      <c r="CK33" s="619"/>
      <c r="CL33" s="619"/>
      <c r="CM33" s="619"/>
      <c r="CN33" s="619"/>
      <c r="CO33" s="619"/>
      <c r="CP33" s="619"/>
      <c r="CQ33" s="620"/>
      <c r="CR33" s="621">
        <v>17700585</v>
      </c>
      <c r="CS33" s="634"/>
      <c r="CT33" s="634"/>
      <c r="CU33" s="634"/>
      <c r="CV33" s="634"/>
      <c r="CW33" s="634"/>
      <c r="CX33" s="634"/>
      <c r="CY33" s="635"/>
      <c r="CZ33" s="624">
        <v>35.700000000000003</v>
      </c>
      <c r="DA33" s="636"/>
      <c r="DB33" s="636"/>
      <c r="DC33" s="637"/>
      <c r="DD33" s="627">
        <v>14299974</v>
      </c>
      <c r="DE33" s="634"/>
      <c r="DF33" s="634"/>
      <c r="DG33" s="634"/>
      <c r="DH33" s="634"/>
      <c r="DI33" s="634"/>
      <c r="DJ33" s="634"/>
      <c r="DK33" s="635"/>
      <c r="DL33" s="627">
        <v>11258391</v>
      </c>
      <c r="DM33" s="634"/>
      <c r="DN33" s="634"/>
      <c r="DO33" s="634"/>
      <c r="DP33" s="634"/>
      <c r="DQ33" s="634"/>
      <c r="DR33" s="634"/>
      <c r="DS33" s="634"/>
      <c r="DT33" s="634"/>
      <c r="DU33" s="634"/>
      <c r="DV33" s="635"/>
      <c r="DW33" s="624">
        <v>45.4</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39626</v>
      </c>
      <c r="S34" s="622"/>
      <c r="T34" s="622"/>
      <c r="U34" s="622"/>
      <c r="V34" s="622"/>
      <c r="W34" s="622"/>
      <c r="X34" s="622"/>
      <c r="Y34" s="623"/>
      <c r="Z34" s="659">
        <v>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7675349</v>
      </c>
      <c r="CS34" s="622"/>
      <c r="CT34" s="622"/>
      <c r="CU34" s="622"/>
      <c r="CV34" s="622"/>
      <c r="CW34" s="622"/>
      <c r="CX34" s="622"/>
      <c r="CY34" s="623"/>
      <c r="CZ34" s="624">
        <v>15.5</v>
      </c>
      <c r="DA34" s="636"/>
      <c r="DB34" s="636"/>
      <c r="DC34" s="637"/>
      <c r="DD34" s="627">
        <v>5478598</v>
      </c>
      <c r="DE34" s="622"/>
      <c r="DF34" s="622"/>
      <c r="DG34" s="622"/>
      <c r="DH34" s="622"/>
      <c r="DI34" s="622"/>
      <c r="DJ34" s="622"/>
      <c r="DK34" s="623"/>
      <c r="DL34" s="627">
        <v>5004207</v>
      </c>
      <c r="DM34" s="622"/>
      <c r="DN34" s="622"/>
      <c r="DO34" s="622"/>
      <c r="DP34" s="622"/>
      <c r="DQ34" s="622"/>
      <c r="DR34" s="622"/>
      <c r="DS34" s="622"/>
      <c r="DT34" s="622"/>
      <c r="DU34" s="622"/>
      <c r="DV34" s="623"/>
      <c r="DW34" s="624">
        <v>20.2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4510777</v>
      </c>
      <c r="S35" s="622"/>
      <c r="T35" s="622"/>
      <c r="U35" s="622"/>
      <c r="V35" s="622"/>
      <c r="W35" s="622"/>
      <c r="X35" s="622"/>
      <c r="Y35" s="623"/>
      <c r="Z35" s="659">
        <v>8.6999999999999993</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591774</v>
      </c>
      <c r="CS35" s="634"/>
      <c r="CT35" s="634"/>
      <c r="CU35" s="634"/>
      <c r="CV35" s="634"/>
      <c r="CW35" s="634"/>
      <c r="CX35" s="634"/>
      <c r="CY35" s="635"/>
      <c r="CZ35" s="624">
        <v>1.2</v>
      </c>
      <c r="DA35" s="636"/>
      <c r="DB35" s="636"/>
      <c r="DC35" s="637"/>
      <c r="DD35" s="627">
        <v>503292</v>
      </c>
      <c r="DE35" s="634"/>
      <c r="DF35" s="634"/>
      <c r="DG35" s="634"/>
      <c r="DH35" s="634"/>
      <c r="DI35" s="634"/>
      <c r="DJ35" s="634"/>
      <c r="DK35" s="635"/>
      <c r="DL35" s="627">
        <v>466276</v>
      </c>
      <c r="DM35" s="634"/>
      <c r="DN35" s="634"/>
      <c r="DO35" s="634"/>
      <c r="DP35" s="634"/>
      <c r="DQ35" s="634"/>
      <c r="DR35" s="634"/>
      <c r="DS35" s="634"/>
      <c r="DT35" s="634"/>
      <c r="DU35" s="634"/>
      <c r="DV35" s="635"/>
      <c r="DW35" s="624">
        <v>1.9</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2986046</v>
      </c>
      <c r="S36" s="622"/>
      <c r="T36" s="622"/>
      <c r="U36" s="622"/>
      <c r="V36" s="622"/>
      <c r="W36" s="622"/>
      <c r="X36" s="622"/>
      <c r="Y36" s="623"/>
      <c r="Z36" s="659">
        <v>5.8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4021112</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230649</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3768220</v>
      </c>
      <c r="CS36" s="622"/>
      <c r="CT36" s="622"/>
      <c r="CU36" s="622"/>
      <c r="CV36" s="622"/>
      <c r="CW36" s="622"/>
      <c r="CX36" s="622"/>
      <c r="CY36" s="623"/>
      <c r="CZ36" s="624">
        <v>7.6</v>
      </c>
      <c r="DA36" s="636"/>
      <c r="DB36" s="636"/>
      <c r="DC36" s="637"/>
      <c r="DD36" s="627">
        <v>3519876</v>
      </c>
      <c r="DE36" s="622"/>
      <c r="DF36" s="622"/>
      <c r="DG36" s="622"/>
      <c r="DH36" s="622"/>
      <c r="DI36" s="622"/>
      <c r="DJ36" s="622"/>
      <c r="DK36" s="623"/>
      <c r="DL36" s="627">
        <v>2800646</v>
      </c>
      <c r="DM36" s="622"/>
      <c r="DN36" s="622"/>
      <c r="DO36" s="622"/>
      <c r="DP36" s="622"/>
      <c r="DQ36" s="622"/>
      <c r="DR36" s="622"/>
      <c r="DS36" s="622"/>
      <c r="DT36" s="622"/>
      <c r="DU36" s="622"/>
      <c r="DV36" s="623"/>
      <c r="DW36" s="624">
        <v>11.3</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653400</v>
      </c>
      <c r="S37" s="622"/>
      <c r="T37" s="622"/>
      <c r="U37" s="622"/>
      <c r="V37" s="622"/>
      <c r="W37" s="622"/>
      <c r="X37" s="622"/>
      <c r="Y37" s="623"/>
      <c r="Z37" s="659">
        <v>1.3</v>
      </c>
      <c r="AA37" s="659"/>
      <c r="AB37" s="659"/>
      <c r="AC37" s="659"/>
      <c r="AD37" s="660">
        <v>10</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295985</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212686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1425222</v>
      </c>
      <c r="CS37" s="634"/>
      <c r="CT37" s="634"/>
      <c r="CU37" s="634"/>
      <c r="CV37" s="634"/>
      <c r="CW37" s="634"/>
      <c r="CX37" s="634"/>
      <c r="CY37" s="635"/>
      <c r="CZ37" s="624">
        <v>2.9</v>
      </c>
      <c r="DA37" s="636"/>
      <c r="DB37" s="636"/>
      <c r="DC37" s="637"/>
      <c r="DD37" s="627">
        <v>1425222</v>
      </c>
      <c r="DE37" s="634"/>
      <c r="DF37" s="634"/>
      <c r="DG37" s="634"/>
      <c r="DH37" s="634"/>
      <c r="DI37" s="634"/>
      <c r="DJ37" s="634"/>
      <c r="DK37" s="635"/>
      <c r="DL37" s="627">
        <v>1343158</v>
      </c>
      <c r="DM37" s="634"/>
      <c r="DN37" s="634"/>
      <c r="DO37" s="634"/>
      <c r="DP37" s="634"/>
      <c r="DQ37" s="634"/>
      <c r="DR37" s="634"/>
      <c r="DS37" s="634"/>
      <c r="DT37" s="634"/>
      <c r="DU37" s="634"/>
      <c r="DV37" s="635"/>
      <c r="DW37" s="624">
        <v>5.4</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4196004</v>
      </c>
      <c r="S38" s="622"/>
      <c r="T38" s="622"/>
      <c r="U38" s="622"/>
      <c r="V38" s="622"/>
      <c r="W38" s="622"/>
      <c r="X38" s="622"/>
      <c r="Y38" s="623"/>
      <c r="Z38" s="659">
        <v>8.1</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15539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12868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3709588</v>
      </c>
      <c r="CS38" s="622"/>
      <c r="CT38" s="622"/>
      <c r="CU38" s="622"/>
      <c r="CV38" s="622"/>
      <c r="CW38" s="622"/>
      <c r="CX38" s="622"/>
      <c r="CY38" s="623"/>
      <c r="CZ38" s="624">
        <v>7.5</v>
      </c>
      <c r="DA38" s="636"/>
      <c r="DB38" s="636"/>
      <c r="DC38" s="637"/>
      <c r="DD38" s="627">
        <v>3005225</v>
      </c>
      <c r="DE38" s="622"/>
      <c r="DF38" s="622"/>
      <c r="DG38" s="622"/>
      <c r="DH38" s="622"/>
      <c r="DI38" s="622"/>
      <c r="DJ38" s="622"/>
      <c r="DK38" s="623"/>
      <c r="DL38" s="627">
        <v>2987262</v>
      </c>
      <c r="DM38" s="622"/>
      <c r="DN38" s="622"/>
      <c r="DO38" s="622"/>
      <c r="DP38" s="622"/>
      <c r="DQ38" s="622"/>
      <c r="DR38" s="622"/>
      <c r="DS38" s="622"/>
      <c r="DT38" s="622"/>
      <c r="DU38" s="622"/>
      <c r="DV38" s="623"/>
      <c r="DW38" s="624">
        <v>12</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18371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1954654</v>
      </c>
      <c r="CS39" s="634"/>
      <c r="CT39" s="634"/>
      <c r="CU39" s="634"/>
      <c r="CV39" s="634"/>
      <c r="CW39" s="634"/>
      <c r="CX39" s="634"/>
      <c r="CY39" s="635"/>
      <c r="CZ39" s="624">
        <v>3.9</v>
      </c>
      <c r="DA39" s="636"/>
      <c r="DB39" s="636"/>
      <c r="DC39" s="637"/>
      <c r="DD39" s="627">
        <v>1792983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251504</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1000</v>
      </c>
      <c r="CS40" s="622"/>
      <c r="CT40" s="622"/>
      <c r="CU40" s="622"/>
      <c r="CV40" s="622"/>
      <c r="CW40" s="622"/>
      <c r="CX40" s="622"/>
      <c r="CY40" s="623"/>
      <c r="CZ40" s="624">
        <v>0</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51825822</v>
      </c>
      <c r="S41" s="646"/>
      <c r="T41" s="646"/>
      <c r="U41" s="646"/>
      <c r="V41" s="646"/>
      <c r="W41" s="646"/>
      <c r="X41" s="646"/>
      <c r="Y41" s="649"/>
      <c r="Z41" s="650">
        <v>100</v>
      </c>
      <c r="AA41" s="650"/>
      <c r="AB41" s="650"/>
      <c r="AC41" s="650"/>
      <c r="AD41" s="651">
        <v>24548940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787565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2922023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339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8593401</v>
      </c>
      <c r="CS42" s="634"/>
      <c r="CT42" s="634"/>
      <c r="CU42" s="634"/>
      <c r="CV42" s="634"/>
      <c r="CW42" s="634"/>
      <c r="CX42" s="634"/>
      <c r="CY42" s="635"/>
      <c r="CZ42" s="624">
        <v>17.3</v>
      </c>
      <c r="DA42" s="636"/>
      <c r="DB42" s="636"/>
      <c r="DC42" s="637"/>
      <c r="DD42" s="627">
        <v>381809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103068</v>
      </c>
      <c r="CS43" s="634"/>
      <c r="CT43" s="634"/>
      <c r="CU43" s="634"/>
      <c r="CV43" s="634"/>
      <c r="CW43" s="634"/>
      <c r="CX43" s="634"/>
      <c r="CY43" s="635"/>
      <c r="CZ43" s="624">
        <v>0.2</v>
      </c>
      <c r="DA43" s="636"/>
      <c r="DB43" s="636"/>
      <c r="DC43" s="637"/>
      <c r="DD43" s="627">
        <v>103068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8593401</v>
      </c>
      <c r="CS44" s="622"/>
      <c r="CT44" s="622"/>
      <c r="CU44" s="622"/>
      <c r="CV44" s="622"/>
      <c r="CW44" s="622"/>
      <c r="CX44" s="622"/>
      <c r="CY44" s="623"/>
      <c r="CZ44" s="624">
        <v>17.3</v>
      </c>
      <c r="DA44" s="625"/>
      <c r="DB44" s="625"/>
      <c r="DC44" s="626"/>
      <c r="DD44" s="627">
        <v>381809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85964</v>
      </c>
      <c r="CS45" s="634"/>
      <c r="CT45" s="634"/>
      <c r="CU45" s="634"/>
      <c r="CV45" s="634"/>
      <c r="CW45" s="634"/>
      <c r="CX45" s="634"/>
      <c r="CY45" s="635"/>
      <c r="CZ45" s="624">
        <v>0.2</v>
      </c>
      <c r="DA45" s="636"/>
      <c r="DB45" s="636"/>
      <c r="DC45" s="637"/>
      <c r="DD45" s="627">
        <v>7663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8507437</v>
      </c>
      <c r="CS46" s="622"/>
      <c r="CT46" s="622"/>
      <c r="CU46" s="622"/>
      <c r="CV46" s="622"/>
      <c r="CW46" s="622"/>
      <c r="CX46" s="622"/>
      <c r="CY46" s="623"/>
      <c r="CZ46" s="624">
        <v>17.2</v>
      </c>
      <c r="DA46" s="625"/>
      <c r="DB46" s="625"/>
      <c r="DC46" s="626"/>
      <c r="DD46" s="627">
        <v>374146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49546622</v>
      </c>
      <c r="CS49" s="606"/>
      <c r="CT49" s="606"/>
      <c r="CU49" s="606"/>
      <c r="CV49" s="606"/>
      <c r="CW49" s="606"/>
      <c r="CX49" s="606"/>
      <c r="CY49" s="607"/>
      <c r="CZ49" s="608">
        <v>100</v>
      </c>
      <c r="DA49" s="609"/>
      <c r="DB49" s="609"/>
      <c r="DC49" s="610"/>
      <c r="DD49" s="611">
        <v>28845504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e+6wE1hRM2yDRy7kOVtBBi8XktDjAZaqobO/XXXrKiGGXMQ+EiZuW9Ry5XnNIVLWR/ZUgtO0OR4CDpH1NzoGcg==" saltValue="W4ZAiQ58tGFXMmRScL59+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85" zoomScaleNormal="85" zoomScaleSheetLayoutView="70" workbookViewId="0">
      <selection activeCell="AP88" sqref="AP88:AT8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51826</v>
      </c>
      <c r="R7" s="1103"/>
      <c r="S7" s="1103"/>
      <c r="T7" s="1103"/>
      <c r="U7" s="1103"/>
      <c r="V7" s="1103">
        <v>49547</v>
      </c>
      <c r="W7" s="1103"/>
      <c r="X7" s="1103"/>
      <c r="Y7" s="1103"/>
      <c r="Z7" s="1103"/>
      <c r="AA7" s="1103">
        <v>2279</v>
      </c>
      <c r="AB7" s="1103"/>
      <c r="AC7" s="1103"/>
      <c r="AD7" s="1103"/>
      <c r="AE7" s="1104"/>
      <c r="AF7" s="1105">
        <v>1789</v>
      </c>
      <c r="AG7" s="1106"/>
      <c r="AH7" s="1106"/>
      <c r="AI7" s="1106"/>
      <c r="AJ7" s="1107"/>
      <c r="AK7" s="1108">
        <v>4511</v>
      </c>
      <c r="AL7" s="1109"/>
      <c r="AM7" s="1109"/>
      <c r="AN7" s="1109"/>
      <c r="AO7" s="1109"/>
      <c r="AP7" s="1109">
        <v>38800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51826</v>
      </c>
      <c r="R23" s="1061"/>
      <c r="S23" s="1061"/>
      <c r="T23" s="1061"/>
      <c r="U23" s="1061"/>
      <c r="V23" s="1061">
        <v>49547</v>
      </c>
      <c r="W23" s="1061"/>
      <c r="X23" s="1061"/>
      <c r="Y23" s="1061"/>
      <c r="Z23" s="1061"/>
      <c r="AA23" s="1061">
        <v>2279</v>
      </c>
      <c r="AB23" s="1061"/>
      <c r="AC23" s="1061"/>
      <c r="AD23" s="1061"/>
      <c r="AE23" s="1068"/>
      <c r="AF23" s="1069">
        <v>1789</v>
      </c>
      <c r="AG23" s="1061"/>
      <c r="AH23" s="1061"/>
      <c r="AI23" s="1061"/>
      <c r="AJ23" s="1070"/>
      <c r="AK23" s="1071"/>
      <c r="AL23" s="1072"/>
      <c r="AM23" s="1072"/>
      <c r="AN23" s="1072"/>
      <c r="AO23" s="1072"/>
      <c r="AP23" s="1068">
        <v>38800</v>
      </c>
      <c r="AQ23" s="1065"/>
      <c r="AR23" s="1065"/>
      <c r="AS23" s="1065"/>
      <c r="AT23" s="1217"/>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9487</v>
      </c>
      <c r="R28" s="1051"/>
      <c r="S28" s="1051"/>
      <c r="T28" s="1051"/>
      <c r="U28" s="1051"/>
      <c r="V28" s="1051">
        <v>9256</v>
      </c>
      <c r="W28" s="1051"/>
      <c r="X28" s="1051"/>
      <c r="Y28" s="1051"/>
      <c r="Z28" s="1051"/>
      <c r="AA28" s="1051">
        <v>231</v>
      </c>
      <c r="AB28" s="1051"/>
      <c r="AC28" s="1051"/>
      <c r="AD28" s="1051"/>
      <c r="AE28" s="1052"/>
      <c r="AF28" s="1053">
        <v>231</v>
      </c>
      <c r="AG28" s="1051"/>
      <c r="AH28" s="1051"/>
      <c r="AI28" s="1051"/>
      <c r="AJ28" s="1054"/>
      <c r="AK28" s="1042">
        <v>788</v>
      </c>
      <c r="AL28" s="1043"/>
      <c r="AM28" s="1043"/>
      <c r="AN28" s="1043"/>
      <c r="AO28" s="1043"/>
      <c r="AP28" s="1043" t="s">
        <v>548</v>
      </c>
      <c r="AQ28" s="1043"/>
      <c r="AR28" s="1043"/>
      <c r="AS28" s="1043"/>
      <c r="AT28" s="1043"/>
      <c r="AU28" s="1043" t="s">
        <v>548</v>
      </c>
      <c r="AV28" s="1043"/>
      <c r="AW28" s="1043"/>
      <c r="AX28" s="1043"/>
      <c r="AY28" s="1043"/>
      <c r="AZ28" s="1044" t="s">
        <v>548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8962</v>
      </c>
      <c r="R29" s="1039"/>
      <c r="S29" s="1039"/>
      <c r="T29" s="1039"/>
      <c r="U29" s="1039"/>
      <c r="V29" s="1039">
        <v>8458</v>
      </c>
      <c r="W29" s="1039"/>
      <c r="X29" s="1039"/>
      <c r="Y29" s="1039"/>
      <c r="Z29" s="1039"/>
      <c r="AA29" s="1039">
        <v>504</v>
      </c>
      <c r="AB29" s="1039"/>
      <c r="AC29" s="1039"/>
      <c r="AD29" s="1039"/>
      <c r="AE29" s="1040"/>
      <c r="AF29" s="1035">
        <v>504</v>
      </c>
      <c r="AG29" s="1036"/>
      <c r="AH29" s="1036"/>
      <c r="AI29" s="1036"/>
      <c r="AJ29" s="1037"/>
      <c r="AK29" s="980">
        <v>1571</v>
      </c>
      <c r="AL29" s="971"/>
      <c r="AM29" s="971"/>
      <c r="AN29" s="971"/>
      <c r="AO29" s="971"/>
      <c r="AP29" s="971" t="s">
        <v>548</v>
      </c>
      <c r="AQ29" s="971"/>
      <c r="AR29" s="971"/>
      <c r="AS29" s="971"/>
      <c r="AT29" s="971"/>
      <c r="AU29" s="971" t="s">
        <v>548</v>
      </c>
      <c r="AV29" s="971"/>
      <c r="AW29" s="971"/>
      <c r="AX29" s="971"/>
      <c r="AY29" s="971"/>
      <c r="AZ29" s="1041" t="s">
        <v>548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1567</v>
      </c>
      <c r="R30" s="1039"/>
      <c r="S30" s="1039"/>
      <c r="T30" s="1039"/>
      <c r="U30" s="1039"/>
      <c r="V30" s="1039">
        <v>1565</v>
      </c>
      <c r="W30" s="1039"/>
      <c r="X30" s="1039"/>
      <c r="Y30" s="1039"/>
      <c r="Z30" s="1039"/>
      <c r="AA30" s="1039">
        <v>2</v>
      </c>
      <c r="AB30" s="1039"/>
      <c r="AC30" s="1039"/>
      <c r="AD30" s="1039"/>
      <c r="AE30" s="1040"/>
      <c r="AF30" s="1035">
        <v>2</v>
      </c>
      <c r="AG30" s="1036"/>
      <c r="AH30" s="1036"/>
      <c r="AI30" s="1036"/>
      <c r="AJ30" s="1037"/>
      <c r="AK30" s="980">
        <v>279</v>
      </c>
      <c r="AL30" s="971"/>
      <c r="AM30" s="971"/>
      <c r="AN30" s="971"/>
      <c r="AO30" s="971"/>
      <c r="AP30" s="971" t="s">
        <v>548</v>
      </c>
      <c r="AQ30" s="971"/>
      <c r="AR30" s="971"/>
      <c r="AS30" s="971"/>
      <c r="AT30" s="971"/>
      <c r="AU30" s="971" t="s">
        <v>548</v>
      </c>
      <c r="AV30" s="971"/>
      <c r="AW30" s="971"/>
      <c r="AX30" s="971"/>
      <c r="AY30" s="971"/>
      <c r="AZ30" s="1041" t="s">
        <v>548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1756</v>
      </c>
      <c r="R31" s="1039"/>
      <c r="S31" s="1039"/>
      <c r="T31" s="1039"/>
      <c r="U31" s="1039"/>
      <c r="V31" s="1039">
        <v>1573</v>
      </c>
      <c r="W31" s="1039"/>
      <c r="X31" s="1039"/>
      <c r="Y31" s="1039"/>
      <c r="Z31" s="1039"/>
      <c r="AA31" s="1039">
        <v>183</v>
      </c>
      <c r="AB31" s="1039"/>
      <c r="AC31" s="1039"/>
      <c r="AD31" s="1039"/>
      <c r="AE31" s="1040"/>
      <c r="AF31" s="1035">
        <v>1048</v>
      </c>
      <c r="AG31" s="1036"/>
      <c r="AH31" s="1036"/>
      <c r="AI31" s="1036"/>
      <c r="AJ31" s="1037"/>
      <c r="AK31" s="980">
        <v>20</v>
      </c>
      <c r="AL31" s="971"/>
      <c r="AM31" s="971"/>
      <c r="AN31" s="971"/>
      <c r="AO31" s="971"/>
      <c r="AP31" s="971">
        <v>1349</v>
      </c>
      <c r="AQ31" s="971"/>
      <c r="AR31" s="971"/>
      <c r="AS31" s="971"/>
      <c r="AT31" s="971"/>
      <c r="AU31" s="971" t="s">
        <v>548</v>
      </c>
      <c r="AV31" s="971"/>
      <c r="AW31" s="971"/>
      <c r="AX31" s="971"/>
      <c r="AY31" s="971"/>
      <c r="AZ31" s="1041" t="s">
        <v>548</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1659</v>
      </c>
      <c r="R32" s="1039"/>
      <c r="S32" s="1039"/>
      <c r="T32" s="1039"/>
      <c r="U32" s="1039"/>
      <c r="V32" s="1039">
        <v>1424</v>
      </c>
      <c r="W32" s="1039"/>
      <c r="X32" s="1039"/>
      <c r="Y32" s="1039"/>
      <c r="Z32" s="1039"/>
      <c r="AA32" s="1039">
        <v>235</v>
      </c>
      <c r="AB32" s="1039"/>
      <c r="AC32" s="1039"/>
      <c r="AD32" s="1039"/>
      <c r="AE32" s="1040"/>
      <c r="AF32" s="1035">
        <v>2589</v>
      </c>
      <c r="AG32" s="1036"/>
      <c r="AH32" s="1036"/>
      <c r="AI32" s="1036"/>
      <c r="AJ32" s="1037"/>
      <c r="AK32" s="980">
        <v>296</v>
      </c>
      <c r="AL32" s="971"/>
      <c r="AM32" s="971"/>
      <c r="AN32" s="971"/>
      <c r="AO32" s="971"/>
      <c r="AP32" s="971">
        <v>2982</v>
      </c>
      <c r="AQ32" s="971"/>
      <c r="AR32" s="971"/>
      <c r="AS32" s="971"/>
      <c r="AT32" s="971"/>
      <c r="AU32" s="971">
        <v>1884</v>
      </c>
      <c r="AV32" s="971"/>
      <c r="AW32" s="971"/>
      <c r="AX32" s="971"/>
      <c r="AY32" s="971"/>
      <c r="AZ32" s="1041" t="s">
        <v>548</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4374</v>
      </c>
      <c r="AG63" s="959"/>
      <c r="AH63" s="959"/>
      <c r="AI63" s="959"/>
      <c r="AJ63" s="1022"/>
      <c r="AK63" s="1023"/>
      <c r="AL63" s="963"/>
      <c r="AM63" s="963"/>
      <c r="AN63" s="963"/>
      <c r="AO63" s="963"/>
      <c r="AP63" s="959">
        <v>4331</v>
      </c>
      <c r="AQ63" s="959"/>
      <c r="AR63" s="959"/>
      <c r="AS63" s="959"/>
      <c r="AT63" s="959"/>
      <c r="AU63" s="959">
        <v>1884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549</v>
      </c>
      <c r="C68" s="986"/>
      <c r="D68" s="986"/>
      <c r="E68" s="986"/>
      <c r="F68" s="986"/>
      <c r="G68" s="986"/>
      <c r="H68" s="986"/>
      <c r="I68" s="986"/>
      <c r="J68" s="986"/>
      <c r="K68" s="986"/>
      <c r="L68" s="986"/>
      <c r="M68" s="986"/>
      <c r="N68" s="986"/>
      <c r="O68" s="986"/>
      <c r="P68" s="987"/>
      <c r="Q68" s="988">
        <v>4056</v>
      </c>
      <c r="R68" s="982"/>
      <c r="S68" s="982"/>
      <c r="T68" s="982"/>
      <c r="U68" s="982"/>
      <c r="V68" s="982">
        <v>3828</v>
      </c>
      <c r="W68" s="982"/>
      <c r="X68" s="982"/>
      <c r="Y68" s="982"/>
      <c r="Z68" s="982"/>
      <c r="AA68" s="982">
        <v>228</v>
      </c>
      <c r="AB68" s="982"/>
      <c r="AC68" s="982"/>
      <c r="AD68" s="982"/>
      <c r="AE68" s="982"/>
      <c r="AF68" s="982">
        <v>228</v>
      </c>
      <c r="AG68" s="982"/>
      <c r="AH68" s="982"/>
      <c r="AI68" s="982"/>
      <c r="AJ68" s="982"/>
      <c r="AK68" s="982" t="s">
        <v>548</v>
      </c>
      <c r="AL68" s="982"/>
      <c r="AM68" s="982"/>
      <c r="AN68" s="982"/>
      <c r="AO68" s="982"/>
      <c r="AP68" s="982">
        <v>2570</v>
      </c>
      <c r="AQ68" s="982"/>
      <c r="AR68" s="982"/>
      <c r="AS68" s="982"/>
      <c r="AT68" s="982"/>
      <c r="AU68" s="982">
        <v>1099</v>
      </c>
      <c r="AV68" s="982"/>
      <c r="AW68" s="982"/>
      <c r="AX68" s="982"/>
      <c r="AY68" s="982"/>
      <c r="AZ68" s="983" t="s">
        <v>553</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550</v>
      </c>
      <c r="C69" s="975"/>
      <c r="D69" s="975"/>
      <c r="E69" s="975"/>
      <c r="F69" s="975"/>
      <c r="G69" s="975"/>
      <c r="H69" s="975"/>
      <c r="I69" s="975"/>
      <c r="J69" s="975"/>
      <c r="K69" s="975"/>
      <c r="L69" s="975"/>
      <c r="M69" s="975"/>
      <c r="N69" s="975"/>
      <c r="O69" s="975"/>
      <c r="P69" s="976"/>
      <c r="Q69" s="977">
        <v>2562.1930000000002</v>
      </c>
      <c r="R69" s="971"/>
      <c r="S69" s="971"/>
      <c r="T69" s="971"/>
      <c r="U69" s="971"/>
      <c r="V69" s="971">
        <v>2538.2570000000001</v>
      </c>
      <c r="W69" s="971"/>
      <c r="X69" s="971"/>
      <c r="Y69" s="971"/>
      <c r="Z69" s="971"/>
      <c r="AA69" s="971">
        <v>23.936</v>
      </c>
      <c r="AB69" s="971"/>
      <c r="AC69" s="971"/>
      <c r="AD69" s="971"/>
      <c r="AE69" s="971"/>
      <c r="AF69" s="971">
        <v>23.936</v>
      </c>
      <c r="AG69" s="971"/>
      <c r="AH69" s="971"/>
      <c r="AI69" s="971"/>
      <c r="AJ69" s="971"/>
      <c r="AK69" s="971" t="s">
        <v>486</v>
      </c>
      <c r="AL69" s="971"/>
      <c r="AM69" s="971"/>
      <c r="AN69" s="971"/>
      <c r="AO69" s="971"/>
      <c r="AP69" s="971" t="s">
        <v>486</v>
      </c>
      <c r="AQ69" s="971"/>
      <c r="AR69" s="971"/>
      <c r="AS69" s="971"/>
      <c r="AT69" s="971"/>
      <c r="AU69" s="971" t="s">
        <v>486</v>
      </c>
      <c r="AV69" s="971"/>
      <c r="AW69" s="971"/>
      <c r="AX69" s="971"/>
      <c r="AY69" s="971"/>
      <c r="AZ69" s="972" t="s">
        <v>553</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550</v>
      </c>
      <c r="C70" s="975"/>
      <c r="D70" s="975"/>
      <c r="E70" s="975"/>
      <c r="F70" s="975"/>
      <c r="G70" s="975"/>
      <c r="H70" s="975"/>
      <c r="I70" s="975"/>
      <c r="J70" s="975"/>
      <c r="K70" s="975"/>
      <c r="L70" s="975"/>
      <c r="M70" s="975"/>
      <c r="N70" s="975"/>
      <c r="O70" s="975"/>
      <c r="P70" s="976"/>
      <c r="Q70" s="977">
        <v>880772.72400000005</v>
      </c>
      <c r="R70" s="971"/>
      <c r="S70" s="971"/>
      <c r="T70" s="971"/>
      <c r="U70" s="971"/>
      <c r="V70" s="971">
        <v>869976.28099999996</v>
      </c>
      <c r="W70" s="971"/>
      <c r="X70" s="971"/>
      <c r="Y70" s="971"/>
      <c r="Z70" s="971"/>
      <c r="AA70" s="971">
        <v>10796.442999999999</v>
      </c>
      <c r="AB70" s="971"/>
      <c r="AC70" s="971"/>
      <c r="AD70" s="971"/>
      <c r="AE70" s="971"/>
      <c r="AF70" s="971">
        <v>10571.001</v>
      </c>
      <c r="AG70" s="971"/>
      <c r="AH70" s="971"/>
      <c r="AI70" s="971"/>
      <c r="AJ70" s="971"/>
      <c r="AK70" s="971">
        <v>5497.5929999999998</v>
      </c>
      <c r="AL70" s="971"/>
      <c r="AM70" s="971"/>
      <c r="AN70" s="971"/>
      <c r="AO70" s="971"/>
      <c r="AP70" s="971" t="s">
        <v>486</v>
      </c>
      <c r="AQ70" s="971"/>
      <c r="AR70" s="971"/>
      <c r="AS70" s="971"/>
      <c r="AT70" s="971"/>
      <c r="AU70" s="971" t="s">
        <v>486</v>
      </c>
      <c r="AV70" s="971"/>
      <c r="AW70" s="971"/>
      <c r="AX70" s="971"/>
      <c r="AY70" s="971"/>
      <c r="AZ70" s="972" t="s">
        <v>554</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551</v>
      </c>
      <c r="C71" s="975"/>
      <c r="D71" s="975"/>
      <c r="E71" s="975"/>
      <c r="F71" s="975"/>
      <c r="G71" s="975"/>
      <c r="H71" s="975"/>
      <c r="I71" s="975"/>
      <c r="J71" s="975"/>
      <c r="K71" s="975"/>
      <c r="L71" s="975"/>
      <c r="M71" s="975"/>
      <c r="N71" s="975"/>
      <c r="O71" s="975"/>
      <c r="P71" s="976"/>
      <c r="Q71" s="977">
        <v>23245.007000000001</v>
      </c>
      <c r="R71" s="971"/>
      <c r="S71" s="971"/>
      <c r="T71" s="971"/>
      <c r="U71" s="971"/>
      <c r="V71" s="971">
        <v>14700.01</v>
      </c>
      <c r="W71" s="971"/>
      <c r="X71" s="971"/>
      <c r="Y71" s="971"/>
      <c r="Z71" s="971"/>
      <c r="AA71" s="971">
        <v>8544.9969999999994</v>
      </c>
      <c r="AB71" s="971"/>
      <c r="AC71" s="971"/>
      <c r="AD71" s="971"/>
      <c r="AE71" s="971"/>
      <c r="AF71" s="971">
        <v>8544.9969999999994</v>
      </c>
      <c r="AG71" s="971"/>
      <c r="AH71" s="971"/>
      <c r="AI71" s="971"/>
      <c r="AJ71" s="971"/>
      <c r="AK71" s="971">
        <v>20.77</v>
      </c>
      <c r="AL71" s="971"/>
      <c r="AM71" s="971"/>
      <c r="AN71" s="971"/>
      <c r="AO71" s="971"/>
      <c r="AP71" s="971" t="s">
        <v>486</v>
      </c>
      <c r="AQ71" s="971"/>
      <c r="AR71" s="971"/>
      <c r="AS71" s="971"/>
      <c r="AT71" s="971"/>
      <c r="AU71" s="971" t="s">
        <v>486</v>
      </c>
      <c r="AV71" s="971"/>
      <c r="AW71" s="971"/>
      <c r="AX71" s="971"/>
      <c r="AY71" s="971"/>
      <c r="AZ71" s="972" t="s">
        <v>553</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551</v>
      </c>
      <c r="C72" s="975"/>
      <c r="D72" s="975"/>
      <c r="E72" s="975"/>
      <c r="F72" s="975"/>
      <c r="G72" s="975"/>
      <c r="H72" s="975"/>
      <c r="I72" s="975"/>
      <c r="J72" s="975"/>
      <c r="K72" s="975"/>
      <c r="L72" s="975"/>
      <c r="M72" s="975"/>
      <c r="N72" s="975"/>
      <c r="O72" s="975"/>
      <c r="P72" s="976"/>
      <c r="Q72" s="977">
        <v>177.184</v>
      </c>
      <c r="R72" s="971"/>
      <c r="S72" s="971"/>
      <c r="T72" s="971"/>
      <c r="U72" s="971"/>
      <c r="V72" s="971">
        <v>100.67400000000001</v>
      </c>
      <c r="W72" s="971"/>
      <c r="X72" s="971"/>
      <c r="Y72" s="971"/>
      <c r="Z72" s="971"/>
      <c r="AA72" s="971">
        <v>76.510000000000005</v>
      </c>
      <c r="AB72" s="971"/>
      <c r="AC72" s="971"/>
      <c r="AD72" s="971"/>
      <c r="AE72" s="971"/>
      <c r="AF72" s="971">
        <v>76.510000000000005</v>
      </c>
      <c r="AG72" s="971"/>
      <c r="AH72" s="971"/>
      <c r="AI72" s="971"/>
      <c r="AJ72" s="971"/>
      <c r="AK72" s="971" t="s">
        <v>486</v>
      </c>
      <c r="AL72" s="971"/>
      <c r="AM72" s="971"/>
      <c r="AN72" s="971"/>
      <c r="AO72" s="971"/>
      <c r="AP72" s="971" t="s">
        <v>486</v>
      </c>
      <c r="AQ72" s="971"/>
      <c r="AR72" s="971"/>
      <c r="AS72" s="971"/>
      <c r="AT72" s="971"/>
      <c r="AU72" s="971" t="s">
        <v>486</v>
      </c>
      <c r="AV72" s="971"/>
      <c r="AW72" s="971"/>
      <c r="AX72" s="971"/>
      <c r="AY72" s="971"/>
      <c r="AZ72" s="972" t="s">
        <v>555</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552</v>
      </c>
      <c r="C73" s="975"/>
      <c r="D73" s="975"/>
      <c r="E73" s="975"/>
      <c r="F73" s="975"/>
      <c r="G73" s="975"/>
      <c r="H73" s="975"/>
      <c r="I73" s="975"/>
      <c r="J73" s="975"/>
      <c r="K73" s="975"/>
      <c r="L73" s="975"/>
      <c r="M73" s="975"/>
      <c r="N73" s="975"/>
      <c r="O73" s="975"/>
      <c r="P73" s="976"/>
      <c r="Q73" s="977">
        <v>288.60700000000003</v>
      </c>
      <c r="R73" s="971"/>
      <c r="S73" s="971"/>
      <c r="T73" s="971"/>
      <c r="U73" s="971"/>
      <c r="V73" s="971">
        <v>262.45100000000002</v>
      </c>
      <c r="W73" s="971"/>
      <c r="X73" s="971"/>
      <c r="Y73" s="971"/>
      <c r="Z73" s="971"/>
      <c r="AA73" s="971">
        <v>26.155999999999999</v>
      </c>
      <c r="AB73" s="971"/>
      <c r="AC73" s="971"/>
      <c r="AD73" s="971"/>
      <c r="AE73" s="971"/>
      <c r="AF73" s="971">
        <v>26.155999999999999</v>
      </c>
      <c r="AG73" s="971"/>
      <c r="AH73" s="971"/>
      <c r="AI73" s="971"/>
      <c r="AJ73" s="971"/>
      <c r="AK73" s="971">
        <v>3.9809999999999999</v>
      </c>
      <c r="AL73" s="971"/>
      <c r="AM73" s="971"/>
      <c r="AN73" s="971"/>
      <c r="AO73" s="971"/>
      <c r="AP73" s="971" t="s">
        <v>486</v>
      </c>
      <c r="AQ73" s="971"/>
      <c r="AR73" s="971"/>
      <c r="AS73" s="971"/>
      <c r="AT73" s="971"/>
      <c r="AU73" s="971" t="s">
        <v>486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19470.599999999999</v>
      </c>
      <c r="AG88" s="959"/>
      <c r="AH88" s="959"/>
      <c r="AI88" s="959"/>
      <c r="AJ88" s="959"/>
      <c r="AK88" s="963"/>
      <c r="AL88" s="963"/>
      <c r="AM88" s="963"/>
      <c r="AN88" s="963"/>
      <c r="AO88" s="963"/>
      <c r="AP88" s="959">
        <v>2570</v>
      </c>
      <c r="AQ88" s="959"/>
      <c r="AR88" s="959"/>
      <c r="AS88" s="959"/>
      <c r="AT88" s="959"/>
      <c r="AU88" s="959">
        <v>1099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4049990</v>
      </c>
      <c r="AB110" s="889"/>
      <c r="AC110" s="889"/>
      <c r="AD110" s="889"/>
      <c r="AE110" s="890"/>
      <c r="AF110" s="891">
        <v>4452773</v>
      </c>
      <c r="AG110" s="889"/>
      <c r="AH110" s="889"/>
      <c r="AI110" s="889"/>
      <c r="AJ110" s="890"/>
      <c r="AK110" s="891">
        <v>4475209</v>
      </c>
      <c r="AL110" s="889"/>
      <c r="AM110" s="889"/>
      <c r="AN110" s="889"/>
      <c r="AO110" s="890"/>
      <c r="AP110" s="892">
        <v>21</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41321411</v>
      </c>
      <c r="BR110" s="842"/>
      <c r="BS110" s="842"/>
      <c r="BT110" s="842"/>
      <c r="BU110" s="842"/>
      <c r="BV110" s="842">
        <v>38980088</v>
      </c>
      <c r="BW110" s="842"/>
      <c r="BX110" s="842"/>
      <c r="BY110" s="842"/>
      <c r="BZ110" s="842"/>
      <c r="CA110" s="842">
        <v>38799762</v>
      </c>
      <c r="CB110" s="842"/>
      <c r="CC110" s="842"/>
      <c r="CD110" s="842"/>
      <c r="CE110" s="842"/>
      <c r="CF110" s="866">
        <v>182.2</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210154</v>
      </c>
      <c r="DH110" s="842"/>
      <c r="DI110" s="842"/>
      <c r="DJ110" s="842"/>
      <c r="DK110" s="842"/>
      <c r="DL110" s="842">
        <v>186294</v>
      </c>
      <c r="DM110" s="842"/>
      <c r="DN110" s="842"/>
      <c r="DO110" s="842"/>
      <c r="DP110" s="842"/>
      <c r="DQ110" s="842">
        <v>162396</v>
      </c>
      <c r="DR110" s="842"/>
      <c r="DS110" s="842"/>
      <c r="DT110" s="842"/>
      <c r="DU110" s="842"/>
      <c r="DV110" s="843">
        <v>0.8</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253493</v>
      </c>
      <c r="BR111" s="817"/>
      <c r="BS111" s="817"/>
      <c r="BT111" s="817"/>
      <c r="BU111" s="817"/>
      <c r="BV111" s="817">
        <v>215782</v>
      </c>
      <c r="BW111" s="817"/>
      <c r="BX111" s="817"/>
      <c r="BY111" s="817"/>
      <c r="BZ111" s="817"/>
      <c r="CA111" s="817">
        <v>185372</v>
      </c>
      <c r="CB111" s="817"/>
      <c r="CC111" s="817"/>
      <c r="CD111" s="817"/>
      <c r="CE111" s="817"/>
      <c r="CF111" s="875">
        <v>0.9</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1797983</v>
      </c>
      <c r="BR112" s="817"/>
      <c r="BS112" s="817"/>
      <c r="BT112" s="817"/>
      <c r="BU112" s="817"/>
      <c r="BV112" s="817">
        <v>1547590</v>
      </c>
      <c r="BW112" s="817"/>
      <c r="BX112" s="817"/>
      <c r="BY112" s="817"/>
      <c r="BZ112" s="817"/>
      <c r="CA112" s="817">
        <v>1884473</v>
      </c>
      <c r="CB112" s="817"/>
      <c r="CC112" s="817"/>
      <c r="CD112" s="817"/>
      <c r="CE112" s="817"/>
      <c r="CF112" s="875">
        <v>8.8000000000000007</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180740</v>
      </c>
      <c r="AB113" s="919"/>
      <c r="AC113" s="919"/>
      <c r="AD113" s="919"/>
      <c r="AE113" s="920"/>
      <c r="AF113" s="921">
        <v>43714</v>
      </c>
      <c r="AG113" s="919"/>
      <c r="AH113" s="919"/>
      <c r="AI113" s="919"/>
      <c r="AJ113" s="920"/>
      <c r="AK113" s="921">
        <v>208333</v>
      </c>
      <c r="AL113" s="919"/>
      <c r="AM113" s="919"/>
      <c r="AN113" s="919"/>
      <c r="AO113" s="920"/>
      <c r="AP113" s="922">
        <v>1</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1293578</v>
      </c>
      <c r="BR113" s="817"/>
      <c r="BS113" s="817"/>
      <c r="BT113" s="817"/>
      <c r="BU113" s="817"/>
      <c r="BV113" s="817">
        <v>1206901</v>
      </c>
      <c r="BW113" s="817"/>
      <c r="BX113" s="817"/>
      <c r="BY113" s="817"/>
      <c r="BZ113" s="817"/>
      <c r="CA113" s="817">
        <v>1098562</v>
      </c>
      <c r="CB113" s="817"/>
      <c r="CC113" s="817"/>
      <c r="CD113" s="817"/>
      <c r="CE113" s="817"/>
      <c r="CF113" s="875">
        <v>5.2</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224018</v>
      </c>
      <c r="AB114" s="780"/>
      <c r="AC114" s="780"/>
      <c r="AD114" s="780"/>
      <c r="AE114" s="781"/>
      <c r="AF114" s="782">
        <v>168356</v>
      </c>
      <c r="AG114" s="780"/>
      <c r="AH114" s="780"/>
      <c r="AI114" s="780"/>
      <c r="AJ114" s="781"/>
      <c r="AK114" s="782">
        <v>165709</v>
      </c>
      <c r="AL114" s="780"/>
      <c r="AM114" s="780"/>
      <c r="AN114" s="780"/>
      <c r="AO114" s="781"/>
      <c r="AP114" s="824">
        <v>0.8</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4594017</v>
      </c>
      <c r="BR114" s="817"/>
      <c r="BS114" s="817"/>
      <c r="BT114" s="817"/>
      <c r="BU114" s="817"/>
      <c r="BV114" s="817">
        <v>4532425</v>
      </c>
      <c r="BW114" s="817"/>
      <c r="BX114" s="817"/>
      <c r="BY114" s="817"/>
      <c r="BZ114" s="817"/>
      <c r="CA114" s="817">
        <v>4498041</v>
      </c>
      <c r="CB114" s="817"/>
      <c r="CC114" s="817"/>
      <c r="CD114" s="817"/>
      <c r="CE114" s="817"/>
      <c r="CF114" s="875">
        <v>21.1</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46500</v>
      </c>
      <c r="AB115" s="919"/>
      <c r="AC115" s="919"/>
      <c r="AD115" s="919"/>
      <c r="AE115" s="920"/>
      <c r="AF115" s="921">
        <v>37695</v>
      </c>
      <c r="AG115" s="919"/>
      <c r="AH115" s="919"/>
      <c r="AI115" s="919"/>
      <c r="AJ115" s="920"/>
      <c r="AK115" s="921">
        <v>30737</v>
      </c>
      <c r="AL115" s="919"/>
      <c r="AM115" s="919"/>
      <c r="AN115" s="919"/>
      <c r="AO115" s="920"/>
      <c r="AP115" s="922">
        <v>0.1</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v>293</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4501248</v>
      </c>
      <c r="AB117" s="903"/>
      <c r="AC117" s="903"/>
      <c r="AD117" s="903"/>
      <c r="AE117" s="904"/>
      <c r="AF117" s="905">
        <v>4702538</v>
      </c>
      <c r="AG117" s="903"/>
      <c r="AH117" s="903"/>
      <c r="AI117" s="903"/>
      <c r="AJ117" s="904"/>
      <c r="AK117" s="905">
        <v>4879988</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23823</v>
      </c>
      <c r="AB119" s="889"/>
      <c r="AC119" s="889"/>
      <c r="AD119" s="889"/>
      <c r="AE119" s="890"/>
      <c r="AF119" s="891">
        <v>23860</v>
      </c>
      <c r="AG119" s="889"/>
      <c r="AH119" s="889"/>
      <c r="AI119" s="889"/>
      <c r="AJ119" s="890"/>
      <c r="AK119" s="891">
        <v>23898</v>
      </c>
      <c r="AL119" s="889"/>
      <c r="AM119" s="889"/>
      <c r="AN119" s="889"/>
      <c r="AO119" s="890"/>
      <c r="AP119" s="892">
        <v>0.1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49260775</v>
      </c>
      <c r="BR119" s="845"/>
      <c r="BS119" s="845"/>
      <c r="BT119" s="845"/>
      <c r="BU119" s="845"/>
      <c r="BV119" s="845">
        <v>46482786</v>
      </c>
      <c r="BW119" s="845"/>
      <c r="BX119" s="845"/>
      <c r="BY119" s="845"/>
      <c r="BZ119" s="845"/>
      <c r="CA119" s="845">
        <v>46466210</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43339</v>
      </c>
      <c r="DH119" s="764"/>
      <c r="DI119" s="764"/>
      <c r="DJ119" s="764"/>
      <c r="DK119" s="765"/>
      <c r="DL119" s="766">
        <v>29488</v>
      </c>
      <c r="DM119" s="764"/>
      <c r="DN119" s="764"/>
      <c r="DO119" s="764"/>
      <c r="DP119" s="765"/>
      <c r="DQ119" s="766">
        <v>22976</v>
      </c>
      <c r="DR119" s="764"/>
      <c r="DS119" s="764"/>
      <c r="DT119" s="764"/>
      <c r="DU119" s="765"/>
      <c r="DV119" s="848">
        <v>0.1</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16986572</v>
      </c>
      <c r="BR120" s="842"/>
      <c r="BS120" s="842"/>
      <c r="BT120" s="842"/>
      <c r="BU120" s="842"/>
      <c r="BV120" s="842">
        <v>17821944</v>
      </c>
      <c r="BW120" s="842"/>
      <c r="BX120" s="842"/>
      <c r="BY120" s="842"/>
      <c r="BZ120" s="842"/>
      <c r="CA120" s="842">
        <v>15314024</v>
      </c>
      <c r="CB120" s="842"/>
      <c r="CC120" s="842"/>
      <c r="CD120" s="842"/>
      <c r="CE120" s="842"/>
      <c r="CF120" s="866">
        <v>71.900000000000006</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1797983</v>
      </c>
      <c r="DH120" s="842"/>
      <c r="DI120" s="842"/>
      <c r="DJ120" s="842"/>
      <c r="DK120" s="842"/>
      <c r="DL120" s="842">
        <v>1547590</v>
      </c>
      <c r="DM120" s="842"/>
      <c r="DN120" s="842"/>
      <c r="DO120" s="842"/>
      <c r="DP120" s="842"/>
      <c r="DQ120" s="842">
        <v>1884473</v>
      </c>
      <c r="DR120" s="842"/>
      <c r="DS120" s="842"/>
      <c r="DT120" s="842"/>
      <c r="DU120" s="842"/>
      <c r="DV120" s="843">
        <v>8.8000000000000007</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9039413</v>
      </c>
      <c r="BR121" s="817"/>
      <c r="BS121" s="817"/>
      <c r="BT121" s="817"/>
      <c r="BU121" s="817"/>
      <c r="BV121" s="817">
        <v>7983116</v>
      </c>
      <c r="BW121" s="817"/>
      <c r="BX121" s="817"/>
      <c r="BY121" s="817"/>
      <c r="BZ121" s="817"/>
      <c r="CA121" s="817">
        <v>7657814</v>
      </c>
      <c r="CB121" s="817"/>
      <c r="CC121" s="817"/>
      <c r="CD121" s="817"/>
      <c r="CE121" s="817"/>
      <c r="CF121" s="875">
        <v>36</v>
      </c>
      <c r="CG121" s="876"/>
      <c r="CH121" s="876"/>
      <c r="CI121" s="876"/>
      <c r="CJ121" s="876"/>
      <c r="CK121" s="869"/>
      <c r="CL121" s="855"/>
      <c r="CM121" s="855"/>
      <c r="CN121" s="855"/>
      <c r="CO121" s="856"/>
      <c r="CP121" s="835" t="s">
        <v>389</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35422520</v>
      </c>
      <c r="BR122" s="845"/>
      <c r="BS122" s="845"/>
      <c r="BT122" s="845"/>
      <c r="BU122" s="845"/>
      <c r="BV122" s="845">
        <v>33723533</v>
      </c>
      <c r="BW122" s="845"/>
      <c r="BX122" s="845"/>
      <c r="BY122" s="845"/>
      <c r="BZ122" s="845"/>
      <c r="CA122" s="845">
        <v>31374630</v>
      </c>
      <c r="CB122" s="845"/>
      <c r="CC122" s="845"/>
      <c r="CD122" s="845"/>
      <c r="CE122" s="845"/>
      <c r="CF122" s="846">
        <v>147.30000000000001</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61448505</v>
      </c>
      <c r="BR123" s="833"/>
      <c r="BS123" s="833"/>
      <c r="BT123" s="833"/>
      <c r="BU123" s="833"/>
      <c r="BV123" s="833">
        <v>59528593</v>
      </c>
      <c r="BW123" s="833"/>
      <c r="BX123" s="833"/>
      <c r="BY123" s="833"/>
      <c r="BZ123" s="833"/>
      <c r="CA123" s="833">
        <v>54346468</v>
      </c>
      <c r="CB123" s="833"/>
      <c r="CC123" s="833"/>
      <c r="CD123" s="833"/>
      <c r="CE123" s="833"/>
      <c r="CF123" s="748"/>
      <c r="CG123" s="749"/>
      <c r="CH123" s="749"/>
      <c r="CI123" s="749"/>
      <c r="CJ123" s="834"/>
      <c r="CK123" s="869"/>
      <c r="CL123" s="855"/>
      <c r="CM123" s="855"/>
      <c r="CN123" s="855"/>
      <c r="CO123" s="856"/>
      <c r="CP123" s="835" t="s">
        <v>388</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22677</v>
      </c>
      <c r="AB126" s="780"/>
      <c r="AC126" s="780"/>
      <c r="AD126" s="780"/>
      <c r="AE126" s="781"/>
      <c r="AF126" s="782">
        <v>13835</v>
      </c>
      <c r="AG126" s="780"/>
      <c r="AH126" s="780"/>
      <c r="AI126" s="780"/>
      <c r="AJ126" s="781"/>
      <c r="AK126" s="782">
        <v>6839</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1054523</v>
      </c>
      <c r="AB128" s="801"/>
      <c r="AC128" s="801"/>
      <c r="AD128" s="801"/>
      <c r="AE128" s="802"/>
      <c r="AF128" s="803">
        <v>898597</v>
      </c>
      <c r="AG128" s="801"/>
      <c r="AH128" s="801"/>
      <c r="AI128" s="801"/>
      <c r="AJ128" s="802"/>
      <c r="AK128" s="803">
        <v>1070663</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12.12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v>293</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24213854</v>
      </c>
      <c r="AB129" s="780"/>
      <c r="AC129" s="780"/>
      <c r="AD129" s="780"/>
      <c r="AE129" s="781"/>
      <c r="AF129" s="782">
        <v>23815676</v>
      </c>
      <c r="AG129" s="780"/>
      <c r="AH129" s="780"/>
      <c r="AI129" s="780"/>
      <c r="AJ129" s="781"/>
      <c r="AK129" s="782">
        <v>24403871</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17.12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3062067</v>
      </c>
      <c r="AB130" s="780"/>
      <c r="AC130" s="780"/>
      <c r="AD130" s="780"/>
      <c r="AE130" s="781"/>
      <c r="AF130" s="782">
        <v>3091736</v>
      </c>
      <c r="AG130" s="780"/>
      <c r="AH130" s="780"/>
      <c r="AI130" s="780"/>
      <c r="AJ130" s="781"/>
      <c r="AK130" s="782">
        <v>3108216</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2.8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21151787</v>
      </c>
      <c r="AB131" s="764"/>
      <c r="AC131" s="764"/>
      <c r="AD131" s="764"/>
      <c r="AE131" s="765"/>
      <c r="AF131" s="766">
        <v>20723940</v>
      </c>
      <c r="AG131" s="764"/>
      <c r="AH131" s="764"/>
      <c r="AI131" s="764"/>
      <c r="AJ131" s="765"/>
      <c r="AK131" s="766">
        <v>21295655</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1.8185602949999999</v>
      </c>
      <c r="AB132" s="745"/>
      <c r="AC132" s="745"/>
      <c r="AD132" s="745"/>
      <c r="AE132" s="746"/>
      <c r="AF132" s="747">
        <v>3.436629328</v>
      </c>
      <c r="AG132" s="745"/>
      <c r="AH132" s="745"/>
      <c r="AI132" s="745"/>
      <c r="AJ132" s="746"/>
      <c r="AK132" s="747">
        <v>3.2922631400000002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1.8</v>
      </c>
      <c r="AB133" s="724"/>
      <c r="AC133" s="724"/>
      <c r="AD133" s="724"/>
      <c r="AE133" s="725"/>
      <c r="AF133" s="723">
        <v>2.2000000000000002</v>
      </c>
      <c r="AG133" s="724"/>
      <c r="AH133" s="724"/>
      <c r="AI133" s="724"/>
      <c r="AJ133" s="725"/>
      <c r="AK133" s="723">
        <v>2.8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o6GCJMvpOgivWnQ4vQla2QVfPZ7gjWb7RCFIfFspNUXBXnDouYysyAiMv3CY3uyI8EoMkgF3On+emi2CpN1Ow==" saltValue="YPHV/fEZeY2SJAXs97nEJ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7" zoomScale="70" zoomScaleNormal="85" zoomScaleSheetLayoutView="70" workbookViewId="0">
      <selection activeCell="CQ30" sqref="CQ3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tTG0aGlYI+d587ukzpHFrBwiMjPIpcQJdMv4+kBlgGOQtxpkbd8LQpehLqwDi5Us4XNzHscqVE3hUoYMMQIYQ==" saltValue="tVY+Lg992CkXQCBYEhAcw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Q57"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8BKr+Ve3+XiQI5Nq0mIwlYsjJuyQMXWs5t7RLGp/6E0qR+Obuwjsffqh1duIyAepbYkI0556j338h7kuLnNUQ==" saltValue="dwV3VNK+Kx//bqmLsGB8g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5781538</v>
      </c>
      <c r="AP9" s="281">
        <v>50554</v>
      </c>
      <c r="AQ9" s="282">
        <v>63160</v>
      </c>
      <c r="AR9" s="283">
        <v>-20</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1046231</v>
      </c>
      <c r="AP10" s="284">
        <v>9148</v>
      </c>
      <c r="AQ10" s="285">
        <v>4257</v>
      </c>
      <c r="AR10" s="286">
        <v>114.9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v>33811</v>
      </c>
      <c r="AP11" s="284">
        <v>296</v>
      </c>
      <c r="AQ11" s="285">
        <v>595</v>
      </c>
      <c r="AR11" s="286">
        <v>-50.3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486</v>
      </c>
      <c r="AP12" s="284" t="s">
        <v>486</v>
      </c>
      <c r="AQ12" s="285">
        <v>9</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329412</v>
      </c>
      <c r="AP13" s="284">
        <v>2880</v>
      </c>
      <c r="AQ13" s="285">
        <v>2608</v>
      </c>
      <c r="AR13" s="286">
        <v>10.4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103068</v>
      </c>
      <c r="AP14" s="284">
        <v>901</v>
      </c>
      <c r="AQ14" s="285">
        <v>1202</v>
      </c>
      <c r="AR14" s="286">
        <v>-25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-343945</v>
      </c>
      <c r="AP15" s="284">
        <v>-3007</v>
      </c>
      <c r="AQ15" s="285">
        <v>-3084</v>
      </c>
      <c r="AR15" s="286">
        <v>-2.5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6950115</v>
      </c>
      <c r="AP16" s="284">
        <v>60772</v>
      </c>
      <c r="AQ16" s="285">
        <v>68747</v>
      </c>
      <c r="AR16" s="286">
        <v>-11.6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5.24</v>
      </c>
      <c r="AP21" s="298">
        <v>6.22</v>
      </c>
      <c r="AQ21" s="299">
        <v>-0.98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97.7</v>
      </c>
      <c r="AP22" s="303">
        <v>98.7</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4475209</v>
      </c>
      <c r="AP32" s="312">
        <v>39132</v>
      </c>
      <c r="AQ32" s="313">
        <v>33476</v>
      </c>
      <c r="AR32" s="314">
        <v>16.899999999999999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486</v>
      </c>
      <c r="AP34" s="312" t="s">
        <v>486</v>
      </c>
      <c r="AQ34" s="313">
        <v>23</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208333</v>
      </c>
      <c r="AP35" s="312">
        <v>1822</v>
      </c>
      <c r="AQ35" s="313">
        <v>5696</v>
      </c>
      <c r="AR35" s="314">
        <v>-68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165709</v>
      </c>
      <c r="AP36" s="312">
        <v>1449</v>
      </c>
      <c r="AQ36" s="313">
        <v>1273</v>
      </c>
      <c r="AR36" s="314">
        <v>13.8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v>30737</v>
      </c>
      <c r="AP37" s="312">
        <v>269</v>
      </c>
      <c r="AQ37" s="313">
        <v>486</v>
      </c>
      <c r="AR37" s="314">
        <v>-44.7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486</v>
      </c>
      <c r="AP38" s="315" t="s">
        <v>486</v>
      </c>
      <c r="AQ38" s="316">
        <v>0</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-1070663</v>
      </c>
      <c r="AP39" s="312">
        <v>-9362</v>
      </c>
      <c r="AQ39" s="313">
        <v>-6136</v>
      </c>
      <c r="AR39" s="314">
        <v>52.6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-3108216</v>
      </c>
      <c r="AP40" s="312">
        <v>-27179</v>
      </c>
      <c r="AQ40" s="313">
        <v>-25079</v>
      </c>
      <c r="AR40" s="314">
        <v>8.4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701109</v>
      </c>
      <c r="AP41" s="312">
        <v>6131</v>
      </c>
      <c r="AQ41" s="313">
        <v>9740</v>
      </c>
      <c r="AR41" s="314">
        <v>-37.1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1961258</v>
      </c>
      <c r="AN51" s="334">
        <v>17158</v>
      </c>
      <c r="AO51" s="335">
        <v>-50.8</v>
      </c>
      <c r="AP51" s="336">
        <v>42836</v>
      </c>
      <c r="AQ51" s="337">
        <v>-0.9</v>
      </c>
      <c r="AR51" s="338">
        <v>-49.9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1523081</v>
      </c>
      <c r="AN52" s="342">
        <v>13325</v>
      </c>
      <c r="AO52" s="343">
        <v>-49.5</v>
      </c>
      <c r="AP52" s="344">
        <v>22936</v>
      </c>
      <c r="AQ52" s="345">
        <v>1.4</v>
      </c>
      <c r="AR52" s="346">
        <v>-50.9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4940966</v>
      </c>
      <c r="AN53" s="334">
        <v>43131</v>
      </c>
      <c r="AO53" s="335">
        <v>151.4</v>
      </c>
      <c r="AP53" s="336">
        <v>44161</v>
      </c>
      <c r="AQ53" s="337">
        <v>3.1</v>
      </c>
      <c r="AR53" s="338">
        <v>148.30000000000001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3632604</v>
      </c>
      <c r="AN54" s="342">
        <v>31710</v>
      </c>
      <c r="AO54" s="343">
        <v>138</v>
      </c>
      <c r="AP54" s="344">
        <v>23644</v>
      </c>
      <c r="AQ54" s="345">
        <v>3.1</v>
      </c>
      <c r="AR54" s="346">
        <v>134.9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6195835</v>
      </c>
      <c r="AN55" s="334">
        <v>54217</v>
      </c>
      <c r="AO55" s="335">
        <v>25.7</v>
      </c>
      <c r="AP55" s="336">
        <v>43955</v>
      </c>
      <c r="AQ55" s="337">
        <v>-0.5</v>
      </c>
      <c r="AR55" s="338">
        <v>26.2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5761652</v>
      </c>
      <c r="AN56" s="342">
        <v>50417</v>
      </c>
      <c r="AO56" s="343">
        <v>59</v>
      </c>
      <c r="AP56" s="344">
        <v>21318</v>
      </c>
      <c r="AQ56" s="345">
        <v>-9.8000000000000007</v>
      </c>
      <c r="AR56" s="346">
        <v>68.8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2802925</v>
      </c>
      <c r="AN57" s="334">
        <v>24553</v>
      </c>
      <c r="AO57" s="335">
        <v>-54.7</v>
      </c>
      <c r="AP57" s="336">
        <v>41921</v>
      </c>
      <c r="AQ57" s="337">
        <v>-4.5999999999999996</v>
      </c>
      <c r="AR57" s="338">
        <v>-50.1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2654262</v>
      </c>
      <c r="AN58" s="342">
        <v>23251</v>
      </c>
      <c r="AO58" s="343">
        <v>-53.9</v>
      </c>
      <c r="AP58" s="344">
        <v>21655</v>
      </c>
      <c r="AQ58" s="345">
        <v>1.6</v>
      </c>
      <c r="AR58" s="346">
        <v>-55.5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8593401</v>
      </c>
      <c r="AN59" s="334">
        <v>75141</v>
      </c>
      <c r="AO59" s="335">
        <v>206</v>
      </c>
      <c r="AP59" s="336">
        <v>44585</v>
      </c>
      <c r="AQ59" s="337">
        <v>6.4</v>
      </c>
      <c r="AR59" s="338">
        <v>199.6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8507437</v>
      </c>
      <c r="AN60" s="342">
        <v>74390</v>
      </c>
      <c r="AO60" s="343">
        <v>219.9</v>
      </c>
      <c r="AP60" s="344">
        <v>23077</v>
      </c>
      <c r="AQ60" s="345">
        <v>6.6</v>
      </c>
      <c r="AR60" s="346">
        <v>213.3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4898877</v>
      </c>
      <c r="AN61" s="349">
        <v>42840</v>
      </c>
      <c r="AO61" s="350">
        <v>55.5</v>
      </c>
      <c r="AP61" s="351">
        <v>43492</v>
      </c>
      <c r="AQ61" s="352">
        <v>0.7</v>
      </c>
      <c r="AR61" s="338">
        <v>54.8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4415807</v>
      </c>
      <c r="AN62" s="342">
        <v>38619</v>
      </c>
      <c r="AO62" s="343">
        <v>62.7</v>
      </c>
      <c r="AP62" s="344">
        <v>22526</v>
      </c>
      <c r="AQ62" s="345">
        <v>0.6</v>
      </c>
      <c r="AR62" s="346">
        <v>62.1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wyQkBvg1QvOzvPxW+iceBZ5IqOIBkAG0Rj/T6XJ18AXCtI9JofbFZ12fE17syz0yPeZK6dmQsa+FjeETAyb7A==" saltValue="TBHlTi/YKhgemUJk4CgIp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5" zoomScale="70" zoomScaleNormal="70" zoomScaleSheetLayoutView="55" workbookViewId="0">
      <selection activeCell="DU104" sqref="DU104"/>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hvZCNswEHX/IpumeN566CSogRs+FRkKcmDF9RHi0OrMV4qSAHlkZlo9EJ6My+DJEzWXtvoFfSFhzAyXyTmQU4A==" saltValue="INpreUvR8b0Kw4xV+wpyA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1" zoomScale="70" zoomScaleNormal="70" zoomScaleSheetLayoutView="55" workbookViewId="0">
      <selection activeCell="CS102" sqref="CS10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hpATN47lz64Uj6Va0c2VFnCNWZVJW4YBeIKnQ3Pp3T4wMmmxJEOtPTQAe6kuQ/HWTddsoN8/KziOetYPR807lg==" saltValue="inyFqlMrOcy5N4nV39jdQ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17.649999999999999</v>
      </c>
      <c r="G47" s="12">
        <v>16.350000000000001</v>
      </c>
      <c r="H47" s="12">
        <v>15.15</v>
      </c>
      <c r="I47" s="12">
        <v>15.41</v>
      </c>
      <c r="J47" s="13">
        <v>15.06</v>
      </c>
    </row>
    <row r="48" spans="2:10" ht="57.75" customHeight="1" x14ac:dyDescent="0.15">
      <c r="B48" s="14"/>
      <c r="C48" s="1141" t="s">
        <v>4</v>
      </c>
      <c r="D48" s="1141"/>
      <c r="E48" s="1142"/>
      <c r="F48" s="15">
        <v>6.26</v>
      </c>
      <c r="G48" s="16">
        <v>8.84</v>
      </c>
      <c r="H48" s="16">
        <v>9.14</v>
      </c>
      <c r="I48" s="16">
        <v>11.54</v>
      </c>
      <c r="J48" s="17">
        <v>7.33</v>
      </c>
    </row>
    <row r="49" spans="2:10" ht="57.75" customHeight="1" thickBot="1" x14ac:dyDescent="0.2">
      <c r="B49" s="18"/>
      <c r="C49" s="1143" t="s">
        <v>5</v>
      </c>
      <c r="D49" s="1143"/>
      <c r="E49" s="1144"/>
      <c r="F49" s="19">
        <v>0.25</v>
      </c>
      <c r="G49" s="20">
        <v>1.64</v>
      </c>
      <c r="H49" s="20">
        <v>0.69</v>
      </c>
      <c r="I49" s="20">
        <v>2.2599999999999998</v>
      </c>
      <c r="J49" s="21" t="s">
        <v>529</v>
      </c>
    </row>
    <row r="50" spans="2:10" x14ac:dyDescent="0.15"/>
  </sheetData>
  <sheetProtection algorithmName="SHA-512" hashValue="8jA66ihbSFSjlMjv8NzlN8j2f9UA0drsErSbh8dEd4YwG/lmtbYRa4fMAKFg6bZLr7gapVrLMkJ3qz2NfXe1uA==" saltValue="/pb6XWsR0zlxgQohM5DQm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530</v>
      </c>
      <c r="D34" s="1151"/>
      <c r="E34" s="1152"/>
      <c r="F34" s="32">
        <v>5.73</v>
      </c>
      <c r="G34" s="33">
        <v>7.07</v>
      </c>
      <c r="H34" s="33">
        <v>8.27</v>
      </c>
      <c r="I34" s="33">
        <v>9.86</v>
      </c>
      <c r="J34" s="34">
        <v>10.6</v>
      </c>
      <c r="K34" s="22"/>
      <c r="L34" s="22"/>
      <c r="M34" s="22"/>
      <c r="N34" s="22"/>
      <c r="O34" s="22"/>
      <c r="P34" s="22"/>
    </row>
    <row r="35" spans="1:16" ht="39" customHeight="1" x14ac:dyDescent="0.15">
      <c r="A35" s="22"/>
      <c r="B35" s="35"/>
      <c r="C35" s="1145" t="s">
        <v>531</v>
      </c>
      <c r="D35" s="1146"/>
      <c r="E35" s="1147"/>
      <c r="F35" s="36">
        <v>6.26</v>
      </c>
      <c r="G35" s="37">
        <v>8.84</v>
      </c>
      <c r="H35" s="37">
        <v>9.14</v>
      </c>
      <c r="I35" s="37">
        <v>11.53</v>
      </c>
      <c r="J35" s="38">
        <v>7.33</v>
      </c>
      <c r="K35" s="22"/>
      <c r="L35" s="22"/>
      <c r="M35" s="22"/>
      <c r="N35" s="22"/>
      <c r="O35" s="22"/>
      <c r="P35" s="22"/>
    </row>
    <row r="36" spans="1:16" ht="39" customHeight="1" x14ac:dyDescent="0.15">
      <c r="A36" s="22"/>
      <c r="B36" s="35"/>
      <c r="C36" s="1145" t="s">
        <v>532</v>
      </c>
      <c r="D36" s="1146"/>
      <c r="E36" s="1147"/>
      <c r="F36" s="36">
        <v>4.29</v>
      </c>
      <c r="G36" s="37">
        <v>4.26</v>
      </c>
      <c r="H36" s="37">
        <v>4.01</v>
      </c>
      <c r="I36" s="37">
        <v>4.62</v>
      </c>
      <c r="J36" s="38">
        <v>4.29</v>
      </c>
      <c r="K36" s="22"/>
      <c r="L36" s="22"/>
      <c r="M36" s="22"/>
      <c r="N36" s="22"/>
      <c r="O36" s="22"/>
      <c r="P36" s="22"/>
    </row>
    <row r="37" spans="1:16" ht="39" customHeight="1" x14ac:dyDescent="0.15">
      <c r="A37" s="22"/>
      <c r="B37" s="35"/>
      <c r="C37" s="1145" t="s">
        <v>533</v>
      </c>
      <c r="D37" s="1146"/>
      <c r="E37" s="1147"/>
      <c r="F37" s="36">
        <v>1.18</v>
      </c>
      <c r="G37" s="37">
        <v>1.54</v>
      </c>
      <c r="H37" s="37">
        <v>1.24</v>
      </c>
      <c r="I37" s="37">
        <v>1.61</v>
      </c>
      <c r="J37" s="38">
        <v>2.06</v>
      </c>
      <c r="K37" s="22"/>
      <c r="L37" s="22"/>
      <c r="M37" s="22"/>
      <c r="N37" s="22"/>
      <c r="O37" s="22"/>
      <c r="P37" s="22"/>
    </row>
    <row r="38" spans="1:16" ht="39" customHeight="1" x14ac:dyDescent="0.15">
      <c r="A38" s="22"/>
      <c r="B38" s="35"/>
      <c r="C38" s="1145" t="s">
        <v>534</v>
      </c>
      <c r="D38" s="1146"/>
      <c r="E38" s="1147"/>
      <c r="F38" s="36">
        <v>1.33</v>
      </c>
      <c r="G38" s="37">
        <v>1.1000000000000001</v>
      </c>
      <c r="H38" s="37">
        <v>1</v>
      </c>
      <c r="I38" s="37">
        <v>1.1100000000000001</v>
      </c>
      <c r="J38" s="38">
        <v>0.94</v>
      </c>
      <c r="K38" s="22"/>
      <c r="L38" s="22"/>
      <c r="M38" s="22"/>
      <c r="N38" s="22"/>
      <c r="O38" s="22"/>
      <c r="P38" s="22"/>
    </row>
    <row r="39" spans="1:16" ht="39" customHeight="1" x14ac:dyDescent="0.15">
      <c r="A39" s="22"/>
      <c r="B39" s="35"/>
      <c r="C39" s="1145" t="s">
        <v>535</v>
      </c>
      <c r="D39" s="1146"/>
      <c r="E39" s="1147"/>
      <c r="F39" s="36">
        <v>0</v>
      </c>
      <c r="G39" s="37">
        <v>0</v>
      </c>
      <c r="H39" s="37">
        <v>0.01</v>
      </c>
      <c r="I39" s="37">
        <v>0.01</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536</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537</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A4rhFzkalUTcq4CBpzVcZXbGSBM6KDOrXXQ56KvXBvJUmyBrV5QFwvC/QdPF/ddYSm6qyxtIdsmDBQzUX/aUw==" saltValue="RuOqUDQ9mynjG+xZ1hB7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1"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4113</v>
      </c>
      <c r="L45" s="60">
        <v>4015</v>
      </c>
      <c r="M45" s="60">
        <v>4050</v>
      </c>
      <c r="N45" s="60">
        <v>4453</v>
      </c>
      <c r="O45" s="61">
        <v>4475</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183</v>
      </c>
      <c r="L48" s="64">
        <v>171</v>
      </c>
      <c r="M48" s="64">
        <v>181</v>
      </c>
      <c r="N48" s="64">
        <v>44</v>
      </c>
      <c r="O48" s="65">
        <v>208</v>
      </c>
      <c r="P48" s="48"/>
      <c r="Q48" s="48"/>
      <c r="R48" s="48"/>
      <c r="S48" s="48"/>
      <c r="T48" s="48"/>
      <c r="U48" s="48"/>
    </row>
    <row r="49" spans="1:21" ht="30.75" customHeight="1" x14ac:dyDescent="0.15">
      <c r="A49" s="48"/>
      <c r="B49" s="1178"/>
      <c r="C49" s="1179"/>
      <c r="D49" s="62"/>
      <c r="E49" s="1155" t="s">
        <v>14</v>
      </c>
      <c r="F49" s="1155"/>
      <c r="G49" s="1155"/>
      <c r="H49" s="1155"/>
      <c r="I49" s="1155"/>
      <c r="J49" s="1156"/>
      <c r="K49" s="63">
        <v>228</v>
      </c>
      <c r="L49" s="64">
        <v>212</v>
      </c>
      <c r="M49" s="64">
        <v>224</v>
      </c>
      <c r="N49" s="64">
        <v>168</v>
      </c>
      <c r="O49" s="65">
        <v>166</v>
      </c>
      <c r="P49" s="48"/>
      <c r="Q49" s="48"/>
      <c r="R49" s="48"/>
      <c r="S49" s="48"/>
      <c r="T49" s="48"/>
      <c r="U49" s="48"/>
    </row>
    <row r="50" spans="1:21" ht="30.75" customHeight="1" x14ac:dyDescent="0.15">
      <c r="A50" s="48"/>
      <c r="B50" s="1178"/>
      <c r="C50" s="1179"/>
      <c r="D50" s="62"/>
      <c r="E50" s="1155" t="s">
        <v>15</v>
      </c>
      <c r="F50" s="1155"/>
      <c r="G50" s="1155"/>
      <c r="H50" s="1155"/>
      <c r="I50" s="1155"/>
      <c r="J50" s="1156"/>
      <c r="K50" s="63">
        <v>52</v>
      </c>
      <c r="L50" s="64">
        <v>53</v>
      </c>
      <c r="M50" s="64">
        <v>47</v>
      </c>
      <c r="N50" s="64">
        <v>38</v>
      </c>
      <c r="O50" s="65">
        <v>31</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4150</v>
      </c>
      <c r="L52" s="64">
        <v>4163</v>
      </c>
      <c r="M52" s="64">
        <v>4117</v>
      </c>
      <c r="N52" s="64">
        <v>3991</v>
      </c>
      <c r="O52" s="65">
        <v>4179</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426</v>
      </c>
      <c r="L53" s="69">
        <v>288</v>
      </c>
      <c r="M53" s="69">
        <v>385</v>
      </c>
      <c r="N53" s="69">
        <v>712</v>
      </c>
      <c r="O53" s="70">
        <v>701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chd6b1TxS0H/r5vlyGlBTIIV3/jjaKPT6DqBHVAZQGwnqa6vaHmlqA/hEwEDveY4qhlPySH9m3ZAUneFAlM5Q==" saltValue="NWSt/4llxIOiXTf2iBIKv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5" zoomScale="85" zoomScaleNormal="85" zoomScaleSheetLayoutView="100" workbookViewId="0">
      <selection activeCell="S40" sqref="S40"/>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6" t="s">
        <v>30</v>
      </c>
      <c r="C41" s="1197"/>
      <c r="D41" s="105"/>
      <c r="E41" s="1198" t="s">
        <v>31</v>
      </c>
      <c r="F41" s="1198"/>
      <c r="G41" s="1198"/>
      <c r="H41" s="1199"/>
      <c r="I41" s="355">
        <v>40011</v>
      </c>
      <c r="J41" s="356">
        <v>38885</v>
      </c>
      <c r="K41" s="356">
        <v>41321</v>
      </c>
      <c r="L41" s="356">
        <v>38980</v>
      </c>
      <c r="M41" s="357">
        <v>38800</v>
      </c>
    </row>
    <row r="42" spans="2:13" ht="27.75" customHeight="1" x14ac:dyDescent="0.15">
      <c r="B42" s="1186"/>
      <c r="C42" s="1187"/>
      <c r="D42" s="106"/>
      <c r="E42" s="1190" t="s">
        <v>32</v>
      </c>
      <c r="F42" s="1190"/>
      <c r="G42" s="1190"/>
      <c r="H42" s="1191"/>
      <c r="I42" s="358">
        <v>2175</v>
      </c>
      <c r="J42" s="359">
        <v>273</v>
      </c>
      <c r="K42" s="359">
        <v>253</v>
      </c>
      <c r="L42" s="359">
        <v>216</v>
      </c>
      <c r="M42" s="360">
        <v>185</v>
      </c>
    </row>
    <row r="43" spans="2:13" ht="27.75" customHeight="1" x14ac:dyDescent="0.15">
      <c r="B43" s="1186"/>
      <c r="C43" s="1187"/>
      <c r="D43" s="106"/>
      <c r="E43" s="1190" t="s">
        <v>33</v>
      </c>
      <c r="F43" s="1190"/>
      <c r="G43" s="1190"/>
      <c r="H43" s="1191"/>
      <c r="I43" s="358">
        <v>1562</v>
      </c>
      <c r="J43" s="359">
        <v>1748</v>
      </c>
      <c r="K43" s="359">
        <v>1798</v>
      </c>
      <c r="L43" s="359">
        <v>1548</v>
      </c>
      <c r="M43" s="360">
        <v>1884</v>
      </c>
    </row>
    <row r="44" spans="2:13" ht="27.75" customHeight="1" x14ac:dyDescent="0.15">
      <c r="B44" s="1186"/>
      <c r="C44" s="1187"/>
      <c r="D44" s="106"/>
      <c r="E44" s="1190" t="s">
        <v>34</v>
      </c>
      <c r="F44" s="1190"/>
      <c r="G44" s="1190"/>
      <c r="H44" s="1191"/>
      <c r="I44" s="358">
        <v>1373</v>
      </c>
      <c r="J44" s="359">
        <v>1477</v>
      </c>
      <c r="K44" s="359">
        <v>1294</v>
      </c>
      <c r="L44" s="359">
        <v>1207</v>
      </c>
      <c r="M44" s="360">
        <v>1099</v>
      </c>
    </row>
    <row r="45" spans="2:13" ht="27.75" customHeight="1" x14ac:dyDescent="0.15">
      <c r="B45" s="1186"/>
      <c r="C45" s="1187"/>
      <c r="D45" s="106"/>
      <c r="E45" s="1190" t="s">
        <v>35</v>
      </c>
      <c r="F45" s="1190"/>
      <c r="G45" s="1190"/>
      <c r="H45" s="1191"/>
      <c r="I45" s="358">
        <v>4695</v>
      </c>
      <c r="J45" s="359">
        <v>4652</v>
      </c>
      <c r="K45" s="359">
        <v>4594</v>
      </c>
      <c r="L45" s="359">
        <v>4532</v>
      </c>
      <c r="M45" s="360">
        <v>4498</v>
      </c>
    </row>
    <row r="46" spans="2:13" ht="27.75" customHeight="1" x14ac:dyDescent="0.15">
      <c r="B46" s="1186"/>
      <c r="C46" s="1187"/>
      <c r="D46" s="107"/>
      <c r="E46" s="1190" t="s">
        <v>36</v>
      </c>
      <c r="F46" s="1190"/>
      <c r="G46" s="1190"/>
      <c r="H46" s="1191"/>
      <c r="I46" s="358">
        <v>1</v>
      </c>
      <c r="J46" s="359">
        <v>1</v>
      </c>
      <c r="K46" s="359">
        <v>0</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15292</v>
      </c>
      <c r="J50" s="359">
        <v>16115</v>
      </c>
      <c r="K50" s="359">
        <v>16987</v>
      </c>
      <c r="L50" s="359">
        <v>17822</v>
      </c>
      <c r="M50" s="360">
        <v>15314</v>
      </c>
    </row>
    <row r="51" spans="2:13" ht="27.75" customHeight="1" x14ac:dyDescent="0.15">
      <c r="B51" s="1186"/>
      <c r="C51" s="1187"/>
      <c r="D51" s="106"/>
      <c r="E51" s="1190" t="s">
        <v>42</v>
      </c>
      <c r="F51" s="1190"/>
      <c r="G51" s="1190"/>
      <c r="H51" s="1191"/>
      <c r="I51" s="358">
        <v>9457</v>
      </c>
      <c r="J51" s="359">
        <v>8398</v>
      </c>
      <c r="K51" s="359">
        <v>9039</v>
      </c>
      <c r="L51" s="359">
        <v>7983</v>
      </c>
      <c r="M51" s="360">
        <v>7658</v>
      </c>
    </row>
    <row r="52" spans="2:13" ht="27.75" customHeight="1" x14ac:dyDescent="0.15">
      <c r="B52" s="1188"/>
      <c r="C52" s="1189"/>
      <c r="D52" s="106"/>
      <c r="E52" s="1190" t="s">
        <v>43</v>
      </c>
      <c r="F52" s="1190"/>
      <c r="G52" s="1190"/>
      <c r="H52" s="1191"/>
      <c r="I52" s="358">
        <v>35746</v>
      </c>
      <c r="J52" s="359">
        <v>36624</v>
      </c>
      <c r="K52" s="359">
        <v>35423</v>
      </c>
      <c r="L52" s="359">
        <v>33724</v>
      </c>
      <c r="M52" s="360">
        <v>31375</v>
      </c>
    </row>
    <row r="53" spans="2:13" ht="27.75" customHeight="1" thickBot="1" x14ac:dyDescent="0.2">
      <c r="B53" s="1192" t="s">
        <v>19</v>
      </c>
      <c r="C53" s="1193"/>
      <c r="D53" s="110"/>
      <c r="E53" s="1194" t="s">
        <v>44</v>
      </c>
      <c r="F53" s="1194"/>
      <c r="G53" s="1194"/>
      <c r="H53" s="1195"/>
      <c r="I53" s="361">
        <v>-10677</v>
      </c>
      <c r="J53" s="362">
        <v>-14101</v>
      </c>
      <c r="K53" s="362">
        <v>-12188</v>
      </c>
      <c r="L53" s="362">
        <v>-13046</v>
      </c>
      <c r="M53" s="363">
        <v>-7880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rljGG/WpjbLOoLwD+L+3OTL9DRXrhio/8SwhcyYwSnjE/6LuWzzv+Qz3Sh/EZTlhV714wB84EP81g193SgvUw==" saltValue="IfjJjyxpFXfJcS6MY+Gz5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3" zoomScale="55" zoomScaleNormal="55" zoomScaleSheetLayoutView="100" workbookViewId="0">
      <selection activeCell="H58" sqref="H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3668</v>
      </c>
      <c r="G55" s="122">
        <v>3671</v>
      </c>
      <c r="H55" s="123">
        <v>3675</v>
      </c>
    </row>
    <row r="56" spans="2:8" ht="52.5" customHeight="1" x14ac:dyDescent="0.15">
      <c r="B56" s="124"/>
      <c r="C56" s="1213" t="s">
        <v>47</v>
      </c>
      <c r="D56" s="1213"/>
      <c r="E56" s="1214"/>
      <c r="F56" s="125">
        <v>4807</v>
      </c>
      <c r="G56" s="125">
        <v>4275</v>
      </c>
      <c r="H56" s="126">
        <v>4402</v>
      </c>
    </row>
    <row r="57" spans="2:8" ht="53.25" customHeight="1" x14ac:dyDescent="0.15">
      <c r="B57" s="124"/>
      <c r="C57" s="1215" t="s">
        <v>48</v>
      </c>
      <c r="D57" s="1215"/>
      <c r="E57" s="1216"/>
      <c r="F57" s="127">
        <v>9641</v>
      </c>
      <c r="G57" s="127">
        <v>11096</v>
      </c>
      <c r="H57" s="128">
        <v>8551</v>
      </c>
    </row>
    <row r="58" spans="2:8" ht="45.75" customHeight="1" x14ac:dyDescent="0.15">
      <c r="B58" s="129"/>
      <c r="C58" s="1203" t="s">
        <v>543</v>
      </c>
      <c r="D58" s="1204"/>
      <c r="E58" s="1205"/>
      <c r="F58" s="130">
        <v>6526</v>
      </c>
      <c r="G58" s="130">
        <v>7817</v>
      </c>
      <c r="H58" s="131">
        <v>5181</v>
      </c>
    </row>
    <row r="59" spans="2:8" ht="45.75" customHeight="1" x14ac:dyDescent="0.15">
      <c r="B59" s="129"/>
      <c r="C59" s="1203" t="s">
        <v>547</v>
      </c>
      <c r="D59" s="1204"/>
      <c r="E59" s="1205"/>
      <c r="F59" s="130">
        <v>2402</v>
      </c>
      <c r="G59" s="130">
        <v>2407</v>
      </c>
      <c r="H59" s="131">
        <v>2406</v>
      </c>
    </row>
    <row r="60" spans="2:8" ht="45.75" customHeight="1" x14ac:dyDescent="0.15">
      <c r="B60" s="129"/>
      <c r="C60" s="1203" t="s">
        <v>545</v>
      </c>
      <c r="D60" s="1204"/>
      <c r="E60" s="1205"/>
      <c r="F60" s="130">
        <v>573</v>
      </c>
      <c r="G60" s="130">
        <v>755</v>
      </c>
      <c r="H60" s="131">
        <v>844</v>
      </c>
    </row>
    <row r="61" spans="2:8" ht="45.75" customHeight="1" x14ac:dyDescent="0.15">
      <c r="B61" s="129"/>
      <c r="C61" s="1203" t="s">
        <v>546</v>
      </c>
      <c r="D61" s="1204"/>
      <c r="E61" s="1205"/>
      <c r="F61" s="130">
        <v>134</v>
      </c>
      <c r="G61" s="130">
        <v>115</v>
      </c>
      <c r="H61" s="131">
        <v>110</v>
      </c>
    </row>
    <row r="62" spans="2:8" ht="45.75" customHeight="1" thickBot="1" x14ac:dyDescent="0.2">
      <c r="B62" s="132"/>
      <c r="C62" s="1206" t="s">
        <v>544</v>
      </c>
      <c r="D62" s="1207"/>
      <c r="E62" s="1208"/>
      <c r="F62" s="133">
        <v>6</v>
      </c>
      <c r="G62" s="133">
        <v>3</v>
      </c>
      <c r="H62" s="134">
        <v>10</v>
      </c>
    </row>
    <row r="63" spans="2:8" ht="52.5" customHeight="1" thickBot="1" x14ac:dyDescent="0.2">
      <c r="B63" s="135"/>
      <c r="C63" s="1209" t="s">
        <v>49</v>
      </c>
      <c r="D63" s="1209"/>
      <c r="E63" s="1210"/>
      <c r="F63" s="136">
        <v>18116</v>
      </c>
      <c r="G63" s="136">
        <v>19043</v>
      </c>
      <c r="H63" s="137">
        <v>16628</v>
      </c>
    </row>
    <row r="64" spans="2:8" x14ac:dyDescent="0.15"/>
  </sheetData>
  <sheetProtection algorithmName="SHA-512" hashValue="GbJy04pCBkP0GqRX6NcMvHZ5MFWBACGReDAZ2KAQpH8A6Mo15MWqMlmibyccZx76K4Qhr5o8OuVT/3tFZIr6Xw==" saltValue="Aqri1AdZaUgw23V4w8+1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17158</v>
      </c>
      <c r="E3" s="156"/>
      <c r="F3" s="157">
        <v>42836</v>
      </c>
      <c r="G3" s="158"/>
      <c r="H3" s="159"/>
    </row>
    <row r="4" spans="1:8" x14ac:dyDescent="0.15">
      <c r="A4" s="160"/>
      <c r="B4" s="161"/>
      <c r="C4" s="162"/>
      <c r="D4" s="163">
        <v>13325</v>
      </c>
      <c r="E4" s="164"/>
      <c r="F4" s="165">
        <v>22936</v>
      </c>
      <c r="G4" s="166"/>
      <c r="H4" s="167"/>
    </row>
    <row r="5" spans="1:8" x14ac:dyDescent="0.15">
      <c r="A5" s="148" t="s">
        <v>518</v>
      </c>
      <c r="B5" s="153"/>
      <c r="C5" s="154"/>
      <c r="D5" s="155">
        <v>43131</v>
      </c>
      <c r="E5" s="156"/>
      <c r="F5" s="157">
        <v>44161</v>
      </c>
      <c r="G5" s="158"/>
      <c r="H5" s="159"/>
    </row>
    <row r="6" spans="1:8" x14ac:dyDescent="0.15">
      <c r="A6" s="160"/>
      <c r="B6" s="161"/>
      <c r="C6" s="162"/>
      <c r="D6" s="163">
        <v>31710</v>
      </c>
      <c r="E6" s="164"/>
      <c r="F6" s="165">
        <v>23644</v>
      </c>
      <c r="G6" s="166"/>
      <c r="H6" s="167"/>
    </row>
    <row r="7" spans="1:8" x14ac:dyDescent="0.15">
      <c r="A7" s="148" t="s">
        <v>519</v>
      </c>
      <c r="B7" s="153"/>
      <c r="C7" s="154"/>
      <c r="D7" s="155">
        <v>54217</v>
      </c>
      <c r="E7" s="156"/>
      <c r="F7" s="157">
        <v>43955</v>
      </c>
      <c r="G7" s="158"/>
      <c r="H7" s="159"/>
    </row>
    <row r="8" spans="1:8" x14ac:dyDescent="0.15">
      <c r="A8" s="160"/>
      <c r="B8" s="161"/>
      <c r="C8" s="162"/>
      <c r="D8" s="163">
        <v>50417</v>
      </c>
      <c r="E8" s="164"/>
      <c r="F8" s="165">
        <v>21318</v>
      </c>
      <c r="G8" s="166"/>
      <c r="H8" s="167"/>
    </row>
    <row r="9" spans="1:8" x14ac:dyDescent="0.15">
      <c r="A9" s="148" t="s">
        <v>520</v>
      </c>
      <c r="B9" s="153"/>
      <c r="C9" s="154"/>
      <c r="D9" s="155">
        <v>24553</v>
      </c>
      <c r="E9" s="156"/>
      <c r="F9" s="157">
        <v>41921</v>
      </c>
      <c r="G9" s="158"/>
      <c r="H9" s="159"/>
    </row>
    <row r="10" spans="1:8" x14ac:dyDescent="0.15">
      <c r="A10" s="160"/>
      <c r="B10" s="161"/>
      <c r="C10" s="162"/>
      <c r="D10" s="163">
        <v>23251</v>
      </c>
      <c r="E10" s="164"/>
      <c r="F10" s="165">
        <v>21655</v>
      </c>
      <c r="G10" s="166"/>
      <c r="H10" s="167"/>
    </row>
    <row r="11" spans="1:8" x14ac:dyDescent="0.15">
      <c r="A11" s="148" t="s">
        <v>521</v>
      </c>
      <c r="B11" s="153"/>
      <c r="C11" s="154"/>
      <c r="D11" s="155">
        <v>75141</v>
      </c>
      <c r="E11" s="156"/>
      <c r="F11" s="157">
        <v>44585</v>
      </c>
      <c r="G11" s="158"/>
      <c r="H11" s="159"/>
    </row>
    <row r="12" spans="1:8" x14ac:dyDescent="0.15">
      <c r="A12" s="160"/>
      <c r="B12" s="161"/>
      <c r="C12" s="168"/>
      <c r="D12" s="163">
        <v>74390</v>
      </c>
      <c r="E12" s="164"/>
      <c r="F12" s="165">
        <v>23077</v>
      </c>
      <c r="G12" s="166"/>
      <c r="H12" s="167"/>
    </row>
    <row r="13" spans="1:8" x14ac:dyDescent="0.15">
      <c r="A13" s="148"/>
      <c r="B13" s="153"/>
      <c r="C13" s="169"/>
      <c r="D13" s="170">
        <v>42840</v>
      </c>
      <c r="E13" s="171"/>
      <c r="F13" s="172">
        <v>43492</v>
      </c>
      <c r="G13" s="173"/>
      <c r="H13" s="159"/>
    </row>
    <row r="14" spans="1:8" x14ac:dyDescent="0.15">
      <c r="A14" s="160"/>
      <c r="B14" s="161"/>
      <c r="C14" s="162"/>
      <c r="D14" s="163">
        <v>38619</v>
      </c>
      <c r="E14" s="164"/>
      <c r="F14" s="165">
        <v>22526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6.26</v>
      </c>
      <c r="C19" s="174">
        <f>ROUND(VALUE(SUBSTITUTE(実質収支比率等に係る経年分析!G$48,"▲","-")),2)</f>
        <v>8.84</v>
      </c>
      <c r="D19" s="174">
        <f>ROUND(VALUE(SUBSTITUTE(実質収支比率等に係る経年分析!H$48,"▲","-")),2)</f>
        <v>9.14</v>
      </c>
      <c r="E19" s="174">
        <f>ROUND(VALUE(SUBSTITUTE(実質収支比率等に係る経年分析!I$48,"▲","-")),2)</f>
        <v>11.54</v>
      </c>
      <c r="F19" s="174">
        <f>ROUND(VALUE(SUBSTITUTE(実質収支比率等に係る経年分析!J$48,"▲","-")),2)</f>
        <v>7.33</v>
      </c>
    </row>
    <row r="20" spans="1:11" x14ac:dyDescent="0.15">
      <c r="A20" s="174" t="s">
        <v>53</v>
      </c>
      <c r="B20" s="174">
        <f>ROUND(VALUE(SUBSTITUTE(実質収支比率等に係る経年分析!F$47,"▲","-")),2)</f>
        <v>17.649999999999999</v>
      </c>
      <c r="C20" s="174">
        <f>ROUND(VALUE(SUBSTITUTE(実質収支比率等に係る経年分析!G$47,"▲","-")),2)</f>
        <v>16.350000000000001</v>
      </c>
      <c r="D20" s="174">
        <f>ROUND(VALUE(SUBSTITUTE(実質収支比率等に係る経年分析!H$47,"▲","-")),2)</f>
        <v>15.15</v>
      </c>
      <c r="E20" s="174">
        <f>ROUND(VALUE(SUBSTITUTE(実質収支比率等に係る経年分析!I$47,"▲","-")),2)</f>
        <v>15.41</v>
      </c>
      <c r="F20" s="174">
        <f>ROUND(VALUE(SUBSTITUTE(実質収支比率等に係る経年分析!J$47,"▲","-")),2)</f>
        <v>15.06</v>
      </c>
    </row>
    <row r="21" spans="1:11" x14ac:dyDescent="0.15">
      <c r="A21" s="174" t="s">
        <v>54</v>
      </c>
      <c r="B21" s="174">
        <f>IF(ISNUMBER(VALUE(SUBSTITUTE(実質収支比率等に係る経年分析!F$49,"▲","-"))),ROUND(VALUE(SUBSTITUTE(実質収支比率等に係る経年分析!F$49,"▲","-")),2),NA())</f>
        <v>0.25</v>
      </c>
      <c r="C21" s="174">
        <f>IF(ISNUMBER(VALUE(SUBSTITUTE(実質収支比率等に係る経年分析!G$49,"▲","-"))),ROUND(VALUE(SUBSTITUTE(実質収支比率等に係る経年分析!G$49,"▲","-")),2),NA())</f>
        <v>1.64</v>
      </c>
      <c r="D21" s="174">
        <f>IF(ISNUMBER(VALUE(SUBSTITUTE(実質収支比率等に係る経年分析!H$49,"▲","-"))),ROUND(VALUE(SUBSTITUTE(実質収支比率等に係る経年分析!H$49,"▲","-")),2),NA())</f>
        <v>0.69</v>
      </c>
      <c r="E21" s="174">
        <f>IF(ISNUMBER(VALUE(SUBSTITUTE(実質収支比率等に係る経年分析!I$49,"▲","-"))),ROUND(VALUE(SUBSTITUTE(実質収支比率等に係る経年分析!I$49,"▲","-")),2),NA())</f>
        <v>2.2599999999999998</v>
      </c>
      <c r="F21" s="174">
        <f>IF(ISNUMBER(VALUE(SUBSTITUTE(実質収支比率等に係る経年分析!J$49,"▲","-"))),ROUND(VALUE(SUBSTITUTE(実質収支比率等に係る経年分析!J$49,"▲","-")),2),NA())</f>
        <v>-3.91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1.1100000000000001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0.94</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2.06</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4.29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4.26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4.62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4.29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8.84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9.14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7.33</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5.73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9.86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4150</v>
      </c>
      <c r="E42" s="176"/>
      <c r="F42" s="176"/>
      <c r="G42" s="176">
        <f>'実質公債費比率（分子）の構造'!L$52</f>
        <v>4163</v>
      </c>
      <c r="H42" s="176"/>
      <c r="I42" s="176"/>
      <c r="J42" s="176">
        <f>'実質公債費比率（分子）の構造'!M$52</f>
        <v>4117</v>
      </c>
      <c r="K42" s="176"/>
      <c r="L42" s="176"/>
      <c r="M42" s="176">
        <f>'実質公債費比率（分子）の構造'!N$52</f>
        <v>3991</v>
      </c>
      <c r="N42" s="176"/>
      <c r="O42" s="176"/>
      <c r="P42" s="176">
        <f>'実質公債費比率（分子）の構造'!O$52</f>
        <v>4179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52</v>
      </c>
      <c r="C44" s="176"/>
      <c r="D44" s="176"/>
      <c r="E44" s="176">
        <f>'実質公債費比率（分子）の構造'!L$50</f>
        <v>53</v>
      </c>
      <c r="F44" s="176"/>
      <c r="G44" s="176"/>
      <c r="H44" s="176">
        <f>'実質公債費比率（分子）の構造'!M$50</f>
        <v>47</v>
      </c>
      <c r="I44" s="176"/>
      <c r="J44" s="176"/>
      <c r="K44" s="176">
        <f>'実質公債費比率（分子）の構造'!N$50</f>
        <v>38</v>
      </c>
      <c r="L44" s="176"/>
      <c r="M44" s="176"/>
      <c r="N44" s="176">
        <f>'実質公債費比率（分子）の構造'!O$50</f>
        <v>31</v>
      </c>
      <c r="O44" s="176"/>
      <c r="P44" s="176"/>
    </row>
    <row r="45" spans="1:16" x14ac:dyDescent="0.15">
      <c r="A45" s="176" t="s">
        <v>63</v>
      </c>
      <c r="B45" s="176">
        <f>'実質公債費比率（分子）の構造'!K$49</f>
        <v>228</v>
      </c>
      <c r="C45" s="176"/>
      <c r="D45" s="176"/>
      <c r="E45" s="176">
        <f>'実質公債費比率（分子）の構造'!L$49</f>
        <v>212</v>
      </c>
      <c r="F45" s="176"/>
      <c r="G45" s="176"/>
      <c r="H45" s="176">
        <f>'実質公債費比率（分子）の構造'!M$49</f>
        <v>224</v>
      </c>
      <c r="I45" s="176"/>
      <c r="J45" s="176"/>
      <c r="K45" s="176">
        <f>'実質公債費比率（分子）の構造'!N$49</f>
        <v>168</v>
      </c>
      <c r="L45" s="176"/>
      <c r="M45" s="176"/>
      <c r="N45" s="176">
        <f>'実質公債費比率（分子）の構造'!O$49</f>
        <v>166</v>
      </c>
      <c r="O45" s="176"/>
      <c r="P45" s="176"/>
    </row>
    <row r="46" spans="1:16" x14ac:dyDescent="0.15">
      <c r="A46" s="176" t="s">
        <v>64</v>
      </c>
      <c r="B46" s="176">
        <f>'実質公債費比率（分子）の構造'!K$48</f>
        <v>183</v>
      </c>
      <c r="C46" s="176"/>
      <c r="D46" s="176"/>
      <c r="E46" s="176">
        <f>'実質公債費比率（分子）の構造'!L$48</f>
        <v>171</v>
      </c>
      <c r="F46" s="176"/>
      <c r="G46" s="176"/>
      <c r="H46" s="176">
        <f>'実質公債費比率（分子）の構造'!M$48</f>
        <v>181</v>
      </c>
      <c r="I46" s="176"/>
      <c r="J46" s="176"/>
      <c r="K46" s="176">
        <f>'実質公債費比率（分子）の構造'!N$48</f>
        <v>44</v>
      </c>
      <c r="L46" s="176"/>
      <c r="M46" s="176"/>
      <c r="N46" s="176">
        <f>'実質公債費比率（分子）の構造'!O$48</f>
        <v>208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4113</v>
      </c>
      <c r="C49" s="176"/>
      <c r="D49" s="176"/>
      <c r="E49" s="176">
        <f>'実質公債費比率（分子）の構造'!L$45</f>
        <v>4015</v>
      </c>
      <c r="F49" s="176"/>
      <c r="G49" s="176"/>
      <c r="H49" s="176">
        <f>'実質公債費比率（分子）の構造'!M$45</f>
        <v>4050</v>
      </c>
      <c r="I49" s="176"/>
      <c r="J49" s="176"/>
      <c r="K49" s="176">
        <f>'実質公債費比率（分子）の構造'!N$45</f>
        <v>4453</v>
      </c>
      <c r="L49" s="176"/>
      <c r="M49" s="176"/>
      <c r="N49" s="176">
        <f>'実質公債費比率（分子）の構造'!O$45</f>
        <v>4475</v>
      </c>
      <c r="O49" s="176"/>
      <c r="P49" s="176"/>
    </row>
    <row r="50" spans="1:16" x14ac:dyDescent="0.15">
      <c r="A50" s="176" t="s">
        <v>67</v>
      </c>
      <c r="B50" s="176" t="e">
        <f>NA()</f>
        <v>#N/A</v>
      </c>
      <c r="C50" s="176">
        <f>IF(ISNUMBER('実質公債費比率（分子）の構造'!K$53),'実質公債費比率（分子）の構造'!K$53,NA())</f>
        <v>426</v>
      </c>
      <c r="D50" s="176" t="e">
        <f>NA()</f>
        <v>#N/A</v>
      </c>
      <c r="E50" s="176" t="e">
        <f>NA()</f>
        <v>#N/A</v>
      </c>
      <c r="F50" s="176">
        <f>IF(ISNUMBER('実質公債費比率（分子）の構造'!L$53),'実質公債費比率（分子）の構造'!L$53,NA())</f>
        <v>288</v>
      </c>
      <c r="G50" s="176" t="e">
        <f>NA()</f>
        <v>#N/A</v>
      </c>
      <c r="H50" s="176" t="e">
        <f>NA()</f>
        <v>#N/A</v>
      </c>
      <c r="I50" s="176">
        <f>IF(ISNUMBER('実質公債費比率（分子）の構造'!M$53),'実質公債費比率（分子）の構造'!M$53,NA())</f>
        <v>385</v>
      </c>
      <c r="J50" s="176" t="e">
        <f>NA()</f>
        <v>#N/A</v>
      </c>
      <c r="K50" s="176" t="e">
        <f>NA()</f>
        <v>#N/A</v>
      </c>
      <c r="L50" s="176">
        <f>IF(ISNUMBER('実質公債費比率（分子）の構造'!N$53),'実質公債費比率（分子）の構造'!N$53,NA())</f>
        <v>712</v>
      </c>
      <c r="M50" s="176" t="e">
        <f>NA()</f>
        <v>#N/A</v>
      </c>
      <c r="N50" s="176" t="e">
        <f>NA()</f>
        <v>#N/A</v>
      </c>
      <c r="O50" s="176">
        <f>IF(ISNUMBER('実質公債費比率（分子）の構造'!O$53),'実質公債費比率（分子）の構造'!O$53,NA())</f>
        <v>701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35746</v>
      </c>
      <c r="E56" s="175"/>
      <c r="F56" s="175"/>
      <c r="G56" s="175">
        <f>'将来負担比率（分子）の構造'!J$52</f>
        <v>36624</v>
      </c>
      <c r="H56" s="175"/>
      <c r="I56" s="175"/>
      <c r="J56" s="175">
        <f>'将来負担比率（分子）の構造'!K$52</f>
        <v>35423</v>
      </c>
      <c r="K56" s="175"/>
      <c r="L56" s="175"/>
      <c r="M56" s="175">
        <f>'将来負担比率（分子）の構造'!L$52</f>
        <v>33724</v>
      </c>
      <c r="N56" s="175"/>
      <c r="O56" s="175"/>
      <c r="P56" s="175">
        <f>'将来負担比率（分子）の構造'!M$52</f>
        <v>31375</v>
      </c>
    </row>
    <row r="57" spans="1:16" x14ac:dyDescent="0.15">
      <c r="A57" s="175" t="s">
        <v>42</v>
      </c>
      <c r="B57" s="175"/>
      <c r="C57" s="175"/>
      <c r="D57" s="175">
        <f>'将来負担比率（分子）の構造'!I$51</f>
        <v>9457</v>
      </c>
      <c r="E57" s="175"/>
      <c r="F57" s="175"/>
      <c r="G57" s="175">
        <f>'将来負担比率（分子）の構造'!J$51</f>
        <v>8398</v>
      </c>
      <c r="H57" s="175"/>
      <c r="I57" s="175"/>
      <c r="J57" s="175">
        <f>'将来負担比率（分子）の構造'!K$51</f>
        <v>9039</v>
      </c>
      <c r="K57" s="175"/>
      <c r="L57" s="175"/>
      <c r="M57" s="175">
        <f>'将来負担比率（分子）の構造'!L$51</f>
        <v>7983</v>
      </c>
      <c r="N57" s="175"/>
      <c r="O57" s="175"/>
      <c r="P57" s="175">
        <f>'将来負担比率（分子）の構造'!M$51</f>
        <v>7658</v>
      </c>
    </row>
    <row r="58" spans="1:16" x14ac:dyDescent="0.15">
      <c r="A58" s="175" t="s">
        <v>41</v>
      </c>
      <c r="B58" s="175"/>
      <c r="C58" s="175"/>
      <c r="D58" s="175">
        <f>'将来負担比率（分子）の構造'!I$50</f>
        <v>15292</v>
      </c>
      <c r="E58" s="175"/>
      <c r="F58" s="175"/>
      <c r="G58" s="175">
        <f>'将来負担比率（分子）の構造'!J$50</f>
        <v>16115</v>
      </c>
      <c r="H58" s="175"/>
      <c r="I58" s="175"/>
      <c r="J58" s="175">
        <f>'将来負担比率（分子）の構造'!K$50</f>
        <v>16987</v>
      </c>
      <c r="K58" s="175"/>
      <c r="L58" s="175"/>
      <c r="M58" s="175">
        <f>'将来負担比率（分子）の構造'!L$50</f>
        <v>17822</v>
      </c>
      <c r="N58" s="175"/>
      <c r="O58" s="175"/>
      <c r="P58" s="175">
        <f>'将来負担比率（分子）の構造'!M$50</f>
        <v>15314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v>
      </c>
      <c r="C61" s="175"/>
      <c r="D61" s="175"/>
      <c r="E61" s="175">
        <f>'将来負担比率（分子）の構造'!J$46</f>
        <v>1</v>
      </c>
      <c r="F61" s="175"/>
      <c r="G61" s="175"/>
      <c r="H61" s="175">
        <f>'将来負担比率（分子）の構造'!K$46</f>
        <v>0</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4695</v>
      </c>
      <c r="C62" s="175"/>
      <c r="D62" s="175"/>
      <c r="E62" s="175">
        <f>'将来負担比率（分子）の構造'!J$45</f>
        <v>4652</v>
      </c>
      <c r="F62" s="175"/>
      <c r="G62" s="175"/>
      <c r="H62" s="175">
        <f>'将来負担比率（分子）の構造'!K$45</f>
        <v>4594</v>
      </c>
      <c r="I62" s="175"/>
      <c r="J62" s="175"/>
      <c r="K62" s="175">
        <f>'将来負担比率（分子）の構造'!L$45</f>
        <v>4532</v>
      </c>
      <c r="L62" s="175"/>
      <c r="M62" s="175"/>
      <c r="N62" s="175">
        <f>'将来負担比率（分子）の構造'!M$45</f>
        <v>4498</v>
      </c>
      <c r="O62" s="175"/>
      <c r="P62" s="175"/>
    </row>
    <row r="63" spans="1:16" x14ac:dyDescent="0.15">
      <c r="A63" s="175" t="s">
        <v>34</v>
      </c>
      <c r="B63" s="175">
        <f>'将来負担比率（分子）の構造'!I$44</f>
        <v>1373</v>
      </c>
      <c r="C63" s="175"/>
      <c r="D63" s="175"/>
      <c r="E63" s="175">
        <f>'将来負担比率（分子）の構造'!J$44</f>
        <v>1477</v>
      </c>
      <c r="F63" s="175"/>
      <c r="G63" s="175"/>
      <c r="H63" s="175">
        <f>'将来負担比率（分子）の構造'!K$44</f>
        <v>1294</v>
      </c>
      <c r="I63" s="175"/>
      <c r="J63" s="175"/>
      <c r="K63" s="175">
        <f>'将来負担比率（分子）の構造'!L$44</f>
        <v>1207</v>
      </c>
      <c r="L63" s="175"/>
      <c r="M63" s="175"/>
      <c r="N63" s="175">
        <f>'将来負担比率（分子）の構造'!M$44</f>
        <v>1099</v>
      </c>
      <c r="O63" s="175"/>
      <c r="P63" s="175"/>
    </row>
    <row r="64" spans="1:16" x14ac:dyDescent="0.15">
      <c r="A64" s="175" t="s">
        <v>33</v>
      </c>
      <c r="B64" s="175">
        <f>'将来負担比率（分子）の構造'!I$43</f>
        <v>1562</v>
      </c>
      <c r="C64" s="175"/>
      <c r="D64" s="175"/>
      <c r="E64" s="175">
        <f>'将来負担比率（分子）の構造'!J$43</f>
        <v>1748</v>
      </c>
      <c r="F64" s="175"/>
      <c r="G64" s="175"/>
      <c r="H64" s="175">
        <f>'将来負担比率（分子）の構造'!K$43</f>
        <v>1798</v>
      </c>
      <c r="I64" s="175"/>
      <c r="J64" s="175"/>
      <c r="K64" s="175">
        <f>'将来負担比率（分子）の構造'!L$43</f>
        <v>1548</v>
      </c>
      <c r="L64" s="175"/>
      <c r="M64" s="175"/>
      <c r="N64" s="175">
        <f>'将来負担比率（分子）の構造'!M$43</f>
        <v>1884</v>
      </c>
      <c r="O64" s="175"/>
      <c r="P64" s="175"/>
    </row>
    <row r="65" spans="1:16" x14ac:dyDescent="0.15">
      <c r="A65" s="175" t="s">
        <v>32</v>
      </c>
      <c r="B65" s="175">
        <f>'将来負担比率（分子）の構造'!I$42</f>
        <v>2175</v>
      </c>
      <c r="C65" s="175"/>
      <c r="D65" s="175"/>
      <c r="E65" s="175">
        <f>'将来負担比率（分子）の構造'!J$42</f>
        <v>273</v>
      </c>
      <c r="F65" s="175"/>
      <c r="G65" s="175"/>
      <c r="H65" s="175">
        <f>'将来負担比率（分子）の構造'!K$42</f>
        <v>253</v>
      </c>
      <c r="I65" s="175"/>
      <c r="J65" s="175"/>
      <c r="K65" s="175">
        <f>'将来負担比率（分子）の構造'!L$42</f>
        <v>216</v>
      </c>
      <c r="L65" s="175"/>
      <c r="M65" s="175"/>
      <c r="N65" s="175">
        <f>'将来負担比率（分子）の構造'!M$42</f>
        <v>185</v>
      </c>
      <c r="O65" s="175"/>
      <c r="P65" s="175"/>
    </row>
    <row r="66" spans="1:16" x14ac:dyDescent="0.15">
      <c r="A66" s="175" t="s">
        <v>31</v>
      </c>
      <c r="B66" s="175">
        <f>'将来負担比率（分子）の構造'!I$41</f>
        <v>40011</v>
      </c>
      <c r="C66" s="175"/>
      <c r="D66" s="175"/>
      <c r="E66" s="175">
        <f>'将来負担比率（分子）の構造'!J$41</f>
        <v>38885</v>
      </c>
      <c r="F66" s="175"/>
      <c r="G66" s="175"/>
      <c r="H66" s="175">
        <f>'将来負担比率（分子）の構造'!K$41</f>
        <v>41321</v>
      </c>
      <c r="I66" s="175"/>
      <c r="J66" s="175"/>
      <c r="K66" s="175">
        <f>'将来負担比率（分子）の構造'!L$41</f>
        <v>38980</v>
      </c>
      <c r="L66" s="175"/>
      <c r="M66" s="175"/>
      <c r="N66" s="175">
        <f>'将来負担比率（分子）の構造'!M$41</f>
        <v>38800</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3668</v>
      </c>
      <c r="C72" s="179">
        <f>基金残高に係る経年分析!G55</f>
        <v>3671</v>
      </c>
      <c r="D72" s="179">
        <f>基金残高に係る経年分析!H55</f>
        <v>3675</v>
      </c>
    </row>
    <row r="73" spans="1:16" x14ac:dyDescent="0.15">
      <c r="A73" s="178" t="s">
        <v>74</v>
      </c>
      <c r="B73" s="179">
        <f>基金残高に係る経年分析!F56</f>
        <v>4807</v>
      </c>
      <c r="C73" s="179">
        <f>基金残高に係る経年分析!G56</f>
        <v>4275</v>
      </c>
      <c r="D73" s="179">
        <f>基金残高に係る経年分析!H56</f>
        <v>4402</v>
      </c>
    </row>
    <row r="74" spans="1:16" x14ac:dyDescent="0.15">
      <c r="A74" s="178" t="s">
        <v>75</v>
      </c>
      <c r="B74" s="179">
        <f>基金残高に係る経年分析!F57</f>
        <v>9641</v>
      </c>
      <c r="C74" s="179">
        <f>基金残高に係る経年分析!G57</f>
        <v>11096</v>
      </c>
      <c r="D74" s="179">
        <f>基金残高に係る経年分析!H57</f>
        <v>8551</v>
      </c>
    </row>
  </sheetData>
  <sheetProtection algorithmName="SHA-512" hashValue="jVVAY75a6GKO0gCe8Sny+qjZZhYPzUYSPzonAJ5O4xYqYv70kl7L+sGhseSEu5PmtEtrWBokBZ5AmrEvEigWZQ==" saltValue="mSfFJTrXdeW1pOALumMo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2025-03-10T02:44:50Z</cp:lastPrinted>
  <dcterms:created xsi:type="dcterms:W3CDTF">2025-02-19T01:31:22Z</dcterms:created>
  <dcterms:modified xsi:type="dcterms:W3CDTF">2025-03-18T23:50:20Z</dcterms:modified>
  <cp:category/>
</cp:coreProperties>
</file>