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024\11財政担当\11財政担当\00庶務\02財政調査\02財政調査関係書(5)\04. 【埼玉県市町村課】令和５年度財政状況資料集の作成及び提出について（依頼）\"/>
    </mc:Choice>
  </mc:AlternateContent>
  <bookViews>
    <workbookView xWindow="0" yWindow="0" windowWidth="28800" windowHeight="12060" firstSheet="9" activeTab="1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B5A9DDF3_3D29_421A_B465_93BA71C564E9_.wvu.Cols" localSheetId="2" hidden="1">'各会計、関係団体の財政状況及び健全化判断比率'!$EB:$XFD</definedName>
    <definedName name="Z_B5A9DDF3_3D29_421A_B465_93BA71C564E9_.wvu.Cols" localSheetId="12" hidden="1">基金残高に係る経年分析!$P:$XFD</definedName>
    <definedName name="Z_B5A9DDF3_3D29_421A_B465_93BA71C564E9_.wvu.Cols" localSheetId="4" hidden="1">'経常経費分析表（経常収支比率の分析）'!$DM:$XFD</definedName>
    <definedName name="Z_B5A9DDF3_3D29_421A_B465_93BA71C564E9_.wvu.Cols" localSheetId="5" hidden="1">'経常経費分析表（人件費・公債費・普通建設事業費の分析）'!$AU:$XFD</definedName>
    <definedName name="Z_B5A9DDF3_3D29_421A_B465_93BA71C564E9_.wvu.Cols" localSheetId="3" hidden="1">財政比較分析表!$DQ:$XFD</definedName>
    <definedName name="Z_B5A9DDF3_3D29_421A_B465_93BA71C564E9_.wvu.Cols" localSheetId="10" hidden="1">'実質公債費比率（分子）の構造'!$V:$XFD</definedName>
    <definedName name="Z_B5A9DDF3_3D29_421A_B465_93BA71C564E9_.wvu.Cols" localSheetId="8" hidden="1">実質収支比率等に係る経年分析!$Q:$XFD</definedName>
    <definedName name="Z_B5A9DDF3_3D29_421A_B465_93BA71C564E9_.wvu.Cols" localSheetId="11" hidden="1">'将来負担比率（分子）の構造'!$T:$XFD</definedName>
    <definedName name="Z_B5A9DDF3_3D29_421A_B465_93BA71C564E9_.wvu.Cols" localSheetId="6" hidden="1">'性質別歳出決算分析表（住民一人当たりのコスト）'!$DV:$XFD</definedName>
    <definedName name="Z_B5A9DDF3_3D29_421A_B465_93BA71C564E9_.wvu.Cols" localSheetId="0" hidden="1">総括表!$DP:$XFD</definedName>
    <definedName name="Z_B5A9DDF3_3D29_421A_B465_93BA71C564E9_.wvu.Cols" localSheetId="1" hidden="1">普通会計の状況!$EN:$XFD</definedName>
    <definedName name="Z_B5A9DDF3_3D29_421A_B465_93BA71C564E9_.wvu.Cols" localSheetId="7" hidden="1">'目的別歳出決算分析表（住民一人当たりのコスト）'!$DV:$XFD</definedName>
    <definedName name="Z_B5A9DDF3_3D29_421A_B465_93BA71C564E9_.wvu.Cols" localSheetId="9" hidden="1">連結実質赤字比率に係る赤字・黒字の構成分析!$Q:$XFD</definedName>
    <definedName name="Z_B5A9DDF3_3D29_421A_B465_93BA71C564E9_.wvu.Rows" localSheetId="2" hidden="1">'各会計、関係団体の財政状況及び健全化判断比率'!$136:$1048576,'各会計、関係団体の財政状況及び健全化判断比率'!$89:$101,'各会計、関係団体の財政状況及び健全化判断比率'!$135:$135</definedName>
    <definedName name="Z_B5A9DDF3_3D29_421A_B465_93BA71C564E9_.wvu.Rows" localSheetId="12" hidden="1">基金残高に係る経年分析!$65:$1048576</definedName>
    <definedName name="Z_B5A9DDF3_3D29_421A_B465_93BA71C564E9_.wvu.Rows" localSheetId="4" hidden="1">'経常経費分析表（経常収支比率の分析）'!$90:$1048576</definedName>
    <definedName name="Z_B5A9DDF3_3D29_421A_B465_93BA71C564E9_.wvu.Rows" localSheetId="5" hidden="1">'経常経費分析表（人件費・公債費・普通建設事業費の分析）'!$74:$1048576,'経常経費分析表（人件費・公債費・普通建設事業費の分析）'!$67:$73</definedName>
    <definedName name="Z_B5A9DDF3_3D29_421A_B465_93BA71C564E9_.wvu.Rows" localSheetId="3" hidden="1">財政比較分析表!$106:$1048576,財政比較分析表!$98:$105</definedName>
    <definedName name="Z_B5A9DDF3_3D29_421A_B465_93BA71C564E9_.wvu.Rows" localSheetId="10" hidden="1">'実質公債費比率（分子）の構造'!$65:$1048576</definedName>
    <definedName name="Z_B5A9DDF3_3D29_421A_B465_93BA71C564E9_.wvu.Rows" localSheetId="8" hidden="1">実質収支比率等に係る経年分析!$51:$1048576</definedName>
    <definedName name="Z_B5A9DDF3_3D29_421A_B465_93BA71C564E9_.wvu.Rows" localSheetId="11" hidden="1">'将来負担比率（分子）の構造'!$56:$1048576</definedName>
    <definedName name="Z_B5A9DDF3_3D29_421A_B465_93BA71C564E9_.wvu.Rows" localSheetId="6" hidden="1">'性質別歳出決算分析表（住民一人当たりのコスト）'!$122:$1048576,'性質別歳出決算分析表（住民一人当たりのコスト）'!$117:$121</definedName>
    <definedName name="Z_B5A9DDF3_3D29_421A_B465_93BA71C564E9_.wvu.Rows" localSheetId="0" hidden="1">総括表!$57:$1048576</definedName>
    <definedName name="Z_B5A9DDF3_3D29_421A_B465_93BA71C564E9_.wvu.Rows" localSheetId="1" hidden="1">普通会計の状況!$50:$1048576</definedName>
    <definedName name="Z_B5A9DDF3_3D29_421A_B465_93BA71C564E9_.wvu.Rows" localSheetId="7" hidden="1">'目的別歳出決算分析表（住民一人当たりのコスト）'!$117:$1048576</definedName>
    <definedName name="Z_B5A9DDF3_3D29_421A_B465_93BA71C564E9_.wvu.Rows" localSheetId="9" hidden="1">連結実質赤字比率に係る赤字・黒字の構成分析!$46:$1048576</definedName>
  </definedNames>
  <calcPr calcId="152511"/>
  <customWorkbookViews>
    <customWorkbookView name="  - 個人用ビュー" guid="{B5A9DDF3-3D29-421A-B465-93BA71C564E9}" mergeInterval="0" personalView="1" maximized="1" xWindow="2391" yWindow="-9" windowWidth="2418" windowHeight="1368" activeSheetId="5"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U36" i="1"/>
  <c r="C36" i="1"/>
  <c r="CO35" i="1"/>
  <c r="BE35" i="1"/>
  <c r="AM35" i="1"/>
  <c r="U35" i="1"/>
  <c r="C35" i="1"/>
  <c r="CO34" i="1"/>
  <c r="BW34" i="1"/>
  <c r="BW35" i="1" s="1"/>
  <c r="BW36" i="1" s="1"/>
  <c r="BW37" i="1" s="1"/>
  <c r="BW38" i="1" s="1"/>
  <c r="BW39" i="1" s="1"/>
  <c r="BW40" i="1" s="1"/>
  <c r="BW41"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<sst xmlns="http://schemas.openxmlformats.org/spreadsheetml/2006/main" count="1078" uniqueCount="575">
  <si>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</si>
  <si>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</si>
  <si>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</si>
  <si>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</si>
  <si>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</si>
  <si>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</si>
  <si>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</si>
  <si>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</si>
  <si>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</si>
  <si>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</si>
  <si>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</si>
  <si>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</si>
  <si>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</si>
  <si>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</si>
  <si>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</si>
  <si>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</si>
  <si>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</si>
  <si>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</si>
  <si>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</si>
  <si>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</si>
  <si>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</si>
  <si>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</si>
  <si>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</si>
  <si>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</si>
  <si>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</si>
  <si>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</si>
  <si>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</si>
  <si>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</si>
  <si>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</si>
  <si>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</si>
  <si>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</si>
  <si>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</si>
  <si>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</si>
  <si>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</si>
  <si>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</si>
  <si>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</si>
  <si>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</si>
  <si>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</si>
  <si>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</si>
  <si>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</si>
  <si>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</si>
  <si>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</si>
  <si>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</si>
  <si>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</si>
  <si>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</si>
  <si>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</si>
  <si>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</si>
  <si>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</si>
  <si>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</si>
  <si>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</si>
  <si>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</si>
  <si>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</si>
  <si>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</si>
  <si>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</si>
  <si>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</si>
  <si>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</si>
  <si>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</si>
  <si>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</si>
  <si>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</si>
  <si>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</si>
  <si>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</si>
  <si>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</si>
  <si>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</si>
  <si>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</si>
  <si>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</si>
  <si>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</si>
  <si>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</si>
  <si>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</si>
  <si>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</si>
  <si>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</si>
  <si>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</si>
  <si>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</si>
  <si>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</si>
  <si>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</si>
  <si>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</si>
  <si>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</si>
  <si>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</si>
  <si>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</si>
  <si>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</si>
  <si>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</si>
  <si>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</si>
  <si>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</si>
  <si>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</si>
  <si>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</si>
  <si>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</si>
  <si>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</si>
  <si>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</si>
  <si>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</si>
  <si>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</si>
  <si>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</si>
  <si>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</si>
  <si>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</si>
  <si>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</si>
  <si>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</si>
  <si>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日高市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</si>
  <si>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</si>
  <si>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</si>
  <si>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</si>
  <si>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</si>
  <si>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</si>
  <si>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</si>
  <si>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</si>
  <si>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</si>
  <si>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</si>
  <si>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</si>
  <si>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</si>
  <si>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</si>
  <si>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</si>
  <si>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</si>
  <si>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</si>
  <si>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</si>
  <si>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</si>
  <si>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</si>
  <si>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</si>
  <si>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</si>
  <si>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</si>
  <si>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</si>
  <si>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</si>
  <si>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</si>
  <si>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</si>
  <si>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</si>
  <si>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</si>
  <si>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</si>
  <si>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</si>
  <si>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</si>
  <si>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</si>
  <si>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</si>
  <si>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</si>
  <si>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</si>
  <si>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</si>
  <si>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</si>
  <si>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</si>
  <si>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</si>
  <si>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</si>
  <si>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</si>
  <si>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</si>
  <si>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</si>
  <si>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</si>
  <si>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</si>
  <si>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</si>
  <si>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</si>
  <si>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</si>
  <si>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</si>
  <si>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</si>
  <si>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</si>
  <si>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</si>
  <si>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</si>
  <si>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</si>
  <si>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</si>
  <si>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</si>
  <si>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</si>
  <si>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</si>
  <si>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</si>
  <si>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</si>
  <si>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</si>
  <si>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</si>
  <si>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</si>
  <si>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</si>
  <si>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</si>
  <si>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</si>
  <si>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</si>
  <si>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</si>
  <si>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</si>
  <si>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</si>
  <si>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</si>
  <si>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</si>
  <si>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</si>
  <si>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</si>
  <si>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</si>
  <si>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</si>
  <si>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</si>
  <si>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</si>
  <si>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</si>
  <si>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</si>
  <si>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</si>
  <si>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</si>
  <si>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</si>
  <si>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</si>
  <si>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</si>
  <si>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</si>
  <si>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</si>
  <si>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</si>
  <si>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</si>
  <si>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</si>
  <si>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</si>
  <si>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</si>
  <si>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</si>
  <si>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</si>
  <si>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</si>
  <si>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</si>
  <si>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</si>
  <si>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</si>
  <si>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</si>
  <si>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</si>
  <si>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</si>
  <si>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</si>
  <si>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</si>
  <si>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</si>
  <si>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</si>
  <si>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</si>
  <si>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</si>
  <si>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</si>
  <si>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</si>
  <si>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埼玉県日高市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</si>
  <si>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</si>
  <si>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</si>
  <si>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</si>
  <si>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</si>
  <si>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</si>
  <si>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</si>
  <si>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</si>
  <si>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</si>
  <si>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</si>
  <si>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</si>
  <si>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</si>
  <si>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</si>
  <si>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</si>
  <si>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</si>
  <si>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</si>
  <si>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</si>
  <si>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</si>
  <si>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</si>
  <si>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</si>
  <si>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</si>
  <si>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</si>
  <si>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</si>
  <si>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</si>
  <si>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</si>
  <si>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</si>
  <si>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</si>
  <si>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</si>
  <si>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</si>
  <si>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</si>
  <si>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</si>
  <si>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</si>
  <si>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</si>
  <si>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</si>
  <si>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</si>
  <si>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</si>
  <si>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</si>
  <si>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</si>
  <si>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</si>
  <si>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</si>
  <si>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</si>
  <si>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</si>
  <si>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</si>
  <si>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</si>
  <si>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</si>
  <si>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</si>
  <si>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</si>
  <si>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</si>
  <si>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</si>
  <si>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</si>
  <si>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</si>
  <si>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</si>
  <si>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</si>
  <si>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</si>
  <si>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</si>
  <si>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</si>
  <si>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</si>
  <si>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</si>
  <si>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</si>
  <si>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</si>
  <si>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</si>
  <si>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</si>
  <si>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</si>
  <si>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</si>
  <si>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</si>
  <si>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</si>
  <si>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</si>
  <si>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</si>
  <si>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</si>
  <si>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</si>
  <si>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</si>
  <si>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</si>
  <si>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</si>
  <si>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</si>
  <si>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</si>
  <si>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</si>
  <si>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</si>
  <si>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</si>
  <si>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</si>
  <si>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</si>
  <si>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</si>
  <si>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</si>
  <si>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</si>
  <si>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</si>
  <si>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</si>
  <si>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</si>
  <si>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</si>
  <si>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</si>
  <si>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</si>
  <si>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</si>
  <si>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</si>
  <si>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</si>
  <si>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</si>
  <si>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</si>
  <si>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</si>
  <si>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</si>
  <si>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</si>
  <si>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</si>
  <si>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</si>
  <si>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</si>
  <si>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</si>
  <si>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</si>
  <si>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</si>
  <si>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</si>
  <si>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</si>
  <si>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</si>
  <si>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</si>
  <si>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</si>
  <si>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</si>
  <si>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</si>
  <si>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</si>
  <si>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</si>
  <si>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</si>
  <si>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</si>
  <si>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</si>
  <si>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</si>
  <si>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</si>
  <si>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</si>
  <si>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</si>
  <si>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</si>
  <si>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</si>
  <si>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</si>
  <si>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</si>
  <si>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</si>
  <si>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</si>
  <si>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</si>
  <si>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</si>
  <si>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</si>
  <si>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</si>
  <si>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</si>
  <si>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</si>
  <si>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</si>
  <si>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</si>
  <si>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</si>
  <si>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</si>
  <si>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</si>
  <si>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</si>
  <si>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</si>
  <si>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</si>
  <si>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</si>
  <si>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</si>
  <si>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</si>
  <si>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</si>
  <si>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</si>
  <si>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</si>
  <si>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</si>
  <si>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</si>
  <si>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</si>
  <si>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</si>
  <si>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</si>
  <si>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</si>
  <si>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埼玉県日高市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</si>
  <si>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</si>
  <si>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</si>
  <si>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</si>
  <si>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</si>
  <si>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</si>
  <si>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</si>
  <si>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</si>
  <si>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</si>
  <si>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</si>
  <si>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</si>
  <si>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</si>
  <si>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</si>
  <si>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</si>
  <si>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</si>
  <si>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</si>
  <si>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</si>
  <si>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</si>
  <si>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</si>
  <si>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</si>
  <si>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</si>
  <si>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武蔵高萩駅北土地区画整理事業特別会計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</si>
  <si>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</si>
  <si>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</si>
  <si>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</si>
  <si>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</si>
  <si>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</si>
  <si>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</si>
  <si>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</si>
  <si>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</si>
  <si>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</si>
  <si>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</si>
  <si>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</si>
  <si>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</si>
  <si>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</si>
  <si>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</si>
  <si>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</si>
  <si>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</si>
  <si>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</si>
  <si>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</si>
  <si>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</si>
  <si>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武蔵高萩駅北土地区画整理事業特別会計（宅地造成分）</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</si>
  <si>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</si>
  <si>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</si>
  <si>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</si>
  <si>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</si>
  <si>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</si>
  <si>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</si>
  <si>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</si>
  <si>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</si>
  <si>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</si>
  <si>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</si>
  <si>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</si>
  <si>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</si>
  <si>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</si>
  <si>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</si>
  <si>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</si>
  <si>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</si>
  <si>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</si>
  <si>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</si>
  <si>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</si>
  <si>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</si>
  <si>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</si>
  <si>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</si>
  <si>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</si>
  <si>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</si>
  <si>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</si>
  <si>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</si>
  <si>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</si>
  <si>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</si>
  <si>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</si>
  <si>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</si>
  <si>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</si>
  <si>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</si>
  <si>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</si>
  <si>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</si>
  <si>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</si>
  <si>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</si>
  <si>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</si>
  <si>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</si>
  <si>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</si>
  <si>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</si>
  <si>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</si>
  <si>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</si>
  <si>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</si>
  <si>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</si>
  <si>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</si>
  <si>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</si>
  <si>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</si>
  <si>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</si>
  <si>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</si>
  <si>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</si>
  <si>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</si>
  <si>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</si>
  <si>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</si>
  <si>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</si>
  <si>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</si>
  <si>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</si>
  <si>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</si>
  <si>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</si>
  <si>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</si>
  <si>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</si>
  <si>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</si>
  <si>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</si>
  <si>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</si>
  <si>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</si>
  <si>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</si>
  <si>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</si>
  <si>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</si>
  <si>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</si>
  <si>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</si>
  <si>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</si>
  <si>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</si>
  <si>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</si>
  <si>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</si>
  <si>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</si>
  <si>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</si>
  <si>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</si>
  <si>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</si>
  <si>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</si>
  <si>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</si>
  <si>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</si>
  <si>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</si>
  <si>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</si>
  <si>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</si>
  <si>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</si>
  <si>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</si>
  <si>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</si>
  <si>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</si>
  <si>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</si>
  <si>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</si>
  <si>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</si>
  <si>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</si>
  <si>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</si>
  <si>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</si>
  <si>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</si>
  <si>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</si>
  <si>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</si>
  <si>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</si>
  <si>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</si>
  <si>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</si>
  <si>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</si>
  <si>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</si>
  <si>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</si>
  <si>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</si>
  <si>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</si>
  <si>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</si>
  <si>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</si>
  <si>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</si>
  <si>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</si>
  <si>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</si>
  <si>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</si>
  <si>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</si>
  <si>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</si>
  <si>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</si>
  <si>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</si>
  <si>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</si>
  <si>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</si>
  <si>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</si>
  <si>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</si>
  <si>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</si>
  <si>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</si>
  <si>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</si>
  <si>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</si>
  <si>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</si>
  <si>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</si>
  <si>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</si>
  <si>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</si>
  <si>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</si>
  <si>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</si>
  <si>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</si>
  <si>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</si>
  <si>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</si>
  <si>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</si>
  <si>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</si>
  <si>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</si>
  <si>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</si>
  <si>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</si>
  <si>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3.94</t>
  </si>
  <si>
    <t>▲ 1.07</t>
  </si>
  <si>
    <t>水道事業会計</t>
  </si>
  <si>
    <t>一般会計</t>
  </si>
  <si>
    <t>下水道事業会計</t>
  </si>
  <si>
    <t>介護保険特別会計</t>
  </si>
  <si>
    <t>国民健康保険特別会計</t>
  </si>
  <si>
    <t>武蔵高萩駅北土地区画整理事業特別会計（宅地造成分）</t>
  </si>
  <si>
    <t>武蔵高萩駅北土地区画整理事業特別会計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</si>
  <si>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</si>
  <si>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</si>
  <si>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</si>
  <si>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</si>
  <si>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</si>
  <si>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</si>
  <si>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</si>
  <si>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</si>
  <si>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5"/>
  </si>
  <si>
    <t>-</t>
    <phoneticPr fontId="2"/>
  </si>
  <si>
    <t>-</t>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</si>
  <si>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</si>
  <si>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</si>
  <si>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</si>
  <si>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</si>
  <si>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</si>
  <si>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</si>
  <si>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入間西部衛生組合</t>
    <rPh sb="0" eb="4">
      <t>イルマセイブ</t>
    </rPh>
    <rPh sb="4" eb="8">
      <t>エイセイクミアイ</t>
    </rPh>
    <phoneticPr fontId="2"/>
  </si>
  <si>
    <t>広域飯能斎場組合</t>
    <rPh sb="0" eb="2">
      <t>コウイキ</t>
    </rPh>
    <rPh sb="2" eb="4">
      <t>ハンノウ</t>
    </rPh>
    <rPh sb="4" eb="6">
      <t>サイジョウ</t>
    </rPh>
    <rPh sb="6" eb="8">
      <t>クミアイ</t>
    </rPh>
    <phoneticPr fontId="2"/>
  </si>
  <si>
    <t>埼玉西部消防組合</t>
    <rPh sb="0" eb="4">
      <t>サイタマセイブ</t>
    </rPh>
    <rPh sb="4" eb="6">
      <t>ショウボウ</t>
    </rPh>
    <rPh sb="6" eb="8">
      <t>クミアイ</t>
    </rPh>
    <phoneticPr fontId="2"/>
  </si>
  <si>
    <t>一般会計</t>
    <rPh sb="0" eb="4">
      <t>イッパンカイケイ</t>
    </rPh>
    <phoneticPr fontId="2"/>
  </si>
  <si>
    <t>-</t>
    <phoneticPr fontId="2"/>
  </si>
  <si>
    <t>-</t>
    <phoneticPr fontId="2"/>
  </si>
  <si>
    <t>-</t>
    <phoneticPr fontId="2"/>
  </si>
  <si>
    <t>-</t>
    <phoneticPr fontId="2"/>
  </si>
  <si>
    <t>特別会計</t>
    <rPh sb="0" eb="2">
      <t>トクベツ</t>
    </rPh>
    <rPh sb="2" eb="4">
      <t>カイケイ</t>
    </rPh>
    <phoneticPr fontId="2"/>
  </si>
  <si>
    <t>一般会計</t>
    <rPh sb="0" eb="2">
      <t>イッパン</t>
    </rPh>
    <rPh sb="2" eb="4">
      <t>カイケイ</t>
    </rPh>
    <phoneticPr fontId="2"/>
  </si>
  <si>
    <t>-</t>
    <phoneticPr fontId="2"/>
  </si>
  <si>
    <t>交通災害特別会計</t>
    <rPh sb="0" eb="2">
      <t>コウツウ</t>
    </rPh>
    <rPh sb="2" eb="4">
      <t>サイガイ</t>
    </rPh>
    <rPh sb="4" eb="6">
      <t>トクベツ</t>
    </rPh>
    <rPh sb="6" eb="8">
      <t>カイケイ</t>
    </rPh>
    <phoneticPr fontId="2"/>
  </si>
  <si>
    <t>公共施設整備基金</t>
    <rPh sb="0" eb="2">
      <t>コウキョウ</t>
    </rPh>
    <rPh sb="2" eb="4">
      <t>シセツ</t>
    </rPh>
    <rPh sb="4" eb="6">
      <t>セイビ</t>
    </rPh>
    <rPh sb="6" eb="8">
      <t>キキン</t>
    </rPh>
    <phoneticPr fontId="5"/>
  </si>
  <si>
    <t>まちづくり基金</t>
    <rPh sb="5" eb="7">
      <t>キキン</t>
    </rPh>
    <phoneticPr fontId="2"/>
  </si>
  <si>
    <t>緑の基金</t>
    <rPh sb="0" eb="1">
      <t>ミドリ</t>
    </rPh>
    <rPh sb="2" eb="4">
      <t>キキン</t>
    </rPh>
    <phoneticPr fontId="5"/>
  </si>
  <si>
    <t>森林環境譲与税基金</t>
    <rPh sb="0" eb="6">
      <t>シンリンカンキョウジョウヨ</t>
    </rPh>
    <rPh sb="6" eb="7">
      <t>ゼイ</t>
    </rPh>
    <rPh sb="7" eb="9">
      <t>キキン</t>
    </rPh>
    <phoneticPr fontId="5"/>
  </si>
  <si>
    <t>巾着田施設整備基金</t>
    <rPh sb="0" eb="3">
      <t>キンチャクダ</t>
    </rPh>
    <rPh sb="3" eb="5">
      <t>シセツ</t>
    </rPh>
    <rPh sb="5" eb="9">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</si>
</sst>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3121-4BAC-B43F-923BDD5277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25412</c:v>
                </c:pt>
                <c:pt idx="1">
                  <c:v>37174</c:v>
                </c:pt>
                <c:pt idx="2">
                  <c:v>20568</c:v>
                </c:pt>
                <c:pt idx="3">
                  <c:v>37329</c:v>
                </c:pt>
                <c:pt idx="4">
                  <c:v>35243</c:v>
                </c:pt>
              </c:numCache>
            </c:numRef>
          </c:val>
          <c:smooth val="0"/>
          <c:extLst xmlns:c16r2="http://schemas.microsoft.com/office/drawing/2015/06/chart">
            <c:ext xmlns:c16="http://schemas.microsoft.com/office/drawing/2014/chart" uri="{C3380CC4-5D6E-409C-BE32-E72D297353CC}">
              <c16:uniqueId val="{00000001-3121-4BAC-B43F-923BDD52772B}"/>
            </c:ext>
          </c:extLst>
        </c:ser>
        <c:dLbls>
          <c:showLegendKey val="0"/>
          <c:showVal val="0"/>
          <c:showCatName val="0"/>
          <c:showSerName val="0"/>
          <c:showPercent val="0"/>
          <c:showBubbleSize val="0"/>
        </c:dLbls>
        <c:marker val="1"/>
        <c:smooth val="0"/>
        <c:axId val="510600032"/>
        <c:axId val="510600816"/>
      </c:lineChart>
      <c:catAx>
        <c:axId val="51060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600816"/>
        <c:crosses val="autoZero"/>
        <c:auto val="1"/>
        <c:lblAlgn val="ctr"/>
        <c:lblOffset val="100"/>
        <c:tickLblSkip val="1"/>
        <c:tickMarkSkip val="1"/>
        <c:noMultiLvlLbl val="0"/>
      </c:catAx>
      <c:valAx>
        <c:axId val="5106008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60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10.61</c:v>
                </c:pt>
                <c:pt idx="2">
                  <c:v>12.39</c:v>
                </c:pt>
                <c:pt idx="3">
                  <c:v>12.18</c:v>
                </c:pt>
                <c:pt idx="4">
                  <c:v>5.14</c:v>
                </c:pt>
              </c:numCache>
            </c:numRef>
          </c:val>
          <c:extLst xmlns:c16r2="http://schemas.microsoft.com/office/drawing/2015/06/chart">
            <c:ext xmlns:c16="http://schemas.microsoft.com/office/drawing/2014/chart" uri="{C3380CC4-5D6E-409C-BE32-E72D297353CC}">
              <c16:uniqueId val="{00000000-005D-4B00-866C-7518C19249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10.7</c:v>
                </c:pt>
                <c:pt idx="1">
                  <c:v>7.9</c:v>
                </c:pt>
                <c:pt idx="2">
                  <c:v>13.75</c:v>
                </c:pt>
                <c:pt idx="3">
                  <c:v>20.38</c:v>
                </c:pt>
                <c:pt idx="4">
                  <c:v>25.77</c:v>
                </c:pt>
              </c:numCache>
            </c:numRef>
          </c:val>
          <c:extLst xmlns:c16r2="http://schemas.microsoft.com/office/drawing/2015/06/chart">
            <c:ext xmlns:c16="http://schemas.microsoft.com/office/drawing/2014/chart" uri="{C3380CC4-5D6E-409C-BE32-E72D297353CC}">
              <c16:uniqueId val="{00000001-005D-4B00-866C-7518C19249C1}"/>
            </c:ext>
          </c:extLst>
        </c:ser>
        <c:dLbls>
          <c:showLegendKey val="0"/>
          <c:showVal val="0"/>
          <c:showCatName val="0"/>
          <c:showSerName val="0"/>
          <c:showPercent val="0"/>
          <c:showBubbleSize val="0"/>
        </c:dLbls>
        <c:gapWidth val="250"/>
        <c:overlap val="100"/>
        <c:axId val="510602776"/>
        <c:axId val="520458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-3.94</c:v>
                </c:pt>
                <c:pt idx="1">
                  <c:v>1.82</c:v>
                </c:pt>
                <c:pt idx="2">
                  <c:v>8.5500000000000007</c:v>
                </c:pt>
                <c:pt idx="3">
                  <c:v>5.85</c:v>
                </c:pt>
                <c:pt idx="4">
                  <c:v>-1.07</c:v>
                </c:pt>
              </c:numCache>
            </c:numRef>
          </c:val>
          <c:smooth val="0"/>
          <c:extLst xmlns:c16r2="http://schemas.microsoft.com/office/drawing/2015/06/chart">
            <c:ext xmlns:c16="http://schemas.microsoft.com/office/drawing/2014/chart" uri="{C3380CC4-5D6E-409C-BE32-E72D297353CC}">
              <c16:uniqueId val="{00000002-005D-4B00-866C-7518C19249C1}"/>
            </c:ext>
          </c:extLst>
        </c:ser>
        <c:dLbls>
          <c:showLegendKey val="0"/>
          <c:showVal val="0"/>
          <c:showCatName val="0"/>
          <c:showSerName val="0"/>
          <c:showPercent val="0"/>
          <c:showBubbleSize val="0"/>
        </c:dLbls>
        <c:marker val="1"/>
        <c:smooth val="0"/>
        <c:axId val="510602776"/>
        <c:axId val="520458912"/>
      </c:lineChart>
      <c:catAx>
        <c:axId val="51060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458912"/>
        <c:crosses val="autoZero"/>
        <c:auto val="1"/>
        <c:lblAlgn val="ctr"/>
        <c:lblOffset val="100"/>
        <c:tickLblSkip val="1"/>
        <c:tickMarkSkip val="1"/>
        <c:noMultiLvlLbl val="0"/>
      </c:catAx>
      <c:valAx>
        <c:axId val="520458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60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6BC-4DDD-89EF-FD10E6CDD0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6BC-4DDD-89EF-FD10E6CDD0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0.13</c:v>
                </c:pt>
                <c:pt idx="2">
                  <c:v>#N/A</c:v>
                </c:pt>
                <c:pt idx="3">
                  <c:v>0.02</c:v>
                </c:pt>
                <c:pt idx="4">
                  <c:v>#N/A</c:v>
                </c:pt>
                <c:pt idx="5">
                  <c:v>0.03</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2-66BC-4DDD-89EF-FD10E6CDD054}"/>
            </c:ext>
          </c:extLst>
        </c:ser>
        <c:ser>
          <c:idx val="3"/>
          <c:order val="3"/>
          <c:tx>
            <c:strRef>
              <c:f>データシート!$A$30</c:f>
              <c:strCache>
                <c:ptCount val="1"/>
                <c:pt idx="0">
                  <c:v>武蔵高萩駅北土地区画整理事業特別会計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0.22</c:v>
                </c:pt>
                <c:pt idx="4">
                  <c:v>#N/A</c:v>
                </c:pt>
                <c:pt idx="5">
                  <c:v>0.22</c:v>
                </c:pt>
                <c:pt idx="6">
                  <c:v>#N/A</c:v>
                </c:pt>
                <c:pt idx="7">
                  <c:v>0.15</c:v>
                </c:pt>
                <c:pt idx="8">
                  <c:v>#N/A</c:v>
                </c:pt>
                <c:pt idx="9">
                  <c:v>0.04</c:v>
                </c:pt>
              </c:numCache>
            </c:numRef>
          </c:val>
          <c:extLst xmlns:c16r2="http://schemas.microsoft.com/office/drawing/2015/06/chart">
            <c:ext xmlns:c16="http://schemas.microsoft.com/office/drawing/2014/chart" uri="{C3380CC4-5D6E-409C-BE32-E72D297353CC}">
              <c16:uniqueId val="{00000003-66BC-4DDD-89EF-FD10E6CDD054}"/>
            </c:ext>
          </c:extLst>
        </c:ser>
        <c:ser>
          <c:idx val="4"/>
          <c:order val="4"/>
          <c:tx>
            <c:strRef>
              <c:f>データシート!$A$31</c:f>
              <c:strCache>
                <c:ptCount val="1"/>
                <c:pt idx="0">
                  <c:v>武蔵高萩駅北土地区画整理事業特別会計（宅地造成分）</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0.22</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4-66BC-4DDD-89EF-FD10E6CDD05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0.43</c:v>
                </c:pt>
                <c:pt idx="2">
                  <c:v>#N/A</c:v>
                </c:pt>
                <c:pt idx="3">
                  <c:v>0.49</c:v>
                </c:pt>
                <c:pt idx="4">
                  <c:v>#N/A</c:v>
                </c:pt>
                <c:pt idx="5">
                  <c:v>0.74</c:v>
                </c:pt>
                <c:pt idx="6">
                  <c:v>#N/A</c:v>
                </c:pt>
                <c:pt idx="7">
                  <c:v>0.43</c:v>
                </c:pt>
                <c:pt idx="8">
                  <c:v>#N/A</c:v>
                </c:pt>
                <c:pt idx="9">
                  <c:v>0.32</c:v>
                </c:pt>
              </c:numCache>
            </c:numRef>
          </c:val>
          <c:extLst xmlns:c16r2="http://schemas.microsoft.com/office/drawing/2015/06/chart">
            <c:ext xmlns:c16="http://schemas.microsoft.com/office/drawing/2014/chart" uri="{C3380CC4-5D6E-409C-BE32-E72D297353CC}">
              <c16:uniqueId val="{00000005-66BC-4DDD-89EF-FD10E6CDD0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1.05</c:v>
                </c:pt>
                <c:pt idx="2">
                  <c:v>#N/A</c:v>
                </c:pt>
                <c:pt idx="3">
                  <c:v>1.01</c:v>
                </c:pt>
                <c:pt idx="4">
                  <c:v>#N/A</c:v>
                </c:pt>
                <c:pt idx="5">
                  <c:v>0.57999999999999996</c:v>
                </c:pt>
                <c:pt idx="6">
                  <c:v>#N/A</c:v>
                </c:pt>
                <c:pt idx="7">
                  <c:v>1.08</c:v>
                </c:pt>
                <c:pt idx="8">
                  <c:v>#N/A</c:v>
                </c:pt>
                <c:pt idx="9">
                  <c:v>1.1000000000000001</c:v>
                </c:pt>
              </c:numCache>
            </c:numRef>
          </c:val>
          <c:extLst xmlns:c16r2="http://schemas.microsoft.com/office/drawing/2015/06/chart">
            <c:ext xmlns:c16="http://schemas.microsoft.com/office/drawing/2014/chart" uri="{C3380CC4-5D6E-409C-BE32-E72D297353CC}">
              <c16:uniqueId val="{00000006-66BC-4DDD-89EF-FD10E6CDD0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5.05</c:v>
                </c:pt>
                <c:pt idx="2">
                  <c:v>#N/A</c:v>
                </c:pt>
                <c:pt idx="3">
                  <c:v>4.99</c:v>
                </c:pt>
                <c:pt idx="4">
                  <c:v>#N/A</c:v>
                </c:pt>
                <c:pt idx="5">
                  <c:v>2.54</c:v>
                </c:pt>
                <c:pt idx="6">
                  <c:v>#N/A</c:v>
                </c:pt>
                <c:pt idx="7">
                  <c:v>3.11</c:v>
                </c:pt>
                <c:pt idx="8">
                  <c:v>#N/A</c:v>
                </c:pt>
                <c:pt idx="9">
                  <c:v>4.3899999999999997</c:v>
                </c:pt>
              </c:numCache>
            </c:numRef>
          </c:val>
          <c:extLst xmlns:c16r2="http://schemas.microsoft.com/office/drawing/2015/06/chart">
            <c:ext xmlns:c16="http://schemas.microsoft.com/office/drawing/2014/chart" uri="{C3380CC4-5D6E-409C-BE32-E72D297353CC}">
              <c16:uniqueId val="{00000007-66BC-4DDD-89EF-FD10E6CDD0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6.15</c:v>
                </c:pt>
                <c:pt idx="2">
                  <c:v>#N/A</c:v>
                </c:pt>
                <c:pt idx="3">
                  <c:v>10.39</c:v>
                </c:pt>
                <c:pt idx="4">
                  <c:v>#N/A</c:v>
                </c:pt>
                <c:pt idx="5">
                  <c:v>12.16</c:v>
                </c:pt>
                <c:pt idx="6">
                  <c:v>#N/A</c:v>
                </c:pt>
                <c:pt idx="7">
                  <c:v>12.02</c:v>
                </c:pt>
                <c:pt idx="8">
                  <c:v>#N/A</c:v>
                </c:pt>
                <c:pt idx="9">
                  <c:v>5.09</c:v>
                </c:pt>
              </c:numCache>
            </c:numRef>
          </c:val>
          <c:extLst xmlns:c16r2="http://schemas.microsoft.com/office/drawing/2015/06/chart">
            <c:ext xmlns:c16="http://schemas.microsoft.com/office/drawing/2014/chart" uri="{C3380CC4-5D6E-409C-BE32-E72D297353CC}">
              <c16:uniqueId val="{00000008-66BC-4DDD-89EF-FD10E6CDD0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18.25</c:v>
                </c:pt>
                <c:pt idx="2">
                  <c:v>#N/A</c:v>
                </c:pt>
                <c:pt idx="3">
                  <c:v>18.940000000000001</c:v>
                </c:pt>
                <c:pt idx="4">
                  <c:v>#N/A</c:v>
                </c:pt>
                <c:pt idx="5">
                  <c:v>18.510000000000002</c:v>
                </c:pt>
                <c:pt idx="6">
                  <c:v>#N/A</c:v>
                </c:pt>
                <c:pt idx="7">
                  <c:v>18.46</c:v>
                </c:pt>
                <c:pt idx="8">
                  <c:v>#N/A</c:v>
                </c:pt>
                <c:pt idx="9">
                  <c:v>17.18</c:v>
                </c:pt>
              </c:numCache>
            </c:numRef>
          </c:val>
          <c:extLst xmlns:c16r2="http://schemas.microsoft.com/office/drawing/2015/06/chart">
            <c:ext xmlns:c16="http://schemas.microsoft.com/office/drawing/2014/chart" uri="{C3380CC4-5D6E-409C-BE32-E72D297353CC}">
              <c16:uniqueId val="{00000009-66BC-4DDD-89EF-FD10E6CDD054}"/>
            </c:ext>
          </c:extLst>
        </c:ser>
        <c:dLbls>
          <c:showLegendKey val="0"/>
          <c:showVal val="0"/>
          <c:showCatName val="0"/>
          <c:showSerName val="0"/>
          <c:showPercent val="0"/>
          <c:showBubbleSize val="0"/>
        </c:dLbls>
        <c:gapWidth val="150"/>
        <c:overlap val="100"/>
        <c:axId val="520458128"/>
        <c:axId val="520458520"/>
      </c:barChart>
      <c:catAx>
        <c:axId val="52045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458520"/>
        <c:crosses val="autoZero"/>
        <c:auto val="1"/>
        <c:lblAlgn val="ctr"/>
        <c:lblOffset val="100"/>
        <c:tickLblSkip val="1"/>
        <c:tickMarkSkip val="1"/>
        <c:noMultiLvlLbl val="0"/>
      </c:catAx>
      <c:valAx>
        <c:axId val="52045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45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1337</c:v>
                </c:pt>
                <c:pt idx="5">
                  <c:v>1373</c:v>
                </c:pt>
                <c:pt idx="8">
                  <c:v>1506</c:v>
                </c:pt>
                <c:pt idx="11">
                  <c:v>1440</c:v>
                </c:pt>
                <c:pt idx="14">
                  <c:v>1423</c:v>
                </c:pt>
              </c:numCache>
            </c:numRef>
          </c:val>
          <c:extLst xmlns:c16r2="http://schemas.microsoft.com/office/drawing/2015/06/chart">
            <c:ext xmlns:c16="http://schemas.microsoft.com/office/drawing/2014/chart" uri="{C3380CC4-5D6E-409C-BE32-E72D297353CC}">
              <c16:uniqueId val="{00000000-FDBB-4A3C-8041-9C1324D356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BB-4A3C-8041-9C1324D356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FDBB-4A3C-8041-9C1324D356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42</c:v>
                </c:pt>
                <c:pt idx="6">
                  <c:v>45</c:v>
                </c:pt>
                <c:pt idx="9">
                  <c:v>72</c:v>
                </c:pt>
                <c:pt idx="12">
                  <c:v>80</c:v>
                </c:pt>
              </c:numCache>
            </c:numRef>
          </c:val>
          <c:extLst xmlns:c16r2="http://schemas.microsoft.com/office/drawing/2015/06/chart">
            <c:ext xmlns:c16="http://schemas.microsoft.com/office/drawing/2014/chart" uri="{C3380CC4-5D6E-409C-BE32-E72D297353CC}">
              <c16:uniqueId val="{00000003-FDBB-4A3C-8041-9C1324D356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129</c:v>
                </c:pt>
                <c:pt idx="6">
                  <c:v>149</c:v>
                </c:pt>
                <c:pt idx="9">
                  <c:v>140</c:v>
                </c:pt>
                <c:pt idx="12">
                  <c:v>215</c:v>
                </c:pt>
              </c:numCache>
            </c:numRef>
          </c:val>
          <c:extLst xmlns:c16r2="http://schemas.microsoft.com/office/drawing/2015/06/chart">
            <c:ext xmlns:c16="http://schemas.microsoft.com/office/drawing/2014/chart" uri="{C3380CC4-5D6E-409C-BE32-E72D297353CC}">
              <c16:uniqueId val="{00000004-FDBB-4A3C-8041-9C1324D356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BB-4A3C-8041-9C1324D356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BB-4A3C-8041-9C1324D356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1448</c:v>
                </c:pt>
                <c:pt idx="3">
                  <c:v>1588</c:v>
                </c:pt>
                <c:pt idx="6">
                  <c:v>1698</c:v>
                </c:pt>
                <c:pt idx="9">
                  <c:v>1699</c:v>
                </c:pt>
                <c:pt idx="12">
                  <c:v>1729</c:v>
                </c:pt>
              </c:numCache>
            </c:numRef>
          </c:val>
          <c:extLst xmlns:c16r2="http://schemas.microsoft.com/office/drawing/2015/06/chart">
            <c:ext xmlns:c16="http://schemas.microsoft.com/office/drawing/2014/chart" uri="{C3380CC4-5D6E-409C-BE32-E72D297353CC}">
              <c16:uniqueId val="{00000007-FDBB-4A3C-8041-9C1324D356DE}"/>
            </c:ext>
          </c:extLst>
        </c:ser>
        <c:dLbls>
          <c:showLegendKey val="0"/>
          <c:showVal val="0"/>
          <c:showCatName val="0"/>
          <c:showSerName val="0"/>
          <c:showPercent val="0"/>
          <c:showBubbleSize val="0"/>
        </c:dLbls>
        <c:gapWidth val="100"/>
        <c:overlap val="100"/>
        <c:axId val="520456952"/>
        <c:axId val="52045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296</c:v>
                </c:pt>
                <c:pt idx="2">
                  <c:v>#N/A</c:v>
                </c:pt>
                <c:pt idx="3">
                  <c:v>#N/A</c:v>
                </c:pt>
                <c:pt idx="4">
                  <c:v>387</c:v>
                </c:pt>
                <c:pt idx="5">
                  <c:v>#N/A</c:v>
                </c:pt>
                <c:pt idx="6">
                  <c:v>#N/A</c:v>
                </c:pt>
                <c:pt idx="7">
                  <c:v>387</c:v>
                </c:pt>
                <c:pt idx="8">
                  <c:v>#N/A</c:v>
                </c:pt>
                <c:pt idx="9">
                  <c:v>#N/A</c:v>
                </c:pt>
                <c:pt idx="10">
                  <c:v>472</c:v>
                </c:pt>
                <c:pt idx="11">
                  <c:v>#N/A</c:v>
                </c:pt>
                <c:pt idx="12">
                  <c:v>#N/A</c:v>
                </c:pt>
                <c:pt idx="13">
                  <c:v>602</c:v>
                </c:pt>
                <c:pt idx="14">
                  <c:v>#N/A</c:v>
                </c:pt>
              </c:numCache>
            </c:numRef>
          </c:val>
          <c:smooth val="0"/>
          <c:extLst xmlns:c16r2="http://schemas.microsoft.com/office/drawing/2015/06/chart">
            <c:ext xmlns:c16="http://schemas.microsoft.com/office/drawing/2014/chart" uri="{C3380CC4-5D6E-409C-BE32-E72D297353CC}">
              <c16:uniqueId val="{00000008-FDBB-4A3C-8041-9C1324D356DE}"/>
            </c:ext>
          </c:extLst>
        </c:ser>
        <c:dLbls>
          <c:showLegendKey val="0"/>
          <c:showVal val="0"/>
          <c:showCatName val="0"/>
          <c:showSerName val="0"/>
          <c:showPercent val="0"/>
          <c:showBubbleSize val="0"/>
        </c:dLbls>
        <c:marker val="1"/>
        <c:smooth val="0"/>
        <c:axId val="520456952"/>
        <c:axId val="520457344"/>
      </c:lineChart>
      <c:catAx>
        <c:axId val="52045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457344"/>
        <c:crosses val="autoZero"/>
        <c:auto val="1"/>
        <c:lblAlgn val="ctr"/>
        <c:lblOffset val="100"/>
        <c:tickLblSkip val="1"/>
        <c:tickMarkSkip val="1"/>
        <c:noMultiLvlLbl val="0"/>
      </c:catAx>
      <c:valAx>
        <c:axId val="5204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45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13676</c:v>
                </c:pt>
                <c:pt idx="5">
                  <c:v>15278</c:v>
                </c:pt>
                <c:pt idx="8">
                  <c:v>15490</c:v>
                </c:pt>
                <c:pt idx="11">
                  <c:v>14890</c:v>
                </c:pt>
                <c:pt idx="14">
                  <c:v>14436</c:v>
                </c:pt>
              </c:numCache>
            </c:numRef>
          </c:val>
          <c:extLst xmlns:c16r2="http://schemas.microsoft.com/office/drawing/2015/06/chart">
            <c:ext xmlns:c16="http://schemas.microsoft.com/office/drawing/2014/chart" uri="{C3380CC4-5D6E-409C-BE32-E72D297353CC}">
              <c16:uniqueId val="{00000000-D205-4DE4-832C-A9AF7B5933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2151</c:v>
                </c:pt>
                <c:pt idx="5">
                  <c:v>2216</c:v>
                </c:pt>
                <c:pt idx="8">
                  <c:v>2395</c:v>
                </c:pt>
                <c:pt idx="11">
                  <c:v>2362</c:v>
                </c:pt>
                <c:pt idx="14">
                  <c:v>2291</c:v>
                </c:pt>
              </c:numCache>
            </c:numRef>
          </c:val>
          <c:extLst xmlns:c16r2="http://schemas.microsoft.com/office/drawing/2015/06/chart">
            <c:ext xmlns:c16="http://schemas.microsoft.com/office/drawing/2014/chart" uri="{C3380CC4-5D6E-409C-BE32-E72D297353CC}">
              <c16:uniqueId val="{00000001-D205-4DE4-832C-A9AF7B5933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4098</c:v>
                </c:pt>
                <c:pt idx="5">
                  <c:v>3918</c:v>
                </c:pt>
                <c:pt idx="8">
                  <c:v>4857</c:v>
                </c:pt>
                <c:pt idx="11">
                  <c:v>5603</c:v>
                </c:pt>
                <c:pt idx="14">
                  <c:v>6016</c:v>
                </c:pt>
              </c:numCache>
            </c:numRef>
          </c:val>
          <c:extLst xmlns:c16r2="http://schemas.microsoft.com/office/drawing/2015/06/chart">
            <c:ext xmlns:c16="http://schemas.microsoft.com/office/drawing/2014/chart" uri="{C3380CC4-5D6E-409C-BE32-E72D297353CC}">
              <c16:uniqueId val="{00000002-D205-4DE4-832C-A9AF7B5933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05-4DE4-832C-A9AF7B5933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05-4DE4-832C-A9AF7B5933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05-4DE4-832C-A9AF7B5933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942</c:v>
                </c:pt>
                <c:pt idx="3">
                  <c:v>936</c:v>
                </c:pt>
                <c:pt idx="6">
                  <c:v>1044</c:v>
                </c:pt>
                <c:pt idx="9">
                  <c:v>1070</c:v>
                </c:pt>
                <c:pt idx="12">
                  <c:v>1189</c:v>
                </c:pt>
              </c:numCache>
            </c:numRef>
          </c:val>
          <c:extLst xmlns:c16r2="http://schemas.microsoft.com/office/drawing/2015/06/chart">
            <c:ext xmlns:c16="http://schemas.microsoft.com/office/drawing/2014/chart" uri="{C3380CC4-5D6E-409C-BE32-E72D297353CC}">
              <c16:uniqueId val="{00000006-D205-4DE4-832C-A9AF7B5933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464</c:v>
                </c:pt>
                <c:pt idx="3">
                  <c:v>445</c:v>
                </c:pt>
                <c:pt idx="6">
                  <c:v>420</c:v>
                </c:pt>
                <c:pt idx="9">
                  <c:v>372</c:v>
                </c:pt>
                <c:pt idx="12">
                  <c:v>411</c:v>
                </c:pt>
              </c:numCache>
            </c:numRef>
          </c:val>
          <c:extLst xmlns:c16r2="http://schemas.microsoft.com/office/drawing/2015/06/chart">
            <c:ext xmlns:c16="http://schemas.microsoft.com/office/drawing/2014/chart" uri="{C3380CC4-5D6E-409C-BE32-E72D297353CC}">
              <c16:uniqueId val="{00000007-D205-4DE4-832C-A9AF7B5933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1794</c:v>
                </c:pt>
                <c:pt idx="3">
                  <c:v>1530</c:v>
                </c:pt>
                <c:pt idx="6">
                  <c:v>1432</c:v>
                </c:pt>
                <c:pt idx="9">
                  <c:v>1452</c:v>
                </c:pt>
                <c:pt idx="12">
                  <c:v>1651</c:v>
                </c:pt>
              </c:numCache>
            </c:numRef>
          </c:val>
          <c:extLst xmlns:c16r2="http://schemas.microsoft.com/office/drawing/2015/06/chart">
            <c:ext xmlns:c16="http://schemas.microsoft.com/office/drawing/2014/chart" uri="{C3380CC4-5D6E-409C-BE32-E72D297353CC}">
              <c16:uniqueId val="{00000008-D205-4DE4-832C-A9AF7B5933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c:v>
                </c:pt>
                <c:pt idx="3">
                  <c:v>10</c:v>
                </c:pt>
                <c:pt idx="6">
                  <c:v>9</c:v>
                </c:pt>
                <c:pt idx="9">
                  <c:v>10</c:v>
                </c:pt>
                <c:pt idx="12">
                  <c:v>33</c:v>
                </c:pt>
              </c:numCache>
            </c:numRef>
          </c:val>
          <c:extLst xmlns:c16r2="http://schemas.microsoft.com/office/drawing/2015/06/chart">
            <c:ext xmlns:c16="http://schemas.microsoft.com/office/drawing/2014/chart" uri="{C3380CC4-5D6E-409C-BE32-E72D297353CC}">
              <c16:uniqueId val="{00000009-D205-4DE4-832C-A9AF7B5933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16631</c:v>
                </c:pt>
                <c:pt idx="3">
                  <c:v>16784</c:v>
                </c:pt>
                <c:pt idx="6">
                  <c:v>16632</c:v>
                </c:pt>
                <c:pt idx="9">
                  <c:v>16213</c:v>
                </c:pt>
                <c:pt idx="12">
                  <c:v>15418</c:v>
                </c:pt>
              </c:numCache>
            </c:numRef>
          </c:val>
          <c:extLst xmlns:c16r2="http://schemas.microsoft.com/office/drawing/2015/06/chart">
            <c:ext xmlns:c16="http://schemas.microsoft.com/office/drawing/2014/chart" uri="{C3380CC4-5D6E-409C-BE32-E72D297353CC}">
              <c16:uniqueId val="{0000000A-D205-4DE4-832C-A9AF7B59331B}"/>
            </c:ext>
          </c:extLst>
        </c:ser>
        <c:dLbls>
          <c:showLegendKey val="0"/>
          <c:showVal val="0"/>
          <c:showCatName val="0"/>
          <c:showSerName val="0"/>
          <c:showPercent val="0"/>
          <c:showBubbleSize val="0"/>
        </c:dLbls>
        <c:gapWidth val="100"/>
        <c:overlap val="100"/>
        <c:axId val="520457736"/>
        <c:axId val="52045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205-4DE4-832C-A9AF7B59331B}"/>
            </c:ext>
          </c:extLst>
        </c:ser>
        <c:dLbls>
          <c:showLegendKey val="0"/>
          <c:showVal val="0"/>
          <c:showCatName val="0"/>
          <c:showSerName val="0"/>
          <c:showPercent val="0"/>
          <c:showBubbleSize val="0"/>
        </c:dLbls>
        <c:marker val="1"/>
        <c:smooth val="0"/>
        <c:axId val="520457736"/>
        <c:axId val="520459696"/>
      </c:lineChart>
      <c:catAx>
        <c:axId val="52045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459696"/>
        <c:crosses val="autoZero"/>
        <c:auto val="1"/>
        <c:lblAlgn val="ctr"/>
        <c:lblOffset val="100"/>
        <c:tickLblSkip val="1"/>
        <c:tickMarkSkip val="1"/>
        <c:noMultiLvlLbl val="0"/>
      </c:catAx>
      <c:valAx>
        <c:axId val="52045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45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1655</c:v>
                </c:pt>
                <c:pt idx="1">
                  <c:v>2400</c:v>
                </c:pt>
                <c:pt idx="2">
                  <c:v>3090</c:v>
                </c:pt>
              </c:numCache>
            </c:numRef>
          </c:val>
          <c:extLst xmlns:c16r2="http://schemas.microsoft.com/office/drawing/2015/06/chart">
            <c:ext xmlns:c16="http://schemas.microsoft.com/office/drawing/2014/chart" uri="{C3380CC4-5D6E-409C-BE32-E72D297353CC}">
              <c16:uniqueId val="{00000000-D0D1-4D2B-A9F2-63B856A5F7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297</c:v>
                </c:pt>
                <c:pt idx="1">
                  <c:v>297</c:v>
                </c:pt>
                <c:pt idx="2">
                  <c:v>358</c:v>
                </c:pt>
              </c:numCache>
            </c:numRef>
          </c:val>
          <c:extLst xmlns:c16r2="http://schemas.microsoft.com/office/drawing/2015/06/chart">
            <c:ext xmlns:c16="http://schemas.microsoft.com/office/drawing/2014/chart" uri="{C3380CC4-5D6E-409C-BE32-E72D297353CC}">
              <c16:uniqueId val="{00000001-D0D1-4D2B-A9F2-63B856A5F7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2091</c:v>
                </c:pt>
                <c:pt idx="1">
                  <c:v>2178</c:v>
                </c:pt>
                <c:pt idx="2">
                  <c:v>1958</c:v>
                </c:pt>
              </c:numCache>
            </c:numRef>
          </c:val>
          <c:extLst xmlns:c16r2="http://schemas.microsoft.com/office/drawing/2015/06/chart">
            <c:ext xmlns:c16="http://schemas.microsoft.com/office/drawing/2014/chart" uri="{C3380CC4-5D6E-409C-BE32-E72D297353CC}">
              <c16:uniqueId val="{00000002-D0D1-4D2B-A9F2-63B856A5F706}"/>
            </c:ext>
          </c:extLst>
        </c:ser>
        <c:dLbls>
          <c:showLegendKey val="0"/>
          <c:showVal val="0"/>
          <c:showCatName val="0"/>
          <c:showSerName val="0"/>
          <c:showPercent val="0"/>
          <c:showBubbleSize val="0"/>
        </c:dLbls>
        <c:gapWidth val="120"/>
        <c:overlap val="100"/>
        <c:axId val="520461656"/>
        <c:axId val="520454600"/>
      </c:barChart>
      <c:catAx>
        <c:axId val="52046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0454600"/>
        <c:crosses val="autoZero"/>
        <c:auto val="1"/>
        <c:lblAlgn val="ctr"/>
        <c:lblOffset val="100"/>
        <c:tickLblSkip val="1"/>
        <c:tickMarkSkip val="1"/>
        <c:noMultiLvlLbl val="0"/>
      </c:catAx>
      <c:valAx>
        <c:axId val="520454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046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54,396
53,264
47.48
22,937,939
21,815,164
615,711
11,990,399
15,417,808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財政力指数については、類似団体平均を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主な要因として、地方消費税交付金等の増により、基準財政収入額が増加しているが、社会福祉費等の増により基準財政需要額が上回って増加したことによるもの。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今後も引き続き税の徴収強化等の取組を通じて財政基盤の強化に努める。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106892</xdr:rowOff>
    </xdr:to>
    <xdr:cxnSp macro="">
      <xdr:nvCxnSpPr>
        <xdr:cNvPr id="69" name="直線コネクタ 68"/>
        <xdr:cNvCxnSpPr/>
      </xdr:nvCxnSpPr>
      <xdr:spPr>
        <a:xfrm>
          <a:off x="4114800" y="69246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66675</xdr:rowOff>
    </xdr:to>
    <xdr:cxnSp macro="">
      <xdr:nvCxnSpPr>
        <xdr:cNvPr id="72" name="直線コネクタ 71"/>
        <xdr:cNvCxnSpPr/>
      </xdr:nvCxnSpPr>
      <xdr:spPr>
        <a:xfrm>
          <a:off x="3225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主な要因として、臨時財政対策債の発行額の減によるもの。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類似団体平均よりも低く抑えられてはいるものの、事業の見直しによる歳出の抑制を図るとともに、市税のさらなる確保及び受益者負担の見直しにより、経常経費に充当可能な特定財源の確保に努める。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83058</xdr:rowOff>
    </xdr:to>
    <xdr:cxnSp macro="">
      <xdr:nvCxnSpPr>
        <xdr:cNvPr id="130" name="直線コネクタ 129"/>
        <xdr:cNvCxnSpPr/>
      </xdr:nvCxnSpPr>
      <xdr:spPr>
        <a:xfrm>
          <a:off x="4114800" y="1063574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62</xdr:row>
      <xdr:rowOff>5842</xdr:rowOff>
    </xdr:to>
    <xdr:cxnSp macro="">
      <xdr:nvCxnSpPr>
        <xdr:cNvPr id="133" name="直線コネクタ 132"/>
        <xdr:cNvCxnSpPr/>
      </xdr:nvCxnSpPr>
      <xdr:spPr>
        <a:xfrm>
          <a:off x="3225800" y="1050061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62</xdr:row>
      <xdr:rowOff>121666</xdr:rowOff>
    </xdr:to>
    <xdr:cxnSp macro="">
      <xdr:nvCxnSpPr>
        <xdr:cNvPr id="136" name="直線コネクタ 135"/>
        <xdr:cNvCxnSpPr/>
      </xdr:nvCxnSpPr>
      <xdr:spPr>
        <a:xfrm flipV="1">
          <a:off x="2336800" y="1050061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121666</xdr:rowOff>
    </xdr:from>
    <xdr:to>
      <xdr:col>11</xdr:col>
      <xdr:colOff>31750</xdr:colOff>
      <xdr:row>62</xdr:row>
      <xdr:rowOff>169926</xdr:rowOff>
    </xdr:to>
    <xdr:cxnSp macro="">
      <xdr:nvCxnSpPr>
        <xdr:cNvPr id="139" name="直線コネクタ 138"/>
        <xdr:cNvCxnSpPr/>
      </xdr:nvCxnSpPr>
      <xdr:spPr>
        <a:xfrm flipV="1">
          <a:off x="1447800" y="107515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0"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1" name="楕円 150"/>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2" name="テキスト ボックス 15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3" name="楕円 152"/>
        <xdr:cNvSpPr/>
      </xdr:nvSpPr>
      <xdr:spPr>
        <a:xfrm>
          <a:off x="3175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77741</xdr:rowOff>
    </xdr:from>
    <xdr:ext cx="762000" cy="259045"/>
    <xdr:sp macro="" textlink="">
      <xdr:nvSpPr>
        <xdr:cNvPr id="154" name="テキスト ボックス 153"/>
        <xdr:cNvSpPr txBox="1"/>
      </xdr:nvSpPr>
      <xdr:spPr>
        <a:xfrm>
          <a:off x="2844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人口１人当たり人件費・物件費等決算額については、類似団体平均を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定年退職者等の増加に伴う、常勤職員人件費の減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や、新型コロナワクチン接種に係る物件費が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近年物件費が増加傾向にあり、今後財政への圧迫が想定されることから、事業の見直し等により、抑制に努めていく。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55691</xdr:rowOff>
    </xdr:from>
    <xdr:to>
      <xdr:col>23</xdr:col>
      <xdr:colOff>133350</xdr:colOff>
      <xdr:row>82</xdr:row>
      <xdr:rowOff>83325</xdr:rowOff>
    </xdr:to>
    <xdr:cxnSp macro="">
      <xdr:nvCxnSpPr>
        <xdr:cNvPr id="191" name="直線コネクタ 190"/>
        <xdr:cNvCxnSpPr/>
      </xdr:nvCxnSpPr>
      <xdr:spPr>
        <a:xfrm flipV="1">
          <a:off x="4114800" y="14114591"/>
          <a:ext cx="838200" cy="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36368</xdr:rowOff>
    </xdr:from>
    <xdr:to>
      <xdr:col>19</xdr:col>
      <xdr:colOff>133350</xdr:colOff>
      <xdr:row>82</xdr:row>
      <xdr:rowOff>83325</xdr:rowOff>
    </xdr:to>
    <xdr:cxnSp macro="">
      <xdr:nvCxnSpPr>
        <xdr:cNvPr id="194" name="直線コネクタ 193"/>
        <xdr:cNvCxnSpPr/>
      </xdr:nvCxnSpPr>
      <xdr:spPr>
        <a:xfrm>
          <a:off x="3225800" y="14095268"/>
          <a:ext cx="889000" cy="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149839</xdr:rowOff>
    </xdr:from>
    <xdr:to>
      <xdr:col>15</xdr:col>
      <xdr:colOff>82550</xdr:colOff>
      <xdr:row>82</xdr:row>
      <xdr:rowOff>36368</xdr:rowOff>
    </xdr:to>
    <xdr:cxnSp macro="">
      <xdr:nvCxnSpPr>
        <xdr:cNvPr id="197" name="直線コネクタ 196"/>
        <xdr:cNvCxnSpPr/>
      </xdr:nvCxnSpPr>
      <xdr:spPr>
        <a:xfrm>
          <a:off x="2336800" y="14037289"/>
          <a:ext cx="8890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51967</xdr:rowOff>
    </xdr:from>
    <xdr:to>
      <xdr:col>11</xdr:col>
      <xdr:colOff>31750</xdr:colOff>
      <xdr:row>81</xdr:row>
      <xdr:rowOff>149839</xdr:rowOff>
    </xdr:to>
    <xdr:cxnSp macro="">
      <xdr:nvCxnSpPr>
        <xdr:cNvPr id="200" name="直線コネクタ 199"/>
        <xdr:cNvCxnSpPr/>
      </xdr:nvCxnSpPr>
      <xdr:spPr>
        <a:xfrm>
          <a:off x="1447800" y="13939417"/>
          <a:ext cx="889000" cy="9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4891</xdr:rowOff>
    </xdr:from>
    <xdr:to>
      <xdr:col>23</xdr:col>
      <xdr:colOff>184150</xdr:colOff>
      <xdr:row>82</xdr:row>
      <xdr:rowOff>106491</xdr:rowOff>
    </xdr:to>
    <xdr:sp macro="" textlink="">
      <xdr:nvSpPr>
        <xdr:cNvPr id="210" name="楕円 209"/>
        <xdr:cNvSpPr/>
      </xdr:nvSpPr>
      <xdr:spPr>
        <a:xfrm>
          <a:off x="4902200" y="140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21418</xdr:rowOff>
    </xdr:from>
    <xdr:ext cx="762000" cy="259045"/>
    <xdr:sp macro="" textlink="">
      <xdr:nvSpPr>
        <xdr:cNvPr id="211" name="人件費・物件費等の状況該当値テキスト"/>
        <xdr:cNvSpPr txBox="1"/>
      </xdr:nvSpPr>
      <xdr:spPr>
        <a:xfrm>
          <a:off x="5041900" y="139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32525</xdr:rowOff>
    </xdr:from>
    <xdr:to>
      <xdr:col>19</xdr:col>
      <xdr:colOff>184150</xdr:colOff>
      <xdr:row>82</xdr:row>
      <xdr:rowOff>134125</xdr:rowOff>
    </xdr:to>
    <xdr:sp macro="" textlink="">
      <xdr:nvSpPr>
        <xdr:cNvPr id="212" name="楕円 211"/>
        <xdr:cNvSpPr/>
      </xdr:nvSpPr>
      <xdr:spPr>
        <a:xfrm>
          <a:off x="4064000" y="140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144302</xdr:rowOff>
    </xdr:from>
    <xdr:ext cx="736600" cy="259045"/>
    <xdr:sp macro="" textlink="">
      <xdr:nvSpPr>
        <xdr:cNvPr id="213" name="テキスト ボックス 212"/>
        <xdr:cNvSpPr txBox="1"/>
      </xdr:nvSpPr>
      <xdr:spPr>
        <a:xfrm>
          <a:off x="3733800" y="13860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157018</xdr:rowOff>
    </xdr:from>
    <xdr:to>
      <xdr:col>15</xdr:col>
      <xdr:colOff>133350</xdr:colOff>
      <xdr:row>82</xdr:row>
      <xdr:rowOff>87168</xdr:rowOff>
    </xdr:to>
    <xdr:sp macro="" textlink="">
      <xdr:nvSpPr>
        <xdr:cNvPr id="214" name="楕円 213"/>
        <xdr:cNvSpPr/>
      </xdr:nvSpPr>
      <xdr:spPr>
        <a:xfrm>
          <a:off x="3175000" y="140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97345</xdr:rowOff>
    </xdr:from>
    <xdr:ext cx="762000" cy="259045"/>
    <xdr:sp macro="" textlink="">
      <xdr:nvSpPr>
        <xdr:cNvPr id="215" name="テキスト ボックス 214"/>
        <xdr:cNvSpPr txBox="1"/>
      </xdr:nvSpPr>
      <xdr:spPr>
        <a:xfrm>
          <a:off x="2844800" y="1381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99039</xdr:rowOff>
    </xdr:from>
    <xdr:to>
      <xdr:col>11</xdr:col>
      <xdr:colOff>82550</xdr:colOff>
      <xdr:row>82</xdr:row>
      <xdr:rowOff>29189</xdr:rowOff>
    </xdr:to>
    <xdr:sp macro="" textlink="">
      <xdr:nvSpPr>
        <xdr:cNvPr id="216" name="楕円 215"/>
        <xdr:cNvSpPr/>
      </xdr:nvSpPr>
      <xdr:spPr>
        <a:xfrm>
          <a:off x="2286000" y="139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39366</xdr:rowOff>
    </xdr:from>
    <xdr:ext cx="762000" cy="259045"/>
    <xdr:sp macro="" textlink="">
      <xdr:nvSpPr>
        <xdr:cNvPr id="217" name="テキスト ボックス 216"/>
        <xdr:cNvSpPr txBox="1"/>
      </xdr:nvSpPr>
      <xdr:spPr>
        <a:xfrm>
          <a:off x="1955800" y="1375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1167</xdr:rowOff>
    </xdr:from>
    <xdr:to>
      <xdr:col>7</xdr:col>
      <xdr:colOff>31750</xdr:colOff>
      <xdr:row>81</xdr:row>
      <xdr:rowOff>102767</xdr:rowOff>
    </xdr:to>
    <xdr:sp macro="" textlink="">
      <xdr:nvSpPr>
        <xdr:cNvPr id="218" name="楕円 217"/>
        <xdr:cNvSpPr/>
      </xdr:nvSpPr>
      <xdr:spPr>
        <a:xfrm>
          <a:off x="1397000" y="138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112944</xdr:rowOff>
    </xdr:from>
    <xdr:ext cx="762000" cy="259045"/>
    <xdr:sp macro="" textlink="">
      <xdr:nvSpPr>
        <xdr:cNvPr id="219" name="テキスト ボックス 218"/>
        <xdr:cNvSpPr txBox="1"/>
      </xdr:nvSpPr>
      <xdr:spPr>
        <a:xfrm>
          <a:off x="1066800" y="1365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ポイント上回っているが、対前年度比では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減少した主な要因としては、職員の年齢構成の変動に伴うもの。　引き続き、社会情勢を踏まえた適正な給与水準の維持を図る。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161925</xdr:rowOff>
    </xdr:to>
    <xdr:cxnSp macro="">
      <xdr:nvCxnSpPr>
        <xdr:cNvPr id="253" name="直線コネクタ 252"/>
        <xdr:cNvCxnSpPr/>
      </xdr:nvCxnSpPr>
      <xdr:spPr>
        <a:xfrm flipV="1">
          <a:off x="16179800" y="148060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161925</xdr:rowOff>
    </xdr:to>
    <xdr:cxnSp macro="">
      <xdr:nvCxnSpPr>
        <xdr:cNvPr id="256" name="直線コネクタ 255"/>
        <xdr:cNvCxnSpPr/>
      </xdr:nvCxnSpPr>
      <xdr:spPr>
        <a:xfrm>
          <a:off x="15290800" y="1478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121709</xdr:rowOff>
    </xdr:to>
    <xdr:cxnSp macro="">
      <xdr:nvCxnSpPr>
        <xdr:cNvPr id="259" name="直線コネクタ 258"/>
        <xdr:cNvCxnSpPr/>
      </xdr:nvCxnSpPr>
      <xdr:spPr>
        <a:xfrm flipV="1">
          <a:off x="14401800" y="147859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121709</xdr:rowOff>
    </xdr:to>
    <xdr:cxnSp macro="">
      <xdr:nvCxnSpPr>
        <xdr:cNvPr id="262" name="直線コネクタ 261"/>
        <xdr:cNvCxnSpPr/>
      </xdr:nvCxnSpPr>
      <xdr:spPr>
        <a:xfrm>
          <a:off x="13512800" y="1470554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2" name="楕円 271"/>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3"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4" name="楕円 273"/>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5" name="テキスト ボックス 274"/>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6" name="楕円 275"/>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7" name="テキスト ボックス 276"/>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78" name="楕円 277"/>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9" name="テキスト ボックス 278"/>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0" name="楕円 279"/>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1" name="テキスト ボックス 280"/>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人当たり職員数については、類似団体平均を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人下回ってはいるものの、対前年度比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主な要因としては、人口が減少したことによるもの。引き続き、定員管理の適正化を図っていく。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61</xdr:row>
      <xdr:rowOff>6773</xdr:rowOff>
    </xdr:to>
    <xdr:cxnSp macro="">
      <xdr:nvCxnSpPr>
        <xdr:cNvPr id="316" name="直線コネクタ 315"/>
        <xdr:cNvCxnSpPr/>
      </xdr:nvCxnSpPr>
      <xdr:spPr>
        <a:xfrm>
          <a:off x="16179800" y="10422996"/>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135996</xdr:rowOff>
    </xdr:to>
    <xdr:cxnSp macro="">
      <xdr:nvCxnSpPr>
        <xdr:cNvPr id="319" name="直線コネクタ 318"/>
        <xdr:cNvCxnSpPr/>
      </xdr:nvCxnSpPr>
      <xdr:spPr>
        <a:xfrm>
          <a:off x="15290800" y="104028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115888</xdr:rowOff>
    </xdr:to>
    <xdr:cxnSp macro="">
      <xdr:nvCxnSpPr>
        <xdr:cNvPr id="322" name="直線コネクタ 321"/>
        <xdr:cNvCxnSpPr/>
      </xdr:nvCxnSpPr>
      <xdr:spPr>
        <a:xfrm>
          <a:off x="14401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105833</xdr:rowOff>
    </xdr:to>
    <xdr:cxnSp macro="">
      <xdr:nvCxnSpPr>
        <xdr:cNvPr id="325" name="直線コネクタ 324"/>
        <xdr:cNvCxnSpPr/>
      </xdr:nvCxnSpPr>
      <xdr:spPr>
        <a:xfrm>
          <a:off x="13512800" y="1034859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35" name="楕円 334"/>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36"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37" name="楕円 336"/>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38" name="テキスト ボックス 337"/>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39" name="楕円 338"/>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0" name="テキスト ボックス 339"/>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1" name="楕円 340"/>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2" name="テキスト ボックス 341"/>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3" name="楕円 342"/>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44" name="テキスト ボックス 343"/>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主な要因としては、過年度に借入れた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地方道路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整備事業債等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や長寿命化計画に基づいた公共施設の改修等を予定しているため、引き続き、事業の取捨選択を行うとともに、市債の借入れにあたっては、交付税措置のある有利な地方債とするなど、実質償還額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86783</xdr:rowOff>
    </xdr:to>
    <xdr:cxnSp macro="">
      <xdr:nvCxnSpPr>
        <xdr:cNvPr id="377" name="直線コネクタ 376"/>
        <xdr:cNvCxnSpPr/>
      </xdr:nvCxnSpPr>
      <xdr:spPr>
        <a:xfrm>
          <a:off x="16179800" y="68965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38523</xdr:rowOff>
    </xdr:to>
    <xdr:cxnSp macro="">
      <xdr:nvCxnSpPr>
        <xdr:cNvPr id="380" name="直線コネクタ 379"/>
        <xdr:cNvCxnSpPr/>
      </xdr:nvCxnSpPr>
      <xdr:spPr>
        <a:xfrm>
          <a:off x="15290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169756</xdr:rowOff>
    </xdr:to>
    <xdr:cxnSp macro="">
      <xdr:nvCxnSpPr>
        <xdr:cNvPr id="383" name="直線コネクタ 382"/>
        <xdr:cNvCxnSpPr/>
      </xdr:nvCxnSpPr>
      <xdr:spPr>
        <a:xfrm>
          <a:off x="14401800" y="68160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129540</xdr:rowOff>
    </xdr:to>
    <xdr:cxnSp macro="">
      <xdr:nvCxnSpPr>
        <xdr:cNvPr id="386" name="直線コネクタ 385"/>
        <xdr:cNvCxnSpPr/>
      </xdr:nvCxnSpPr>
      <xdr:spPr>
        <a:xfrm>
          <a:off x="13512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6" name="楕円 395"/>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7"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8" name="楕円 397"/>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99" name="テキスト ボックス 398"/>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0" name="楕円 399"/>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1" name="テキスト ボックス 400"/>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2" name="楕円 401"/>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3" name="テキスト ボックス 402"/>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4" name="楕円 403"/>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5" name="テキスト ボックス 404"/>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将来負担比率については、昨年度に引き続き、「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」表示となっている。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主な要因は、元金償還額よりも借入額を少なくし、地方債現在高抑制に努めたことにより、将来負担額が減少したことや、決算剰余金等の積み立てにより、基金等の充当可能財源が増加したためである。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規模事業や長寿命化計画に基づいた公共施設の改修等を予定していることから、地方債の発行にあたっては、過度な将来負担を招かぬよう財政措置を考慮した借入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54,396
53,264
47.48
22,937,939
21,815,164
615,711
11,990,399
15,417,808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回り、対前年比も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定年退職者等の増加に伴う常勤職員人件費の減、学校給食に係る調理・配送業務について委託を開始したことによる会計年度任用職員の減等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今後も適切な定員管理を図り、人件費の抑制に努める。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171087</xdr:rowOff>
    </xdr:from>
    <xdr:to>
      <xdr:col>24</xdr:col>
      <xdr:colOff>25400</xdr:colOff>
      <xdr:row>36</xdr:row>
      <xdr:rowOff>32294</xdr:rowOff>
    </xdr:to>
    <xdr:cxnSp macro="">
      <xdr:nvCxnSpPr>
        <xdr:cNvPr id="68" name="直線コネクタ 67"/>
        <xdr:cNvCxnSpPr/>
      </xdr:nvCxnSpPr>
      <xdr:spPr>
        <a:xfrm flipV="1">
          <a:off x="3987800" y="61718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36</xdr:row>
      <xdr:rowOff>32294</xdr:rowOff>
    </xdr:to>
    <xdr:cxnSp macro="">
      <xdr:nvCxnSpPr>
        <xdr:cNvPr id="71" name="直線コネクタ 70"/>
        <xdr:cNvCxnSpPr/>
      </xdr:nvCxnSpPr>
      <xdr:spPr>
        <a:xfrm>
          <a:off x="3098800" y="6106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38826</xdr:rowOff>
    </xdr:to>
    <xdr:cxnSp macro="">
      <xdr:nvCxnSpPr>
        <xdr:cNvPr id="74" name="直線コネクタ 73"/>
        <xdr:cNvCxnSpPr/>
      </xdr:nvCxnSpPr>
      <xdr:spPr>
        <a:xfrm flipV="1">
          <a:off x="2209800" y="610652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99242</xdr:rowOff>
    </xdr:from>
    <xdr:to>
      <xdr:col>11</xdr:col>
      <xdr:colOff>9525</xdr:colOff>
      <xdr:row>36</xdr:row>
      <xdr:rowOff>38826</xdr:rowOff>
    </xdr:to>
    <xdr:cxnSp macro="">
      <xdr:nvCxnSpPr>
        <xdr:cNvPr id="77" name="直線コネクタ 76"/>
        <xdr:cNvCxnSpPr/>
      </xdr:nvCxnSpPr>
      <xdr:spPr>
        <a:xfrm>
          <a:off x="1320800" y="609999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87" name="楕円 86"/>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136814</xdr:rowOff>
    </xdr:from>
    <xdr:ext cx="762000" cy="259045"/>
    <xdr:sp macro="" textlink="">
      <xdr:nvSpPr>
        <xdr:cNvPr id="88" name="人件費該当値テキスト"/>
        <xdr:cNvSpPr txBox="1"/>
      </xdr:nvSpPr>
      <xdr:spPr>
        <a:xfrm>
          <a:off x="4914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152944</xdr:rowOff>
    </xdr:from>
    <xdr:to>
      <xdr:col>20</xdr:col>
      <xdr:colOff>38100</xdr:colOff>
      <xdr:row>36</xdr:row>
      <xdr:rowOff>83094</xdr:rowOff>
    </xdr:to>
    <xdr:sp macro="" textlink="">
      <xdr:nvSpPr>
        <xdr:cNvPr id="89" name="楕円 88"/>
        <xdr:cNvSpPr/>
      </xdr:nvSpPr>
      <xdr:spPr>
        <a:xfrm>
          <a:off x="3937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67871</xdr:rowOff>
    </xdr:from>
    <xdr:ext cx="736600" cy="259045"/>
    <xdr:sp macro="" textlink="">
      <xdr:nvSpPr>
        <xdr:cNvPr id="90" name="テキスト ボックス 89"/>
        <xdr:cNvSpPr txBox="1"/>
      </xdr:nvSpPr>
      <xdr:spPr>
        <a:xfrm>
          <a:off x="3606800" y="624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159476</xdr:rowOff>
    </xdr:from>
    <xdr:to>
      <xdr:col>11</xdr:col>
      <xdr:colOff>60325</xdr:colOff>
      <xdr:row>36</xdr:row>
      <xdr:rowOff>89626</xdr:rowOff>
    </xdr:to>
    <xdr:sp macro="" textlink="">
      <xdr:nvSpPr>
        <xdr:cNvPr id="93" name="楕円 92"/>
        <xdr:cNvSpPr/>
      </xdr:nvSpPr>
      <xdr:spPr>
        <a:xfrm>
          <a:off x="2159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99803</xdr:rowOff>
    </xdr:from>
    <xdr:ext cx="762000" cy="259045"/>
    <xdr:sp macro="" textlink="">
      <xdr:nvSpPr>
        <xdr:cNvPr id="94" name="テキスト ボックス 93"/>
        <xdr:cNvSpPr txBox="1"/>
      </xdr:nvSpPr>
      <xdr:spPr>
        <a:xfrm>
          <a:off x="1828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95" name="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96" name="テキスト ボックス 95"/>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主な要因としては、学校給食に係る調理・配送業務について委託を開始したことによ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依然として比率が高く、財政への圧迫が想定されることから、事業の見直し等により、抑制に努める。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18</xdr:row>
      <xdr:rowOff>108712</xdr:rowOff>
    </xdr:to>
    <xdr:cxnSp macro="">
      <xdr:nvCxnSpPr>
        <xdr:cNvPr id="127" name="直線コネクタ 126"/>
        <xdr:cNvCxnSpPr/>
      </xdr:nvCxnSpPr>
      <xdr:spPr>
        <a:xfrm>
          <a:off x="15671800" y="304850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17272</xdr:rowOff>
    </xdr:to>
    <xdr:cxnSp macro="">
      <xdr:nvCxnSpPr>
        <xdr:cNvPr id="130" name="直線コネクタ 129"/>
        <xdr:cNvCxnSpPr/>
      </xdr:nvCxnSpPr>
      <xdr:spPr>
        <a:xfrm flipV="1">
          <a:off x="14782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163576</xdr:rowOff>
    </xdr:to>
    <xdr:cxnSp macro="">
      <xdr:nvCxnSpPr>
        <xdr:cNvPr id="133" name="直線コネクタ 132"/>
        <xdr:cNvCxnSpPr/>
      </xdr:nvCxnSpPr>
      <xdr:spPr>
        <a:xfrm flipV="1">
          <a:off x="13893800" y="3103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19</xdr:row>
      <xdr:rowOff>120142</xdr:rowOff>
    </xdr:to>
    <xdr:cxnSp macro="">
      <xdr:nvCxnSpPr>
        <xdr:cNvPr id="136" name="直線コネクタ 135"/>
        <xdr:cNvCxnSpPr/>
      </xdr:nvCxnSpPr>
      <xdr:spPr>
        <a:xfrm flipV="1">
          <a:off x="13004800" y="32496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6" name="楕円 145"/>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7"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8" name="楕円 147"/>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9" name="テキスト ボックス 148"/>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50" name="楕円 149"/>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51" name="テキスト ボックス 150"/>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52" name="楕円 151"/>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3" name="テキスト ボックス 152"/>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69342</xdr:rowOff>
    </xdr:from>
    <xdr:to>
      <xdr:col>65</xdr:col>
      <xdr:colOff>53975</xdr:colOff>
      <xdr:row>19</xdr:row>
      <xdr:rowOff>170942</xdr:rowOff>
    </xdr:to>
    <xdr:sp macro="" textlink="">
      <xdr:nvSpPr>
        <xdr:cNvPr id="154" name="楕円 153"/>
        <xdr:cNvSpPr/>
      </xdr:nvSpPr>
      <xdr:spPr>
        <a:xfrm>
          <a:off x="12954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155719</xdr:rowOff>
    </xdr:from>
    <xdr:ext cx="762000" cy="259045"/>
    <xdr:sp macro="" textlink="">
      <xdr:nvSpPr>
        <xdr:cNvPr id="155" name="テキスト ボックス 154"/>
        <xdr:cNvSpPr txBox="1"/>
      </xdr:nvSpPr>
      <xdr:spPr>
        <a:xfrm>
          <a:off x="12623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扶助費については、類似団体平均を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対前度比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障がい福祉サービス等給付事業等の増によるものである。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社会保障関係費や医療費等について、今後も増加が見込まれるため、事業の見直し等により、経費の縮減に努める。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168910</xdr:rowOff>
    </xdr:to>
    <xdr:cxnSp macro="">
      <xdr:nvCxnSpPr>
        <xdr:cNvPr id="188" name="直線コネクタ 187"/>
        <xdr:cNvCxnSpPr/>
      </xdr:nvCxnSpPr>
      <xdr:spPr>
        <a:xfrm>
          <a:off x="3987800" y="954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115570</xdr:rowOff>
    </xdr:to>
    <xdr:cxnSp macro="">
      <xdr:nvCxnSpPr>
        <xdr:cNvPr id="191" name="直線コネクタ 190"/>
        <xdr:cNvCxnSpPr/>
      </xdr:nvCxnSpPr>
      <xdr:spPr>
        <a:xfrm>
          <a:off x="3098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130810</xdr:rowOff>
    </xdr:to>
    <xdr:cxnSp macro="">
      <xdr:nvCxnSpPr>
        <xdr:cNvPr id="194" name="直線コネクタ 193"/>
        <xdr:cNvCxnSpPr/>
      </xdr:nvCxnSpPr>
      <xdr:spPr>
        <a:xfrm flipV="1">
          <a:off x="2209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56</xdr:row>
      <xdr:rowOff>96520</xdr:rowOff>
    </xdr:to>
    <xdr:cxnSp macro="">
      <xdr:nvCxnSpPr>
        <xdr:cNvPr id="197" name="直線コネクタ 196"/>
        <xdr:cNvCxnSpPr/>
      </xdr:nvCxnSpPr>
      <xdr:spPr>
        <a:xfrm flipV="1">
          <a:off x="1320800" y="956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0" name="テキスト ボックス 209"/>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4" name="テキスト ボックス 213"/>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5" name="楕円 214"/>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6" name="テキスト ボックス 215"/>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回ったが、対前年比は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、維持補修費に基金等を充てたことによる経常的な一般財源充当額の減少によるものである。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維持補修費の増加や、</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高齢化の進展などにより特別会計への繰出金の増加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想定されるため、事務の効率化や見直しにより事務費等の縮減に努める。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39915</xdr:rowOff>
    </xdr:to>
    <xdr:cxnSp macro="">
      <xdr:nvCxnSpPr>
        <xdr:cNvPr id="251" name="直線コネクタ 250"/>
        <xdr:cNvCxnSpPr/>
      </xdr:nvCxnSpPr>
      <xdr:spPr>
        <a:xfrm flipV="1">
          <a:off x="15671800" y="98751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58</xdr:row>
      <xdr:rowOff>39915</xdr:rowOff>
    </xdr:to>
    <xdr:cxnSp macro="">
      <xdr:nvCxnSpPr>
        <xdr:cNvPr id="254" name="直線コネクタ 253"/>
        <xdr:cNvCxnSpPr/>
      </xdr:nvCxnSpPr>
      <xdr:spPr>
        <a:xfrm>
          <a:off x="14782800" y="9831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113393</xdr:rowOff>
    </xdr:to>
    <xdr:cxnSp macro="">
      <xdr:nvCxnSpPr>
        <xdr:cNvPr id="257" name="直線コネクタ 256"/>
        <xdr:cNvCxnSpPr/>
      </xdr:nvCxnSpPr>
      <xdr:spPr>
        <a:xfrm flipV="1">
          <a:off x="13893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113393</xdr:rowOff>
    </xdr:to>
    <xdr:cxnSp macro="">
      <xdr:nvCxnSpPr>
        <xdr:cNvPr id="260" name="直線コネクタ 259"/>
        <xdr:cNvCxnSpPr/>
      </xdr:nvCxnSpPr>
      <xdr:spPr>
        <a:xfrm>
          <a:off x="13004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9" name="テキスト ボックス 278"/>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補助費等については、類似団体平均を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一部事務組合である埼玉西部消防組合への負担金が増加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今後についても、補助</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費等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の適正化に努める。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46990</xdr:rowOff>
    </xdr:to>
    <xdr:cxnSp macro="">
      <xdr:nvCxnSpPr>
        <xdr:cNvPr id="311" name="直線コネクタ 310"/>
        <xdr:cNvCxnSpPr/>
      </xdr:nvCxnSpPr>
      <xdr:spPr>
        <a:xfrm>
          <a:off x="15671800" y="6360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24130</xdr:rowOff>
    </xdr:to>
    <xdr:cxnSp macro="">
      <xdr:nvCxnSpPr>
        <xdr:cNvPr id="314" name="直線コネクタ 313"/>
        <xdr:cNvCxnSpPr/>
      </xdr:nvCxnSpPr>
      <xdr:spPr>
        <a:xfrm flipV="1">
          <a:off x="14782800" y="6360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85090</xdr:rowOff>
    </xdr:to>
    <xdr:cxnSp macro="">
      <xdr:nvCxnSpPr>
        <xdr:cNvPr id="317" name="直線コネクタ 316"/>
        <xdr:cNvCxnSpPr/>
      </xdr:nvCxnSpPr>
      <xdr:spPr>
        <a:xfrm flipV="1">
          <a:off x="13893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138430</xdr:rowOff>
    </xdr:to>
    <xdr:cxnSp macro="">
      <xdr:nvCxnSpPr>
        <xdr:cNvPr id="320" name="直線コネクタ 319"/>
        <xdr:cNvCxnSpPr/>
      </xdr:nvCxnSpPr>
      <xdr:spPr>
        <a:xfrm flipV="1">
          <a:off x="13004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30" name="楕円 329"/>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12717</xdr:rowOff>
    </xdr:from>
    <xdr:ext cx="762000" cy="259045"/>
    <xdr:sp macro="" textlink="">
      <xdr:nvSpPr>
        <xdr:cNvPr id="331" name="補助費等該当値テキスト"/>
        <xdr:cNvSpPr txBox="1"/>
      </xdr:nvSpPr>
      <xdr:spPr>
        <a:xfrm>
          <a:off x="16598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32" name="楕円 331"/>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77487</xdr:rowOff>
    </xdr:from>
    <xdr:ext cx="736600" cy="259045"/>
    <xdr:sp macro="" textlink="">
      <xdr:nvSpPr>
        <xdr:cNvPr id="333" name="テキスト ボックス 332"/>
        <xdr:cNvSpPr txBox="1"/>
      </xdr:nvSpPr>
      <xdr:spPr>
        <a:xfrm>
          <a:off x="15290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4" name="楕円 333"/>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5" name="テキスト ボックス 334"/>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6" name="楕円 335"/>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146067</xdr:rowOff>
    </xdr:from>
    <xdr:ext cx="762000" cy="259045"/>
    <xdr:sp macro="" textlink="">
      <xdr:nvSpPr>
        <xdr:cNvPr id="337" name="テキスト ボックス 336"/>
        <xdr:cNvSpPr txBox="1"/>
      </xdr:nvSpPr>
      <xdr:spPr>
        <a:xfrm>
          <a:off x="13512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8" name="楕円 337"/>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39" name="テキスト ボックス 33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公債費については、類似団体平均を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主な要因としては、据置期間満了による元金償還の開始等により支出額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したことによるものである。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今後、公共施設の再編等を行うため、地方債の発行に際しては、元利償還金に対する財政措置や残高等を注視し借入を行う。</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24130</xdr:rowOff>
    </xdr:to>
    <xdr:cxnSp macro="">
      <xdr:nvCxnSpPr>
        <xdr:cNvPr id="372" name="直線コネクタ 371"/>
        <xdr:cNvCxnSpPr/>
      </xdr:nvCxnSpPr>
      <xdr:spPr>
        <a:xfrm>
          <a:off x="3987800" y="1319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165100</xdr:rowOff>
    </xdr:to>
    <xdr:cxnSp macro="">
      <xdr:nvCxnSpPr>
        <xdr:cNvPr id="375" name="直線コネクタ 374"/>
        <xdr:cNvCxnSpPr/>
      </xdr:nvCxnSpPr>
      <xdr:spPr>
        <a:xfrm>
          <a:off x="3098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157480</xdr:rowOff>
    </xdr:to>
    <xdr:cxnSp macro="">
      <xdr:nvCxnSpPr>
        <xdr:cNvPr id="378" name="直線コネクタ 377"/>
        <xdr:cNvCxnSpPr/>
      </xdr:nvCxnSpPr>
      <xdr:spPr>
        <a:xfrm flipV="1">
          <a:off x="2209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157480</xdr:rowOff>
    </xdr:to>
    <xdr:cxnSp macro="">
      <xdr:nvCxnSpPr>
        <xdr:cNvPr id="381" name="直線コネクタ 380"/>
        <xdr:cNvCxnSpPr/>
      </xdr:nvCxnSpPr>
      <xdr:spPr>
        <a:xfrm>
          <a:off x="1320800" y="13111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1" name="楕円 39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2"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3" name="楕円 392"/>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4" name="テキスト ボックス 393"/>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5" name="楕円 394"/>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6" name="テキスト ボックス 39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7" name="楕円 396"/>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8" name="テキスト ボックス 397"/>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公債費以外については、類似団体平均</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下回っているが、対前年比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主な要因としては、既述のように物件費が多いことによるものである。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今後についても、事務事業の見直しや取捨選択などにより歳出削減に努める。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6986</xdr:rowOff>
    </xdr:to>
    <xdr:cxnSp macro="">
      <xdr:nvCxnSpPr>
        <xdr:cNvPr id="429" name="直線コネクタ 428"/>
        <xdr:cNvCxnSpPr/>
      </xdr:nvCxnSpPr>
      <xdr:spPr>
        <a:xfrm>
          <a:off x="15671800" y="131400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149861</xdr:rowOff>
    </xdr:from>
    <xdr:to>
      <xdr:col>78</xdr:col>
      <xdr:colOff>69850</xdr:colOff>
      <xdr:row>76</xdr:row>
      <xdr:rowOff>109855</xdr:rowOff>
    </xdr:to>
    <xdr:cxnSp macro="">
      <xdr:nvCxnSpPr>
        <xdr:cNvPr id="432" name="直線コネクタ 431"/>
        <xdr:cNvCxnSpPr/>
      </xdr:nvCxnSpPr>
      <xdr:spPr>
        <a:xfrm>
          <a:off x="14782800" y="1300861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77</xdr:row>
      <xdr:rowOff>81280</xdr:rowOff>
    </xdr:to>
    <xdr:cxnSp macro="">
      <xdr:nvCxnSpPr>
        <xdr:cNvPr id="435" name="直線コネクタ 434"/>
        <xdr:cNvCxnSpPr/>
      </xdr:nvCxnSpPr>
      <xdr:spPr>
        <a:xfrm flipV="1">
          <a:off x="13893800" y="130086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78</xdr:row>
      <xdr:rowOff>24130</xdr:rowOff>
    </xdr:to>
    <xdr:cxnSp macro="">
      <xdr:nvCxnSpPr>
        <xdr:cNvPr id="438" name="直線コネクタ 437"/>
        <xdr:cNvCxnSpPr/>
      </xdr:nvCxnSpPr>
      <xdr:spPr>
        <a:xfrm flipV="1">
          <a:off x="13004800" y="132829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127636</xdr:rowOff>
    </xdr:from>
    <xdr:to>
      <xdr:col>82</xdr:col>
      <xdr:colOff>158750</xdr:colOff>
      <xdr:row>77</xdr:row>
      <xdr:rowOff>57786</xdr:rowOff>
    </xdr:to>
    <xdr:sp macro="" textlink="">
      <xdr:nvSpPr>
        <xdr:cNvPr id="448" name="楕円 447"/>
        <xdr:cNvSpPr/>
      </xdr:nvSpPr>
      <xdr:spPr>
        <a:xfrm>
          <a:off x="16459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144163</xdr:rowOff>
    </xdr:from>
    <xdr:ext cx="762000" cy="259045"/>
    <xdr:sp macro="" textlink="">
      <xdr:nvSpPr>
        <xdr:cNvPr id="449" name="公債費以外該当値テキスト"/>
        <xdr:cNvSpPr txBox="1"/>
      </xdr:nvSpPr>
      <xdr:spPr>
        <a:xfrm>
          <a:off x="16598900" y="130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50" name="楕円 449"/>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170832</xdr:rowOff>
    </xdr:from>
    <xdr:ext cx="736600" cy="259045"/>
    <xdr:sp macro="" textlink="">
      <xdr:nvSpPr>
        <xdr:cNvPr id="451" name="テキスト ボックス 450"/>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52" name="楕円 451"/>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13988</xdr:rowOff>
    </xdr:from>
    <xdr:ext cx="762000" cy="259045"/>
    <xdr:sp macro="" textlink="">
      <xdr:nvSpPr>
        <xdr:cNvPr id="453" name="テキスト ボックス 452"/>
        <xdr:cNvSpPr txBox="1"/>
      </xdr:nvSpPr>
      <xdr:spPr>
        <a:xfrm>
          <a:off x="14401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54" name="楕円 453"/>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55" name="テキスト ボックス 454"/>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6" name="楕円 455"/>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57" name="テキスト ボックス 456"/>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130975</xdr:rowOff>
    </xdr:from>
    <xdr:to>
      <xdr:col>29</xdr:col>
      <xdr:colOff>127000</xdr:colOff>
      <xdr:row>17</xdr:row>
      <xdr:rowOff>85077</xdr:rowOff>
    </xdr:to>
    <xdr:cxnSp macro="">
      <xdr:nvCxnSpPr>
        <xdr:cNvPr id="50" name="直線コネクタ 49"/>
        <xdr:cNvCxnSpPr/>
      </xdr:nvCxnSpPr>
      <xdr:spPr bwMode="auto">
        <a:xfrm flipV="1">
          <a:off x="5003800" y="2921800"/>
          <a:ext cx="647700" cy="12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115752</xdr:rowOff>
    </xdr:from>
    <xdr:ext cx="762000" cy="259045"/>
    <xdr:sp macro="" textlink="">
      <xdr:nvSpPr>
        <xdr:cNvPr id="51" name="人口1人当たり決算額の推移平均値テキスト130"/>
        <xdr:cNvSpPr txBox="1"/>
      </xdr:nvSpPr>
      <xdr:spPr>
        <a:xfrm>
          <a:off x="5740400" y="29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85077</xdr:rowOff>
    </xdr:from>
    <xdr:to>
      <xdr:col>26</xdr:col>
      <xdr:colOff>50800</xdr:colOff>
      <xdr:row>17</xdr:row>
      <xdr:rowOff>87808</xdr:rowOff>
    </xdr:to>
    <xdr:cxnSp macro="">
      <xdr:nvCxnSpPr>
        <xdr:cNvPr id="53" name="直線コネクタ 52"/>
        <xdr:cNvCxnSpPr/>
      </xdr:nvCxnSpPr>
      <xdr:spPr bwMode="auto">
        <a:xfrm flipV="1">
          <a:off x="4305300" y="3047352"/>
          <a:ext cx="698500" cy="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87808</xdr:rowOff>
    </xdr:from>
    <xdr:to>
      <xdr:col>22</xdr:col>
      <xdr:colOff>114300</xdr:colOff>
      <xdr:row>17</xdr:row>
      <xdr:rowOff>99289</xdr:rowOff>
    </xdr:to>
    <xdr:cxnSp macro="">
      <xdr:nvCxnSpPr>
        <xdr:cNvPr id="56" name="直線コネクタ 55"/>
        <xdr:cNvCxnSpPr/>
      </xdr:nvCxnSpPr>
      <xdr:spPr bwMode="auto">
        <a:xfrm flipV="1">
          <a:off x="3606800" y="3050083"/>
          <a:ext cx="698500" cy="1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99289</xdr:rowOff>
    </xdr:from>
    <xdr:to>
      <xdr:col>18</xdr:col>
      <xdr:colOff>177800</xdr:colOff>
      <xdr:row>17</xdr:row>
      <xdr:rowOff>128105</xdr:rowOff>
    </xdr:to>
    <xdr:cxnSp macro="">
      <xdr:nvCxnSpPr>
        <xdr:cNvPr id="59" name="直線コネクタ 58"/>
        <xdr:cNvCxnSpPr/>
      </xdr:nvCxnSpPr>
      <xdr:spPr bwMode="auto">
        <a:xfrm flipV="1">
          <a:off x="2908300" y="3061564"/>
          <a:ext cx="698500" cy="2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80175</xdr:rowOff>
    </xdr:from>
    <xdr:to>
      <xdr:col>29</xdr:col>
      <xdr:colOff>177800</xdr:colOff>
      <xdr:row>17</xdr:row>
      <xdr:rowOff>10325</xdr:rowOff>
    </xdr:to>
    <xdr:sp macro="" textlink="">
      <xdr:nvSpPr>
        <xdr:cNvPr id="69" name="楕円 68"/>
        <xdr:cNvSpPr/>
      </xdr:nvSpPr>
      <xdr:spPr bwMode="auto">
        <a:xfrm>
          <a:off x="5600700" y="287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96702</xdr:rowOff>
    </xdr:from>
    <xdr:ext cx="762000" cy="259045"/>
    <xdr:sp macro="" textlink="">
      <xdr:nvSpPr>
        <xdr:cNvPr id="70" name="人口1人当たり決算額の推移該当値テキスト130"/>
        <xdr:cNvSpPr txBox="1"/>
      </xdr:nvSpPr>
      <xdr:spPr>
        <a:xfrm>
          <a:off x="5740400" y="27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34277</xdr:rowOff>
    </xdr:from>
    <xdr:to>
      <xdr:col>26</xdr:col>
      <xdr:colOff>101600</xdr:colOff>
      <xdr:row>17</xdr:row>
      <xdr:rowOff>135877</xdr:rowOff>
    </xdr:to>
    <xdr:sp macro="" textlink="">
      <xdr:nvSpPr>
        <xdr:cNvPr id="71" name="楕円 70"/>
        <xdr:cNvSpPr/>
      </xdr:nvSpPr>
      <xdr:spPr bwMode="auto">
        <a:xfrm>
          <a:off x="4953000" y="299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120654</xdr:rowOff>
    </xdr:from>
    <xdr:ext cx="736600" cy="259045"/>
    <xdr:sp macro="" textlink="">
      <xdr:nvSpPr>
        <xdr:cNvPr id="72" name="テキスト ボックス 71"/>
        <xdr:cNvSpPr txBox="1"/>
      </xdr:nvSpPr>
      <xdr:spPr>
        <a:xfrm>
          <a:off x="4622800" y="308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37008</xdr:rowOff>
    </xdr:from>
    <xdr:to>
      <xdr:col>22</xdr:col>
      <xdr:colOff>165100</xdr:colOff>
      <xdr:row>17</xdr:row>
      <xdr:rowOff>138608</xdr:rowOff>
    </xdr:to>
    <xdr:sp macro="" textlink="">
      <xdr:nvSpPr>
        <xdr:cNvPr id="73" name="楕円 72"/>
        <xdr:cNvSpPr/>
      </xdr:nvSpPr>
      <xdr:spPr bwMode="auto">
        <a:xfrm>
          <a:off x="4254500" y="2999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123385</xdr:rowOff>
    </xdr:from>
    <xdr:ext cx="762000" cy="259045"/>
    <xdr:sp macro="" textlink="">
      <xdr:nvSpPr>
        <xdr:cNvPr id="74" name="テキスト ボックス 73"/>
        <xdr:cNvSpPr txBox="1"/>
      </xdr:nvSpPr>
      <xdr:spPr>
        <a:xfrm>
          <a:off x="3924300" y="308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48489</xdr:rowOff>
    </xdr:from>
    <xdr:to>
      <xdr:col>19</xdr:col>
      <xdr:colOff>38100</xdr:colOff>
      <xdr:row>17</xdr:row>
      <xdr:rowOff>150089</xdr:rowOff>
    </xdr:to>
    <xdr:sp macro="" textlink="">
      <xdr:nvSpPr>
        <xdr:cNvPr id="75" name="楕円 74"/>
        <xdr:cNvSpPr/>
      </xdr:nvSpPr>
      <xdr:spPr bwMode="auto">
        <a:xfrm>
          <a:off x="3556000" y="301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134866</xdr:rowOff>
    </xdr:from>
    <xdr:ext cx="762000" cy="259045"/>
    <xdr:sp macro="" textlink="">
      <xdr:nvSpPr>
        <xdr:cNvPr id="76" name="テキスト ボックス 75"/>
        <xdr:cNvSpPr txBox="1"/>
      </xdr:nvSpPr>
      <xdr:spPr>
        <a:xfrm>
          <a:off x="3225800" y="309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77305</xdr:rowOff>
    </xdr:from>
    <xdr:to>
      <xdr:col>15</xdr:col>
      <xdr:colOff>101600</xdr:colOff>
      <xdr:row>18</xdr:row>
      <xdr:rowOff>7455</xdr:rowOff>
    </xdr:to>
    <xdr:sp macro="" textlink="">
      <xdr:nvSpPr>
        <xdr:cNvPr id="77" name="楕円 76"/>
        <xdr:cNvSpPr/>
      </xdr:nvSpPr>
      <xdr:spPr bwMode="auto">
        <a:xfrm>
          <a:off x="2857500" y="303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163682</xdr:rowOff>
    </xdr:from>
    <xdr:ext cx="762000" cy="259045"/>
    <xdr:sp macro="" textlink="">
      <xdr:nvSpPr>
        <xdr:cNvPr id="78" name="テキスト ボックス 77"/>
        <xdr:cNvSpPr txBox="1"/>
      </xdr:nvSpPr>
      <xdr:spPr>
        <a:xfrm>
          <a:off x="2527300" y="312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313015</xdr:rowOff>
    </xdr:from>
    <xdr:to>
      <xdr:col>29</xdr:col>
      <xdr:colOff>127000</xdr:colOff>
      <xdr:row>36</xdr:row>
      <xdr:rowOff>48754</xdr:rowOff>
    </xdr:to>
    <xdr:cxnSp macro="">
      <xdr:nvCxnSpPr>
        <xdr:cNvPr id="113" name="直線コネクタ 112"/>
        <xdr:cNvCxnSpPr/>
      </xdr:nvCxnSpPr>
      <xdr:spPr bwMode="auto">
        <a:xfrm flipV="1">
          <a:off x="5003800" y="6923365"/>
          <a:ext cx="6477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48754</xdr:rowOff>
    </xdr:from>
    <xdr:to>
      <xdr:col>26</xdr:col>
      <xdr:colOff>50800</xdr:colOff>
      <xdr:row>36</xdr:row>
      <xdr:rowOff>101201</xdr:rowOff>
    </xdr:to>
    <xdr:cxnSp macro="">
      <xdr:nvCxnSpPr>
        <xdr:cNvPr id="116" name="直線コネクタ 115"/>
        <xdr:cNvCxnSpPr/>
      </xdr:nvCxnSpPr>
      <xdr:spPr bwMode="auto">
        <a:xfrm flipV="1">
          <a:off x="4305300" y="7002004"/>
          <a:ext cx="698500" cy="5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101201</xdr:rowOff>
    </xdr:from>
    <xdr:to>
      <xdr:col>22</xdr:col>
      <xdr:colOff>114300</xdr:colOff>
      <xdr:row>36</xdr:row>
      <xdr:rowOff>103519</xdr:rowOff>
    </xdr:to>
    <xdr:cxnSp macro="">
      <xdr:nvCxnSpPr>
        <xdr:cNvPr id="119" name="直線コネクタ 118"/>
        <xdr:cNvCxnSpPr/>
      </xdr:nvCxnSpPr>
      <xdr:spPr bwMode="auto">
        <a:xfrm flipV="1">
          <a:off x="3606800" y="7054451"/>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103519</xdr:rowOff>
    </xdr:from>
    <xdr:to>
      <xdr:col>18</xdr:col>
      <xdr:colOff>177800</xdr:colOff>
      <xdr:row>36</xdr:row>
      <xdr:rowOff>158448</xdr:rowOff>
    </xdr:to>
    <xdr:cxnSp macro="">
      <xdr:nvCxnSpPr>
        <xdr:cNvPr id="122" name="直線コネクタ 121"/>
        <xdr:cNvCxnSpPr/>
      </xdr:nvCxnSpPr>
      <xdr:spPr bwMode="auto">
        <a:xfrm flipV="1">
          <a:off x="2908300" y="7056769"/>
          <a:ext cx="698500" cy="54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262215</xdr:rowOff>
    </xdr:from>
    <xdr:to>
      <xdr:col>29</xdr:col>
      <xdr:colOff>177800</xdr:colOff>
      <xdr:row>36</xdr:row>
      <xdr:rowOff>20915</xdr:rowOff>
    </xdr:to>
    <xdr:sp macro="" textlink="">
      <xdr:nvSpPr>
        <xdr:cNvPr id="132" name="楕円 131"/>
        <xdr:cNvSpPr/>
      </xdr:nvSpPr>
      <xdr:spPr bwMode="auto">
        <a:xfrm>
          <a:off x="5600700" y="687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234292</xdr:rowOff>
    </xdr:from>
    <xdr:ext cx="762000" cy="259045"/>
    <xdr:sp macro="" textlink="">
      <xdr:nvSpPr>
        <xdr:cNvPr id="133" name="人口1人当たり決算額の推移該当値テキスト445"/>
        <xdr:cNvSpPr txBox="1"/>
      </xdr:nvSpPr>
      <xdr:spPr>
        <a:xfrm>
          <a:off x="5740400" y="68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340854</xdr:rowOff>
    </xdr:from>
    <xdr:to>
      <xdr:col>26</xdr:col>
      <xdr:colOff>101600</xdr:colOff>
      <xdr:row>36</xdr:row>
      <xdr:rowOff>99554</xdr:rowOff>
    </xdr:to>
    <xdr:sp macro="" textlink="">
      <xdr:nvSpPr>
        <xdr:cNvPr id="134" name="楕円 133"/>
        <xdr:cNvSpPr/>
      </xdr:nvSpPr>
      <xdr:spPr bwMode="auto">
        <a:xfrm>
          <a:off x="4953000" y="69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84331</xdr:rowOff>
    </xdr:from>
    <xdr:ext cx="736600" cy="259045"/>
    <xdr:sp macro="" textlink="">
      <xdr:nvSpPr>
        <xdr:cNvPr id="135" name="テキスト ボックス 134"/>
        <xdr:cNvSpPr txBox="1"/>
      </xdr:nvSpPr>
      <xdr:spPr>
        <a:xfrm>
          <a:off x="4622800" y="703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50401</xdr:rowOff>
    </xdr:from>
    <xdr:to>
      <xdr:col>22</xdr:col>
      <xdr:colOff>165100</xdr:colOff>
      <xdr:row>36</xdr:row>
      <xdr:rowOff>152001</xdr:rowOff>
    </xdr:to>
    <xdr:sp macro="" textlink="">
      <xdr:nvSpPr>
        <xdr:cNvPr id="136" name="楕円 135"/>
        <xdr:cNvSpPr/>
      </xdr:nvSpPr>
      <xdr:spPr bwMode="auto">
        <a:xfrm>
          <a:off x="4254500" y="700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136778</xdr:rowOff>
    </xdr:from>
    <xdr:ext cx="762000" cy="259045"/>
    <xdr:sp macro="" textlink="">
      <xdr:nvSpPr>
        <xdr:cNvPr id="137" name="テキスト ボックス 136"/>
        <xdr:cNvSpPr txBox="1"/>
      </xdr:nvSpPr>
      <xdr:spPr>
        <a:xfrm>
          <a:off x="3924300" y="709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52719</xdr:rowOff>
    </xdr:from>
    <xdr:to>
      <xdr:col>19</xdr:col>
      <xdr:colOff>38100</xdr:colOff>
      <xdr:row>36</xdr:row>
      <xdr:rowOff>154319</xdr:rowOff>
    </xdr:to>
    <xdr:sp macro="" textlink="">
      <xdr:nvSpPr>
        <xdr:cNvPr id="138" name="楕円 137"/>
        <xdr:cNvSpPr/>
      </xdr:nvSpPr>
      <xdr:spPr bwMode="auto">
        <a:xfrm>
          <a:off x="3556000" y="700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139096</xdr:rowOff>
    </xdr:from>
    <xdr:ext cx="762000" cy="259045"/>
    <xdr:sp macro="" textlink="">
      <xdr:nvSpPr>
        <xdr:cNvPr id="139" name="テキスト ボックス 138"/>
        <xdr:cNvSpPr txBox="1"/>
      </xdr:nvSpPr>
      <xdr:spPr>
        <a:xfrm>
          <a:off x="3225800" y="709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107648</xdr:rowOff>
    </xdr:from>
    <xdr:to>
      <xdr:col>15</xdr:col>
      <xdr:colOff>101600</xdr:colOff>
      <xdr:row>37</xdr:row>
      <xdr:rowOff>37798</xdr:rowOff>
    </xdr:to>
    <xdr:sp macro="" textlink="">
      <xdr:nvSpPr>
        <xdr:cNvPr id="140" name="楕円 139"/>
        <xdr:cNvSpPr/>
      </xdr:nvSpPr>
      <xdr:spPr bwMode="auto">
        <a:xfrm>
          <a:off x="2857500" y="706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22575</xdr:rowOff>
    </xdr:from>
    <xdr:ext cx="762000" cy="259045"/>
    <xdr:sp macro="" textlink="">
      <xdr:nvSpPr>
        <xdr:cNvPr id="141" name="テキスト ボックス 140"/>
        <xdr:cNvSpPr txBox="1"/>
      </xdr:nvSpPr>
      <xdr:spPr>
        <a:xfrm>
          <a:off x="2527300" y="71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54,396
53,264
47.48
22,937,939
21,815,164
615,711
11,990,399
15,417,808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38678</xdr:rowOff>
    </xdr:from>
    <xdr:to>
      <xdr:col>24</xdr:col>
      <xdr:colOff>63500</xdr:colOff>
      <xdr:row>37</xdr:row>
      <xdr:rowOff>51898</xdr:rowOff>
    </xdr:to>
    <xdr:cxnSp macro="">
      <xdr:nvCxnSpPr>
        <xdr:cNvPr id="61" name="直線コネクタ 60"/>
        <xdr:cNvCxnSpPr/>
      </xdr:nvCxnSpPr>
      <xdr:spPr>
        <a:xfrm>
          <a:off x="3797300" y="6382328"/>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38678</xdr:rowOff>
    </xdr:from>
    <xdr:to>
      <xdr:col>19</xdr:col>
      <xdr:colOff>177800</xdr:colOff>
      <xdr:row>37</xdr:row>
      <xdr:rowOff>74854</xdr:rowOff>
    </xdr:to>
    <xdr:cxnSp macro="">
      <xdr:nvCxnSpPr>
        <xdr:cNvPr id="64" name="直線コネクタ 63"/>
        <xdr:cNvCxnSpPr/>
      </xdr:nvCxnSpPr>
      <xdr:spPr>
        <a:xfrm flipV="1">
          <a:off x="2908300" y="6382328"/>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74854</xdr:rowOff>
    </xdr:from>
    <xdr:to>
      <xdr:col>15</xdr:col>
      <xdr:colOff>50800</xdr:colOff>
      <xdr:row>37</xdr:row>
      <xdr:rowOff>98800</xdr:rowOff>
    </xdr:to>
    <xdr:cxnSp macro="">
      <xdr:nvCxnSpPr>
        <xdr:cNvPr id="67" name="直線コネクタ 66"/>
        <xdr:cNvCxnSpPr/>
      </xdr:nvCxnSpPr>
      <xdr:spPr>
        <a:xfrm flipV="1">
          <a:off x="2019300" y="6418504"/>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98800</xdr:rowOff>
    </xdr:from>
    <xdr:to>
      <xdr:col>10</xdr:col>
      <xdr:colOff>114300</xdr:colOff>
      <xdr:row>38</xdr:row>
      <xdr:rowOff>18066</xdr:rowOff>
    </xdr:to>
    <xdr:cxnSp macro="">
      <xdr:nvCxnSpPr>
        <xdr:cNvPr id="70" name="直線コネクタ 69"/>
        <xdr:cNvCxnSpPr/>
      </xdr:nvCxnSpPr>
      <xdr:spPr>
        <a:xfrm flipV="1">
          <a:off x="1130300" y="6442450"/>
          <a:ext cx="889000" cy="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xdr:rowOff>
    </xdr:from>
    <xdr:to>
      <xdr:col>24</xdr:col>
      <xdr:colOff>114300</xdr:colOff>
      <xdr:row>37</xdr:row>
      <xdr:rowOff>102698</xdr:rowOff>
    </xdr:to>
    <xdr:sp macro="" textlink="">
      <xdr:nvSpPr>
        <xdr:cNvPr id="80" name="楕円 79"/>
        <xdr:cNvSpPr/>
      </xdr:nvSpPr>
      <xdr:spPr>
        <a:xfrm>
          <a:off x="4584700" y="63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150975</xdr:rowOff>
    </xdr:from>
    <xdr:ext cx="534377" cy="259045"/>
    <xdr:sp macro="" textlink="">
      <xdr:nvSpPr>
        <xdr:cNvPr id="81" name="人件費該当値テキスト"/>
        <xdr:cNvSpPr txBox="1"/>
      </xdr:nvSpPr>
      <xdr:spPr>
        <a:xfrm>
          <a:off x="4686300" y="632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159328</xdr:rowOff>
    </xdr:from>
    <xdr:to>
      <xdr:col>20</xdr:col>
      <xdr:colOff>38100</xdr:colOff>
      <xdr:row>37</xdr:row>
      <xdr:rowOff>89478</xdr:rowOff>
    </xdr:to>
    <xdr:sp macro="" textlink="">
      <xdr:nvSpPr>
        <xdr:cNvPr id="82" name="楕円 81"/>
        <xdr:cNvSpPr/>
      </xdr:nvSpPr>
      <xdr:spPr>
        <a:xfrm>
          <a:off x="3746500" y="63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80605</xdr:rowOff>
    </xdr:from>
    <xdr:ext cx="534377" cy="259045"/>
    <xdr:sp macro="" textlink="">
      <xdr:nvSpPr>
        <xdr:cNvPr id="83" name="テキスト ボックス 82"/>
        <xdr:cNvSpPr txBox="1"/>
      </xdr:nvSpPr>
      <xdr:spPr>
        <a:xfrm>
          <a:off x="3530111" y="64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24054</xdr:rowOff>
    </xdr:from>
    <xdr:to>
      <xdr:col>15</xdr:col>
      <xdr:colOff>101600</xdr:colOff>
      <xdr:row>37</xdr:row>
      <xdr:rowOff>125654</xdr:rowOff>
    </xdr:to>
    <xdr:sp macro="" textlink="">
      <xdr:nvSpPr>
        <xdr:cNvPr id="84" name="楕円 83"/>
        <xdr:cNvSpPr/>
      </xdr:nvSpPr>
      <xdr:spPr>
        <a:xfrm>
          <a:off x="2857500" y="63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116781</xdr:rowOff>
    </xdr:from>
    <xdr:ext cx="534377" cy="259045"/>
    <xdr:sp macro="" textlink="">
      <xdr:nvSpPr>
        <xdr:cNvPr id="85" name="テキスト ボックス 84"/>
        <xdr:cNvSpPr txBox="1"/>
      </xdr:nvSpPr>
      <xdr:spPr>
        <a:xfrm>
          <a:off x="2641111" y="64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48000</xdr:rowOff>
    </xdr:from>
    <xdr:to>
      <xdr:col>10</xdr:col>
      <xdr:colOff>165100</xdr:colOff>
      <xdr:row>37</xdr:row>
      <xdr:rowOff>149600</xdr:rowOff>
    </xdr:to>
    <xdr:sp macro="" textlink="">
      <xdr:nvSpPr>
        <xdr:cNvPr id="86" name="楕円 85"/>
        <xdr:cNvSpPr/>
      </xdr:nvSpPr>
      <xdr:spPr>
        <a:xfrm>
          <a:off x="1968500" y="6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140726</xdr:rowOff>
    </xdr:from>
    <xdr:ext cx="534377" cy="259045"/>
    <xdr:sp macro="" textlink="">
      <xdr:nvSpPr>
        <xdr:cNvPr id="87" name="テキスト ボックス 86"/>
        <xdr:cNvSpPr txBox="1"/>
      </xdr:nvSpPr>
      <xdr:spPr>
        <a:xfrm>
          <a:off x="1752111" y="64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138716</xdr:rowOff>
    </xdr:from>
    <xdr:to>
      <xdr:col>6</xdr:col>
      <xdr:colOff>38100</xdr:colOff>
      <xdr:row>38</xdr:row>
      <xdr:rowOff>68866</xdr:rowOff>
    </xdr:to>
    <xdr:sp macro="" textlink="">
      <xdr:nvSpPr>
        <xdr:cNvPr id="88" name="楕円 87"/>
        <xdr:cNvSpPr/>
      </xdr:nvSpPr>
      <xdr:spPr>
        <a:xfrm>
          <a:off x="1079500" y="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59993</xdr:rowOff>
    </xdr:from>
    <xdr:ext cx="534377" cy="259045"/>
    <xdr:sp macro="" textlink="">
      <xdr:nvSpPr>
        <xdr:cNvPr id="89" name="テキスト ボックス 88"/>
        <xdr:cNvSpPr txBox="1"/>
      </xdr:nvSpPr>
      <xdr:spPr>
        <a:xfrm>
          <a:off x="863111" y="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83515</xdr:rowOff>
    </xdr:from>
    <xdr:to>
      <xdr:col>24</xdr:col>
      <xdr:colOff>63500</xdr:colOff>
      <xdr:row>56</xdr:row>
      <xdr:rowOff>132105</xdr:rowOff>
    </xdr:to>
    <xdr:cxnSp macro="">
      <xdr:nvCxnSpPr>
        <xdr:cNvPr id="119" name="直線コネクタ 118"/>
        <xdr:cNvCxnSpPr/>
      </xdr:nvCxnSpPr>
      <xdr:spPr>
        <a:xfrm>
          <a:off x="3797300" y="9684715"/>
          <a:ext cx="838200" cy="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83515</xdr:rowOff>
    </xdr:from>
    <xdr:to>
      <xdr:col>19</xdr:col>
      <xdr:colOff>177800</xdr:colOff>
      <xdr:row>56</xdr:row>
      <xdr:rowOff>131838</xdr:rowOff>
    </xdr:to>
    <xdr:cxnSp macro="">
      <xdr:nvCxnSpPr>
        <xdr:cNvPr id="122" name="直線コネクタ 121"/>
        <xdr:cNvCxnSpPr/>
      </xdr:nvCxnSpPr>
      <xdr:spPr>
        <a:xfrm flipV="1">
          <a:off x="2908300" y="9684715"/>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131838</xdr:rowOff>
    </xdr:from>
    <xdr:to>
      <xdr:col>15</xdr:col>
      <xdr:colOff>50800</xdr:colOff>
      <xdr:row>57</xdr:row>
      <xdr:rowOff>31496</xdr:rowOff>
    </xdr:to>
    <xdr:cxnSp macro="">
      <xdr:nvCxnSpPr>
        <xdr:cNvPr id="125" name="直線コネクタ 124"/>
        <xdr:cNvCxnSpPr/>
      </xdr:nvCxnSpPr>
      <xdr:spPr>
        <a:xfrm flipV="1">
          <a:off x="2019300" y="9733038"/>
          <a:ext cx="889000" cy="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31496</xdr:rowOff>
    </xdr:from>
    <xdr:to>
      <xdr:col>10</xdr:col>
      <xdr:colOff>114300</xdr:colOff>
      <xdr:row>57</xdr:row>
      <xdr:rowOff>98171</xdr:rowOff>
    </xdr:to>
    <xdr:cxnSp macro="">
      <xdr:nvCxnSpPr>
        <xdr:cNvPr id="128" name="直線コネクタ 127"/>
        <xdr:cNvCxnSpPr/>
      </xdr:nvCxnSpPr>
      <xdr:spPr>
        <a:xfrm flipV="1">
          <a:off x="1130300" y="980414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81305</xdr:rowOff>
    </xdr:from>
    <xdr:to>
      <xdr:col>24</xdr:col>
      <xdr:colOff>114300</xdr:colOff>
      <xdr:row>57</xdr:row>
      <xdr:rowOff>11455</xdr:rowOff>
    </xdr:to>
    <xdr:sp macro="" textlink="">
      <xdr:nvSpPr>
        <xdr:cNvPr id="138" name="楕円 137"/>
        <xdr:cNvSpPr/>
      </xdr:nvSpPr>
      <xdr:spPr>
        <a:xfrm>
          <a:off x="4584700" y="96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59732</xdr:rowOff>
    </xdr:from>
    <xdr:ext cx="534377" cy="259045"/>
    <xdr:sp macro="" textlink="">
      <xdr:nvSpPr>
        <xdr:cNvPr id="139" name="物件費該当値テキスト"/>
        <xdr:cNvSpPr txBox="1"/>
      </xdr:nvSpPr>
      <xdr:spPr>
        <a:xfrm>
          <a:off x="4686300" y="96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32715</xdr:rowOff>
    </xdr:from>
    <xdr:to>
      <xdr:col>20</xdr:col>
      <xdr:colOff>38100</xdr:colOff>
      <xdr:row>56</xdr:row>
      <xdr:rowOff>134315</xdr:rowOff>
    </xdr:to>
    <xdr:sp macro="" textlink="">
      <xdr:nvSpPr>
        <xdr:cNvPr id="140" name="楕円 139"/>
        <xdr:cNvSpPr/>
      </xdr:nvSpPr>
      <xdr:spPr>
        <a:xfrm>
          <a:off x="3746500" y="96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125442</xdr:rowOff>
    </xdr:from>
    <xdr:ext cx="534377" cy="259045"/>
    <xdr:sp macro="" textlink="">
      <xdr:nvSpPr>
        <xdr:cNvPr id="141" name="テキスト ボックス 140"/>
        <xdr:cNvSpPr txBox="1"/>
      </xdr:nvSpPr>
      <xdr:spPr>
        <a:xfrm>
          <a:off x="3530111" y="97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81038</xdr:rowOff>
    </xdr:from>
    <xdr:to>
      <xdr:col>15</xdr:col>
      <xdr:colOff>101600</xdr:colOff>
      <xdr:row>57</xdr:row>
      <xdr:rowOff>11188</xdr:rowOff>
    </xdr:to>
    <xdr:sp macro="" textlink="">
      <xdr:nvSpPr>
        <xdr:cNvPr id="142" name="楕円 141"/>
        <xdr:cNvSpPr/>
      </xdr:nvSpPr>
      <xdr:spPr>
        <a:xfrm>
          <a:off x="2857500" y="96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2315</xdr:rowOff>
    </xdr:from>
    <xdr:ext cx="534377" cy="259045"/>
    <xdr:sp macro="" textlink="">
      <xdr:nvSpPr>
        <xdr:cNvPr id="143" name="テキスト ボックス 142"/>
        <xdr:cNvSpPr txBox="1"/>
      </xdr:nvSpPr>
      <xdr:spPr>
        <a:xfrm>
          <a:off x="2641111" y="977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152146</xdr:rowOff>
    </xdr:from>
    <xdr:to>
      <xdr:col>10</xdr:col>
      <xdr:colOff>165100</xdr:colOff>
      <xdr:row>57</xdr:row>
      <xdr:rowOff>82296</xdr:rowOff>
    </xdr:to>
    <xdr:sp macro="" textlink="">
      <xdr:nvSpPr>
        <xdr:cNvPr id="144" name="楕円 143"/>
        <xdr:cNvSpPr/>
      </xdr:nvSpPr>
      <xdr:spPr>
        <a:xfrm>
          <a:off x="19685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73423</xdr:rowOff>
    </xdr:from>
    <xdr:ext cx="534377" cy="259045"/>
    <xdr:sp macro="" textlink="">
      <xdr:nvSpPr>
        <xdr:cNvPr id="145" name="テキスト ボックス 144"/>
        <xdr:cNvSpPr txBox="1"/>
      </xdr:nvSpPr>
      <xdr:spPr>
        <a:xfrm>
          <a:off x="1752111" y="98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47371</xdr:rowOff>
    </xdr:from>
    <xdr:to>
      <xdr:col>6</xdr:col>
      <xdr:colOff>38100</xdr:colOff>
      <xdr:row>57</xdr:row>
      <xdr:rowOff>148971</xdr:rowOff>
    </xdr:to>
    <xdr:sp macro="" textlink="">
      <xdr:nvSpPr>
        <xdr:cNvPr id="146" name="楕円 145"/>
        <xdr:cNvSpPr/>
      </xdr:nvSpPr>
      <xdr:spPr>
        <a:xfrm>
          <a:off x="1079500" y="98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140098</xdr:rowOff>
    </xdr:from>
    <xdr:ext cx="534377" cy="259045"/>
    <xdr:sp macro="" textlink="">
      <xdr:nvSpPr>
        <xdr:cNvPr id="147" name="テキスト ボックス 146"/>
        <xdr:cNvSpPr txBox="1"/>
      </xdr:nvSpPr>
      <xdr:spPr>
        <a:xfrm>
          <a:off x="863111" y="99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51079</xdr:rowOff>
    </xdr:from>
    <xdr:to>
      <xdr:col>24</xdr:col>
      <xdr:colOff>63500</xdr:colOff>
      <xdr:row>78</xdr:row>
      <xdr:rowOff>68529</xdr:rowOff>
    </xdr:to>
    <xdr:cxnSp macro="">
      <xdr:nvCxnSpPr>
        <xdr:cNvPr id="176" name="直線コネクタ 175"/>
        <xdr:cNvCxnSpPr/>
      </xdr:nvCxnSpPr>
      <xdr:spPr>
        <a:xfrm flipV="1">
          <a:off x="3797300" y="13424179"/>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68529</xdr:rowOff>
    </xdr:from>
    <xdr:to>
      <xdr:col>19</xdr:col>
      <xdr:colOff>177800</xdr:colOff>
      <xdr:row>78</xdr:row>
      <xdr:rowOff>85789</xdr:rowOff>
    </xdr:to>
    <xdr:cxnSp macro="">
      <xdr:nvCxnSpPr>
        <xdr:cNvPr id="179" name="直線コネクタ 178"/>
        <xdr:cNvCxnSpPr/>
      </xdr:nvCxnSpPr>
      <xdr:spPr>
        <a:xfrm flipV="1">
          <a:off x="2908300" y="13441629"/>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65215</xdr:rowOff>
    </xdr:from>
    <xdr:to>
      <xdr:col>15</xdr:col>
      <xdr:colOff>50800</xdr:colOff>
      <xdr:row>78</xdr:row>
      <xdr:rowOff>85789</xdr:rowOff>
    </xdr:to>
    <xdr:cxnSp macro="">
      <xdr:nvCxnSpPr>
        <xdr:cNvPr id="182" name="直線コネクタ 181"/>
        <xdr:cNvCxnSpPr/>
      </xdr:nvCxnSpPr>
      <xdr:spPr>
        <a:xfrm>
          <a:off x="2019300" y="1343831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60413</xdr:rowOff>
    </xdr:from>
    <xdr:to>
      <xdr:col>10</xdr:col>
      <xdr:colOff>114300</xdr:colOff>
      <xdr:row>78</xdr:row>
      <xdr:rowOff>65215</xdr:rowOff>
    </xdr:to>
    <xdr:cxnSp macro="">
      <xdr:nvCxnSpPr>
        <xdr:cNvPr id="185" name="直線コネクタ 184"/>
        <xdr:cNvCxnSpPr/>
      </xdr:nvCxnSpPr>
      <xdr:spPr>
        <a:xfrm>
          <a:off x="1130300" y="13433513"/>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xdr:rowOff>
    </xdr:from>
    <xdr:to>
      <xdr:col>24</xdr:col>
      <xdr:colOff>114300</xdr:colOff>
      <xdr:row>78</xdr:row>
      <xdr:rowOff>101879</xdr:rowOff>
    </xdr:to>
    <xdr:sp macro="" textlink="">
      <xdr:nvSpPr>
        <xdr:cNvPr id="195" name="楕円 194"/>
        <xdr:cNvSpPr/>
      </xdr:nvSpPr>
      <xdr:spPr>
        <a:xfrm>
          <a:off x="4584700" y="133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150156</xdr:rowOff>
    </xdr:from>
    <xdr:ext cx="469744" cy="259045"/>
    <xdr:sp macro="" textlink="">
      <xdr:nvSpPr>
        <xdr:cNvPr id="196" name="維持補修費該当値テキスト"/>
        <xdr:cNvSpPr txBox="1"/>
      </xdr:nvSpPr>
      <xdr:spPr>
        <a:xfrm>
          <a:off x="4686300" y="1335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17729</xdr:rowOff>
    </xdr:from>
    <xdr:to>
      <xdr:col>20</xdr:col>
      <xdr:colOff>38100</xdr:colOff>
      <xdr:row>78</xdr:row>
      <xdr:rowOff>119329</xdr:rowOff>
    </xdr:to>
    <xdr:sp macro="" textlink="">
      <xdr:nvSpPr>
        <xdr:cNvPr id="197" name="楕円 196"/>
        <xdr:cNvSpPr/>
      </xdr:nvSpPr>
      <xdr:spPr>
        <a:xfrm>
          <a:off x="3746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110456</xdr:rowOff>
    </xdr:from>
    <xdr:ext cx="469744" cy="259045"/>
    <xdr:sp macro="" textlink="">
      <xdr:nvSpPr>
        <xdr:cNvPr id="198" name="テキスト ボックス 197"/>
        <xdr:cNvSpPr txBox="1"/>
      </xdr:nvSpPr>
      <xdr:spPr>
        <a:xfrm>
          <a:off x="3562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34989</xdr:rowOff>
    </xdr:from>
    <xdr:to>
      <xdr:col>15</xdr:col>
      <xdr:colOff>101600</xdr:colOff>
      <xdr:row>78</xdr:row>
      <xdr:rowOff>136589</xdr:rowOff>
    </xdr:to>
    <xdr:sp macro="" textlink="">
      <xdr:nvSpPr>
        <xdr:cNvPr id="199" name="楕円 198"/>
        <xdr:cNvSpPr/>
      </xdr:nvSpPr>
      <xdr:spPr>
        <a:xfrm>
          <a:off x="2857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127716</xdr:rowOff>
    </xdr:from>
    <xdr:ext cx="469744" cy="259045"/>
    <xdr:sp macro="" textlink="">
      <xdr:nvSpPr>
        <xdr:cNvPr id="200" name="テキスト ボックス 199"/>
        <xdr:cNvSpPr txBox="1"/>
      </xdr:nvSpPr>
      <xdr:spPr>
        <a:xfrm>
          <a:off x="2673428"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14415</xdr:rowOff>
    </xdr:from>
    <xdr:to>
      <xdr:col>10</xdr:col>
      <xdr:colOff>165100</xdr:colOff>
      <xdr:row>78</xdr:row>
      <xdr:rowOff>116015</xdr:rowOff>
    </xdr:to>
    <xdr:sp macro="" textlink="">
      <xdr:nvSpPr>
        <xdr:cNvPr id="201" name="楕円 200"/>
        <xdr:cNvSpPr/>
      </xdr:nvSpPr>
      <xdr:spPr>
        <a:xfrm>
          <a:off x="19685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107142</xdr:rowOff>
    </xdr:from>
    <xdr:ext cx="469744" cy="259045"/>
    <xdr:sp macro="" textlink="">
      <xdr:nvSpPr>
        <xdr:cNvPr id="202" name="テキスト ボックス 201"/>
        <xdr:cNvSpPr txBox="1"/>
      </xdr:nvSpPr>
      <xdr:spPr>
        <a:xfrm>
          <a:off x="1784428" y="134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9613</xdr:rowOff>
    </xdr:from>
    <xdr:to>
      <xdr:col>6</xdr:col>
      <xdr:colOff>38100</xdr:colOff>
      <xdr:row>78</xdr:row>
      <xdr:rowOff>111213</xdr:rowOff>
    </xdr:to>
    <xdr:sp macro="" textlink="">
      <xdr:nvSpPr>
        <xdr:cNvPr id="203" name="楕円 202"/>
        <xdr:cNvSpPr/>
      </xdr:nvSpPr>
      <xdr:spPr>
        <a:xfrm>
          <a:off x="1079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127740</xdr:rowOff>
    </xdr:from>
    <xdr:ext cx="469744" cy="259045"/>
    <xdr:sp macro="" textlink="">
      <xdr:nvSpPr>
        <xdr:cNvPr id="204" name="テキスト ボックス 203"/>
        <xdr:cNvSpPr txBox="1"/>
      </xdr:nvSpPr>
      <xdr:spPr>
        <a:xfrm>
          <a:off x="895428" y="1315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137610</xdr:rowOff>
    </xdr:from>
    <xdr:to>
      <xdr:col>24</xdr:col>
      <xdr:colOff>63500</xdr:colOff>
      <xdr:row>97</xdr:row>
      <xdr:rowOff>32269</xdr:rowOff>
    </xdr:to>
    <xdr:cxnSp macro="">
      <xdr:nvCxnSpPr>
        <xdr:cNvPr id="236" name="直線コネクタ 235"/>
        <xdr:cNvCxnSpPr/>
      </xdr:nvCxnSpPr>
      <xdr:spPr>
        <a:xfrm flipV="1">
          <a:off x="3797300" y="16596810"/>
          <a:ext cx="838200" cy="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65731</xdr:rowOff>
    </xdr:from>
    <xdr:to>
      <xdr:col>19</xdr:col>
      <xdr:colOff>177800</xdr:colOff>
      <xdr:row>97</xdr:row>
      <xdr:rowOff>32269</xdr:rowOff>
    </xdr:to>
    <xdr:cxnSp macro="">
      <xdr:nvCxnSpPr>
        <xdr:cNvPr id="239" name="直線コネクタ 238"/>
        <xdr:cNvCxnSpPr/>
      </xdr:nvCxnSpPr>
      <xdr:spPr>
        <a:xfrm>
          <a:off x="2908300" y="16524931"/>
          <a:ext cx="889000" cy="1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65731</xdr:rowOff>
    </xdr:from>
    <xdr:to>
      <xdr:col>15</xdr:col>
      <xdr:colOff>50800</xdr:colOff>
      <xdr:row>97</xdr:row>
      <xdr:rowOff>137305</xdr:rowOff>
    </xdr:to>
    <xdr:cxnSp macro="">
      <xdr:nvCxnSpPr>
        <xdr:cNvPr id="242" name="直線コネクタ 241"/>
        <xdr:cNvCxnSpPr/>
      </xdr:nvCxnSpPr>
      <xdr:spPr>
        <a:xfrm flipV="1">
          <a:off x="2019300" y="16524931"/>
          <a:ext cx="889000" cy="2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137305</xdr:rowOff>
    </xdr:from>
    <xdr:to>
      <xdr:col>10</xdr:col>
      <xdr:colOff>114300</xdr:colOff>
      <xdr:row>97</xdr:row>
      <xdr:rowOff>145317</xdr:rowOff>
    </xdr:to>
    <xdr:cxnSp macro="">
      <xdr:nvCxnSpPr>
        <xdr:cNvPr id="245" name="直線コネクタ 244"/>
        <xdr:cNvCxnSpPr/>
      </xdr:nvCxnSpPr>
      <xdr:spPr>
        <a:xfrm flipV="1">
          <a:off x="1130300" y="16767955"/>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86810</xdr:rowOff>
    </xdr:from>
    <xdr:to>
      <xdr:col>24</xdr:col>
      <xdr:colOff>114300</xdr:colOff>
      <xdr:row>97</xdr:row>
      <xdr:rowOff>16960</xdr:rowOff>
    </xdr:to>
    <xdr:sp macro="" textlink="">
      <xdr:nvSpPr>
        <xdr:cNvPr id="255" name="楕円 254"/>
        <xdr:cNvSpPr/>
      </xdr:nvSpPr>
      <xdr:spPr>
        <a:xfrm>
          <a:off x="4584700" y="165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65237</xdr:rowOff>
    </xdr:from>
    <xdr:ext cx="599010" cy="259045"/>
    <xdr:sp macro="" textlink="">
      <xdr:nvSpPr>
        <xdr:cNvPr id="256" name="扶助費該当値テキスト"/>
        <xdr:cNvSpPr txBox="1"/>
      </xdr:nvSpPr>
      <xdr:spPr>
        <a:xfrm>
          <a:off x="4686300" y="1652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152919</xdr:rowOff>
    </xdr:from>
    <xdr:to>
      <xdr:col>20</xdr:col>
      <xdr:colOff>38100</xdr:colOff>
      <xdr:row>97</xdr:row>
      <xdr:rowOff>83069</xdr:rowOff>
    </xdr:to>
    <xdr:sp macro="" textlink="">
      <xdr:nvSpPr>
        <xdr:cNvPr id="257" name="楕円 256"/>
        <xdr:cNvSpPr/>
      </xdr:nvSpPr>
      <xdr:spPr>
        <a:xfrm>
          <a:off x="3746500" y="166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74196</xdr:rowOff>
    </xdr:from>
    <xdr:ext cx="534377" cy="259045"/>
    <xdr:sp macro="" textlink="">
      <xdr:nvSpPr>
        <xdr:cNvPr id="258" name="テキスト ボックス 257"/>
        <xdr:cNvSpPr txBox="1"/>
      </xdr:nvSpPr>
      <xdr:spPr>
        <a:xfrm>
          <a:off x="3530111" y="167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14931</xdr:rowOff>
    </xdr:from>
    <xdr:to>
      <xdr:col>15</xdr:col>
      <xdr:colOff>101600</xdr:colOff>
      <xdr:row>96</xdr:row>
      <xdr:rowOff>116531</xdr:rowOff>
    </xdr:to>
    <xdr:sp macro="" textlink="">
      <xdr:nvSpPr>
        <xdr:cNvPr id="259" name="楕円 258"/>
        <xdr:cNvSpPr/>
      </xdr:nvSpPr>
      <xdr:spPr>
        <a:xfrm>
          <a:off x="2857500" y="164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107658</xdr:rowOff>
    </xdr:from>
    <xdr:ext cx="599010" cy="259045"/>
    <xdr:sp macro="" textlink="">
      <xdr:nvSpPr>
        <xdr:cNvPr id="260" name="テキスト ボックス 259"/>
        <xdr:cNvSpPr txBox="1"/>
      </xdr:nvSpPr>
      <xdr:spPr>
        <a:xfrm>
          <a:off x="2608795" y="1656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86505</xdr:rowOff>
    </xdr:from>
    <xdr:to>
      <xdr:col>10</xdr:col>
      <xdr:colOff>165100</xdr:colOff>
      <xdr:row>98</xdr:row>
      <xdr:rowOff>16655</xdr:rowOff>
    </xdr:to>
    <xdr:sp macro="" textlink="">
      <xdr:nvSpPr>
        <xdr:cNvPr id="261" name="楕円 260"/>
        <xdr:cNvSpPr/>
      </xdr:nvSpPr>
      <xdr:spPr>
        <a:xfrm>
          <a:off x="1968500" y="167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7782</xdr:rowOff>
    </xdr:from>
    <xdr:ext cx="534377" cy="259045"/>
    <xdr:sp macro="" textlink="">
      <xdr:nvSpPr>
        <xdr:cNvPr id="262" name="テキスト ボックス 261"/>
        <xdr:cNvSpPr txBox="1"/>
      </xdr:nvSpPr>
      <xdr:spPr>
        <a:xfrm>
          <a:off x="1752111" y="1680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94517</xdr:rowOff>
    </xdr:from>
    <xdr:to>
      <xdr:col>6</xdr:col>
      <xdr:colOff>38100</xdr:colOff>
      <xdr:row>98</xdr:row>
      <xdr:rowOff>24667</xdr:rowOff>
    </xdr:to>
    <xdr:sp macro="" textlink="">
      <xdr:nvSpPr>
        <xdr:cNvPr id="263" name="楕円 262"/>
        <xdr:cNvSpPr/>
      </xdr:nvSpPr>
      <xdr:spPr>
        <a:xfrm>
          <a:off x="1079500" y="167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15794</xdr:rowOff>
    </xdr:from>
    <xdr:ext cx="534377" cy="259045"/>
    <xdr:sp macro="" textlink="">
      <xdr:nvSpPr>
        <xdr:cNvPr id="264" name="テキスト ボックス 263"/>
        <xdr:cNvSpPr txBox="1"/>
      </xdr:nvSpPr>
      <xdr:spPr>
        <a:xfrm>
          <a:off x="863111" y="168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108778</xdr:rowOff>
    </xdr:from>
    <xdr:to>
      <xdr:col>55</xdr:col>
      <xdr:colOff>0</xdr:colOff>
      <xdr:row>37</xdr:row>
      <xdr:rowOff>109715</xdr:rowOff>
    </xdr:to>
    <xdr:cxnSp macro="">
      <xdr:nvCxnSpPr>
        <xdr:cNvPr id="293" name="直線コネクタ 292"/>
        <xdr:cNvCxnSpPr/>
      </xdr:nvCxnSpPr>
      <xdr:spPr>
        <a:xfrm flipV="1">
          <a:off x="9639300" y="6452428"/>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109715</xdr:rowOff>
    </xdr:from>
    <xdr:to>
      <xdr:col>50</xdr:col>
      <xdr:colOff>114300</xdr:colOff>
      <xdr:row>37</xdr:row>
      <xdr:rowOff>158971</xdr:rowOff>
    </xdr:to>
    <xdr:cxnSp macro="">
      <xdr:nvCxnSpPr>
        <xdr:cNvPr id="296" name="直線コネクタ 295"/>
        <xdr:cNvCxnSpPr/>
      </xdr:nvCxnSpPr>
      <xdr:spPr>
        <a:xfrm flipV="1">
          <a:off x="8750300" y="6453365"/>
          <a:ext cx="889000" cy="4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41295</xdr:rowOff>
    </xdr:from>
    <xdr:to>
      <xdr:col>45</xdr:col>
      <xdr:colOff>177800</xdr:colOff>
      <xdr:row>37</xdr:row>
      <xdr:rowOff>158971</xdr:rowOff>
    </xdr:to>
    <xdr:cxnSp macro="">
      <xdr:nvCxnSpPr>
        <xdr:cNvPr id="299" name="直線コネクタ 298"/>
        <xdr:cNvCxnSpPr/>
      </xdr:nvCxnSpPr>
      <xdr:spPr>
        <a:xfrm>
          <a:off x="7861300" y="5699145"/>
          <a:ext cx="889000" cy="8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41295</xdr:rowOff>
    </xdr:from>
    <xdr:to>
      <xdr:col>41</xdr:col>
      <xdr:colOff>50800</xdr:colOff>
      <xdr:row>38</xdr:row>
      <xdr:rowOff>1732</xdr:rowOff>
    </xdr:to>
    <xdr:cxnSp macro="">
      <xdr:nvCxnSpPr>
        <xdr:cNvPr id="302" name="直線コネクタ 301"/>
        <xdr:cNvCxnSpPr/>
      </xdr:nvCxnSpPr>
      <xdr:spPr>
        <a:xfrm flipV="1">
          <a:off x="6972300" y="5699145"/>
          <a:ext cx="889000" cy="8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57978</xdr:rowOff>
    </xdr:from>
    <xdr:to>
      <xdr:col>55</xdr:col>
      <xdr:colOff>50800</xdr:colOff>
      <xdr:row>37</xdr:row>
      <xdr:rowOff>159578</xdr:rowOff>
    </xdr:to>
    <xdr:sp macro="" textlink="">
      <xdr:nvSpPr>
        <xdr:cNvPr id="312" name="楕円 311"/>
        <xdr:cNvSpPr/>
      </xdr:nvSpPr>
      <xdr:spPr>
        <a:xfrm>
          <a:off x="10426700" y="640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144355</xdr:rowOff>
    </xdr:from>
    <xdr:ext cx="534377" cy="259045"/>
    <xdr:sp macro="" textlink="">
      <xdr:nvSpPr>
        <xdr:cNvPr id="313" name="補助費等該当値テキスト"/>
        <xdr:cNvSpPr txBox="1"/>
      </xdr:nvSpPr>
      <xdr:spPr>
        <a:xfrm>
          <a:off x="10528300" y="63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58915</xdr:rowOff>
    </xdr:from>
    <xdr:to>
      <xdr:col>50</xdr:col>
      <xdr:colOff>165100</xdr:colOff>
      <xdr:row>37</xdr:row>
      <xdr:rowOff>160516</xdr:rowOff>
    </xdr:to>
    <xdr:sp macro="" textlink="">
      <xdr:nvSpPr>
        <xdr:cNvPr id="314" name="楕円 313"/>
        <xdr:cNvSpPr/>
      </xdr:nvSpPr>
      <xdr:spPr>
        <a:xfrm>
          <a:off x="9588500" y="6402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151642</xdr:rowOff>
    </xdr:from>
    <xdr:ext cx="534377" cy="259045"/>
    <xdr:sp macro="" textlink="">
      <xdr:nvSpPr>
        <xdr:cNvPr id="315" name="テキスト ボックス 314"/>
        <xdr:cNvSpPr txBox="1"/>
      </xdr:nvSpPr>
      <xdr:spPr>
        <a:xfrm>
          <a:off x="9372111" y="64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108171</xdr:rowOff>
    </xdr:from>
    <xdr:to>
      <xdr:col>46</xdr:col>
      <xdr:colOff>38100</xdr:colOff>
      <xdr:row>38</xdr:row>
      <xdr:rowOff>38321</xdr:rowOff>
    </xdr:to>
    <xdr:sp macro="" textlink="">
      <xdr:nvSpPr>
        <xdr:cNvPr id="316" name="楕円 315"/>
        <xdr:cNvSpPr/>
      </xdr:nvSpPr>
      <xdr:spPr>
        <a:xfrm>
          <a:off x="8699500" y="64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29448</xdr:rowOff>
    </xdr:from>
    <xdr:ext cx="534377" cy="259045"/>
    <xdr:sp macro="" textlink="">
      <xdr:nvSpPr>
        <xdr:cNvPr id="317" name="テキスト ボックス 316"/>
        <xdr:cNvSpPr txBox="1"/>
      </xdr:nvSpPr>
      <xdr:spPr>
        <a:xfrm>
          <a:off x="8483111" y="65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161945</xdr:rowOff>
    </xdr:from>
    <xdr:to>
      <xdr:col>41</xdr:col>
      <xdr:colOff>101600</xdr:colOff>
      <xdr:row>33</xdr:row>
      <xdr:rowOff>92095</xdr:rowOff>
    </xdr:to>
    <xdr:sp macro="" textlink="">
      <xdr:nvSpPr>
        <xdr:cNvPr id="318" name="楕円 317"/>
        <xdr:cNvSpPr/>
      </xdr:nvSpPr>
      <xdr:spPr>
        <a:xfrm>
          <a:off x="7810500" y="56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83222</xdr:rowOff>
    </xdr:from>
    <xdr:ext cx="599010" cy="259045"/>
    <xdr:sp macro="" textlink="">
      <xdr:nvSpPr>
        <xdr:cNvPr id="319" name="テキスト ボックス 318"/>
        <xdr:cNvSpPr txBox="1"/>
      </xdr:nvSpPr>
      <xdr:spPr>
        <a:xfrm>
          <a:off x="7561795" y="57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122382</xdr:rowOff>
    </xdr:from>
    <xdr:to>
      <xdr:col>36</xdr:col>
      <xdr:colOff>165100</xdr:colOff>
      <xdr:row>38</xdr:row>
      <xdr:rowOff>52532</xdr:rowOff>
    </xdr:to>
    <xdr:sp macro="" textlink="">
      <xdr:nvSpPr>
        <xdr:cNvPr id="320" name="楕円 319"/>
        <xdr:cNvSpPr/>
      </xdr:nvSpPr>
      <xdr:spPr>
        <a:xfrm>
          <a:off x="6921500" y="64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43659</xdr:rowOff>
    </xdr:from>
    <xdr:ext cx="534377" cy="259045"/>
    <xdr:sp macro="" textlink="">
      <xdr:nvSpPr>
        <xdr:cNvPr id="321" name="テキスト ボックス 320"/>
        <xdr:cNvSpPr txBox="1"/>
      </xdr:nvSpPr>
      <xdr:spPr>
        <a:xfrm>
          <a:off x="6705111" y="65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84722</xdr:rowOff>
    </xdr:from>
    <xdr:to>
      <xdr:col>55</xdr:col>
      <xdr:colOff>0</xdr:colOff>
      <xdr:row>56</xdr:row>
      <xdr:rowOff>111214</xdr:rowOff>
    </xdr:to>
    <xdr:cxnSp macro="">
      <xdr:nvCxnSpPr>
        <xdr:cNvPr id="350" name="直線コネクタ 349"/>
        <xdr:cNvCxnSpPr/>
      </xdr:nvCxnSpPr>
      <xdr:spPr>
        <a:xfrm>
          <a:off x="9639300" y="9685922"/>
          <a:ext cx="83820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84722</xdr:rowOff>
    </xdr:from>
    <xdr:to>
      <xdr:col>50</xdr:col>
      <xdr:colOff>114300</xdr:colOff>
      <xdr:row>57</xdr:row>
      <xdr:rowOff>126136</xdr:rowOff>
    </xdr:to>
    <xdr:cxnSp macro="">
      <xdr:nvCxnSpPr>
        <xdr:cNvPr id="353" name="直線コネクタ 352"/>
        <xdr:cNvCxnSpPr/>
      </xdr:nvCxnSpPr>
      <xdr:spPr>
        <a:xfrm flipV="1">
          <a:off x="8750300" y="9685922"/>
          <a:ext cx="889000" cy="2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86690</xdr:rowOff>
    </xdr:from>
    <xdr:to>
      <xdr:col>45</xdr:col>
      <xdr:colOff>177800</xdr:colOff>
      <xdr:row>57</xdr:row>
      <xdr:rowOff>126136</xdr:rowOff>
    </xdr:to>
    <xdr:cxnSp macro="">
      <xdr:nvCxnSpPr>
        <xdr:cNvPr id="356" name="直線コネクタ 355"/>
        <xdr:cNvCxnSpPr/>
      </xdr:nvCxnSpPr>
      <xdr:spPr>
        <a:xfrm>
          <a:off x="7861300" y="9687890"/>
          <a:ext cx="889000" cy="2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86690</xdr:rowOff>
    </xdr:from>
    <xdr:to>
      <xdr:col>41</xdr:col>
      <xdr:colOff>50800</xdr:colOff>
      <xdr:row>57</xdr:row>
      <xdr:rowOff>64618</xdr:rowOff>
    </xdr:to>
    <xdr:cxnSp macro="">
      <xdr:nvCxnSpPr>
        <xdr:cNvPr id="359" name="直線コネクタ 358"/>
        <xdr:cNvCxnSpPr/>
      </xdr:nvCxnSpPr>
      <xdr:spPr>
        <a:xfrm flipV="1">
          <a:off x="6972300" y="9687890"/>
          <a:ext cx="889000" cy="1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60414</xdr:rowOff>
    </xdr:from>
    <xdr:to>
      <xdr:col>55</xdr:col>
      <xdr:colOff>50800</xdr:colOff>
      <xdr:row>56</xdr:row>
      <xdr:rowOff>162014</xdr:rowOff>
    </xdr:to>
    <xdr:sp macro="" textlink="">
      <xdr:nvSpPr>
        <xdr:cNvPr id="369" name="楕円 368"/>
        <xdr:cNvSpPr/>
      </xdr:nvSpPr>
      <xdr:spPr>
        <a:xfrm>
          <a:off x="10426700" y="96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38841</xdr:rowOff>
    </xdr:from>
    <xdr:ext cx="534377" cy="259045"/>
    <xdr:sp macro="" textlink="">
      <xdr:nvSpPr>
        <xdr:cNvPr id="370" name="普通建設事業費該当値テキスト"/>
        <xdr:cNvSpPr txBox="1"/>
      </xdr:nvSpPr>
      <xdr:spPr>
        <a:xfrm>
          <a:off x="10528300" y="96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33922</xdr:rowOff>
    </xdr:from>
    <xdr:to>
      <xdr:col>50</xdr:col>
      <xdr:colOff>165100</xdr:colOff>
      <xdr:row>56</xdr:row>
      <xdr:rowOff>135522</xdr:rowOff>
    </xdr:to>
    <xdr:sp macro="" textlink="">
      <xdr:nvSpPr>
        <xdr:cNvPr id="371" name="楕円 370"/>
        <xdr:cNvSpPr/>
      </xdr:nvSpPr>
      <xdr:spPr>
        <a:xfrm>
          <a:off x="9588500" y="96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126649</xdr:rowOff>
    </xdr:from>
    <xdr:ext cx="534377" cy="259045"/>
    <xdr:sp macro="" textlink="">
      <xdr:nvSpPr>
        <xdr:cNvPr id="372" name="テキスト ボックス 371"/>
        <xdr:cNvSpPr txBox="1"/>
      </xdr:nvSpPr>
      <xdr:spPr>
        <a:xfrm>
          <a:off x="9372111" y="97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75336</xdr:rowOff>
    </xdr:from>
    <xdr:to>
      <xdr:col>46</xdr:col>
      <xdr:colOff>38100</xdr:colOff>
      <xdr:row>58</xdr:row>
      <xdr:rowOff>5486</xdr:rowOff>
    </xdr:to>
    <xdr:sp macro="" textlink="">
      <xdr:nvSpPr>
        <xdr:cNvPr id="373" name="楕円 372"/>
        <xdr:cNvSpPr/>
      </xdr:nvSpPr>
      <xdr:spPr>
        <a:xfrm>
          <a:off x="8699500" y="98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168063</xdr:rowOff>
    </xdr:from>
    <xdr:ext cx="534377" cy="259045"/>
    <xdr:sp macro="" textlink="">
      <xdr:nvSpPr>
        <xdr:cNvPr id="374" name="テキスト ボックス 373"/>
        <xdr:cNvSpPr txBox="1"/>
      </xdr:nvSpPr>
      <xdr:spPr>
        <a:xfrm>
          <a:off x="8483111" y="994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35890</xdr:rowOff>
    </xdr:from>
    <xdr:to>
      <xdr:col>41</xdr:col>
      <xdr:colOff>101600</xdr:colOff>
      <xdr:row>56</xdr:row>
      <xdr:rowOff>137490</xdr:rowOff>
    </xdr:to>
    <xdr:sp macro="" textlink="">
      <xdr:nvSpPr>
        <xdr:cNvPr id="375" name="楕円 374"/>
        <xdr:cNvSpPr/>
      </xdr:nvSpPr>
      <xdr:spPr>
        <a:xfrm>
          <a:off x="7810500" y="96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128617</xdr:rowOff>
    </xdr:from>
    <xdr:ext cx="534377" cy="259045"/>
    <xdr:sp macro="" textlink="">
      <xdr:nvSpPr>
        <xdr:cNvPr id="376" name="テキスト ボックス 375"/>
        <xdr:cNvSpPr txBox="1"/>
      </xdr:nvSpPr>
      <xdr:spPr>
        <a:xfrm>
          <a:off x="7594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13818</xdr:rowOff>
    </xdr:from>
    <xdr:to>
      <xdr:col>36</xdr:col>
      <xdr:colOff>165100</xdr:colOff>
      <xdr:row>57</xdr:row>
      <xdr:rowOff>115418</xdr:rowOff>
    </xdr:to>
    <xdr:sp macro="" textlink="">
      <xdr:nvSpPr>
        <xdr:cNvPr id="377" name="楕円 376"/>
        <xdr:cNvSpPr/>
      </xdr:nvSpPr>
      <xdr:spPr>
        <a:xfrm>
          <a:off x="6921500" y="97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106545</xdr:rowOff>
    </xdr:from>
    <xdr:ext cx="534377" cy="259045"/>
    <xdr:sp macro="" textlink="">
      <xdr:nvSpPr>
        <xdr:cNvPr id="378" name="テキスト ボックス 377"/>
        <xdr:cNvSpPr txBox="1"/>
      </xdr:nvSpPr>
      <xdr:spPr>
        <a:xfrm>
          <a:off x="6705111" y="98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125964</xdr:rowOff>
    </xdr:from>
    <xdr:to>
      <xdr:col>55</xdr:col>
      <xdr:colOff>0</xdr:colOff>
      <xdr:row>79</xdr:row>
      <xdr:rowOff>42221</xdr:rowOff>
    </xdr:to>
    <xdr:cxnSp macro="">
      <xdr:nvCxnSpPr>
        <xdr:cNvPr id="407" name="直線コネクタ 406"/>
        <xdr:cNvCxnSpPr/>
      </xdr:nvCxnSpPr>
      <xdr:spPr>
        <a:xfrm>
          <a:off x="9639300" y="13327614"/>
          <a:ext cx="838200" cy="25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125964</xdr:rowOff>
    </xdr:from>
    <xdr:to>
      <xdr:col>50</xdr:col>
      <xdr:colOff>114300</xdr:colOff>
      <xdr:row>79</xdr:row>
      <xdr:rowOff>12427</xdr:rowOff>
    </xdr:to>
    <xdr:cxnSp macro="">
      <xdr:nvCxnSpPr>
        <xdr:cNvPr id="410" name="直線コネクタ 409"/>
        <xdr:cNvCxnSpPr/>
      </xdr:nvCxnSpPr>
      <xdr:spPr>
        <a:xfrm flipV="1">
          <a:off x="8750300" y="13327614"/>
          <a:ext cx="889000" cy="2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12427</xdr:rowOff>
    </xdr:from>
    <xdr:to>
      <xdr:col>45</xdr:col>
      <xdr:colOff>177800</xdr:colOff>
      <xdr:row>79</xdr:row>
      <xdr:rowOff>24905</xdr:rowOff>
    </xdr:to>
    <xdr:cxnSp macro="">
      <xdr:nvCxnSpPr>
        <xdr:cNvPr id="413" name="直線コネクタ 412"/>
        <xdr:cNvCxnSpPr/>
      </xdr:nvCxnSpPr>
      <xdr:spPr>
        <a:xfrm flipV="1">
          <a:off x="7861300" y="13556977"/>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16408</xdr:rowOff>
    </xdr:from>
    <xdr:to>
      <xdr:col>41</xdr:col>
      <xdr:colOff>50800</xdr:colOff>
      <xdr:row>79</xdr:row>
      <xdr:rowOff>24905</xdr:rowOff>
    </xdr:to>
    <xdr:cxnSp macro="">
      <xdr:nvCxnSpPr>
        <xdr:cNvPr id="416" name="直線コネクタ 415"/>
        <xdr:cNvCxnSpPr/>
      </xdr:nvCxnSpPr>
      <xdr:spPr>
        <a:xfrm>
          <a:off x="6972300" y="1356095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162871</xdr:rowOff>
    </xdr:from>
    <xdr:to>
      <xdr:col>55</xdr:col>
      <xdr:colOff>50800</xdr:colOff>
      <xdr:row>79</xdr:row>
      <xdr:rowOff>93021</xdr:rowOff>
    </xdr:to>
    <xdr:sp macro="" textlink="">
      <xdr:nvSpPr>
        <xdr:cNvPr id="426" name="楕円 425"/>
        <xdr:cNvSpPr/>
      </xdr:nvSpPr>
      <xdr:spPr>
        <a:xfrm>
          <a:off x="10426700" y="1353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77798</xdr:rowOff>
    </xdr:from>
    <xdr:ext cx="378565" cy="259045"/>
    <xdr:sp macro="" textlink="">
      <xdr:nvSpPr>
        <xdr:cNvPr id="427" name="普通建設事業費 （ うち新規整備　）該当値テキスト"/>
        <xdr:cNvSpPr txBox="1"/>
      </xdr:nvSpPr>
      <xdr:spPr>
        <a:xfrm>
          <a:off x="10528300" y="13450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75164</xdr:rowOff>
    </xdr:from>
    <xdr:to>
      <xdr:col>50</xdr:col>
      <xdr:colOff>165100</xdr:colOff>
      <xdr:row>78</xdr:row>
      <xdr:rowOff>5314</xdr:rowOff>
    </xdr:to>
    <xdr:sp macro="" textlink="">
      <xdr:nvSpPr>
        <xdr:cNvPr id="428" name="楕円 427"/>
        <xdr:cNvSpPr/>
      </xdr:nvSpPr>
      <xdr:spPr>
        <a:xfrm>
          <a:off x="9588500" y="132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21841</xdr:rowOff>
    </xdr:from>
    <xdr:ext cx="534377" cy="259045"/>
    <xdr:sp macro="" textlink="">
      <xdr:nvSpPr>
        <xdr:cNvPr id="429" name="テキスト ボックス 428"/>
        <xdr:cNvSpPr txBox="1"/>
      </xdr:nvSpPr>
      <xdr:spPr>
        <a:xfrm>
          <a:off x="9372111" y="130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133077</xdr:rowOff>
    </xdr:from>
    <xdr:to>
      <xdr:col>46</xdr:col>
      <xdr:colOff>38100</xdr:colOff>
      <xdr:row>79</xdr:row>
      <xdr:rowOff>63227</xdr:rowOff>
    </xdr:to>
    <xdr:sp macro="" textlink="">
      <xdr:nvSpPr>
        <xdr:cNvPr id="430" name="楕円 429"/>
        <xdr:cNvSpPr/>
      </xdr:nvSpPr>
      <xdr:spPr>
        <a:xfrm>
          <a:off x="8699500" y="135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54354</xdr:rowOff>
    </xdr:from>
    <xdr:ext cx="469744" cy="259045"/>
    <xdr:sp macro="" textlink="">
      <xdr:nvSpPr>
        <xdr:cNvPr id="431" name="テキスト ボックス 430"/>
        <xdr:cNvSpPr txBox="1"/>
      </xdr:nvSpPr>
      <xdr:spPr>
        <a:xfrm>
          <a:off x="8515428" y="1359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145555</xdr:rowOff>
    </xdr:from>
    <xdr:to>
      <xdr:col>41</xdr:col>
      <xdr:colOff>101600</xdr:colOff>
      <xdr:row>79</xdr:row>
      <xdr:rowOff>75705</xdr:rowOff>
    </xdr:to>
    <xdr:sp macro="" textlink="">
      <xdr:nvSpPr>
        <xdr:cNvPr id="432" name="楕円 431"/>
        <xdr:cNvSpPr/>
      </xdr:nvSpPr>
      <xdr:spPr>
        <a:xfrm>
          <a:off x="78105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66832</xdr:rowOff>
    </xdr:from>
    <xdr:ext cx="469744" cy="259045"/>
    <xdr:sp macro="" textlink="">
      <xdr:nvSpPr>
        <xdr:cNvPr id="433" name="テキスト ボックス 432"/>
        <xdr:cNvSpPr txBox="1"/>
      </xdr:nvSpPr>
      <xdr:spPr>
        <a:xfrm>
          <a:off x="7626428" y="136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137058</xdr:rowOff>
    </xdr:from>
    <xdr:to>
      <xdr:col>36</xdr:col>
      <xdr:colOff>165100</xdr:colOff>
      <xdr:row>79</xdr:row>
      <xdr:rowOff>67208</xdr:rowOff>
    </xdr:to>
    <xdr:sp macro="" textlink="">
      <xdr:nvSpPr>
        <xdr:cNvPr id="434" name="楕円 433"/>
        <xdr:cNvSpPr/>
      </xdr:nvSpPr>
      <xdr:spPr>
        <a:xfrm>
          <a:off x="6921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58335</xdr:rowOff>
    </xdr:from>
    <xdr:ext cx="469744" cy="259045"/>
    <xdr:sp macro="" textlink="">
      <xdr:nvSpPr>
        <xdr:cNvPr id="435" name="テキスト ボックス 434"/>
        <xdr:cNvSpPr txBox="1"/>
      </xdr:nvSpPr>
      <xdr:spPr>
        <a:xfrm>
          <a:off x="6737428" y="1360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12370</xdr:rowOff>
    </xdr:from>
    <xdr:to>
      <xdr:col>55</xdr:col>
      <xdr:colOff>0</xdr:colOff>
      <xdr:row>97</xdr:row>
      <xdr:rowOff>69210</xdr:rowOff>
    </xdr:to>
    <xdr:cxnSp macro="">
      <xdr:nvCxnSpPr>
        <xdr:cNvPr id="466" name="直線コネクタ 465"/>
        <xdr:cNvCxnSpPr/>
      </xdr:nvCxnSpPr>
      <xdr:spPr>
        <a:xfrm flipV="1">
          <a:off x="9639300" y="16643020"/>
          <a:ext cx="8382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69210</xdr:rowOff>
    </xdr:from>
    <xdr:to>
      <xdr:col>50</xdr:col>
      <xdr:colOff>114300</xdr:colOff>
      <xdr:row>97</xdr:row>
      <xdr:rowOff>143211</xdr:rowOff>
    </xdr:to>
    <xdr:cxnSp macro="">
      <xdr:nvCxnSpPr>
        <xdr:cNvPr id="469" name="直線コネクタ 468"/>
        <xdr:cNvCxnSpPr/>
      </xdr:nvCxnSpPr>
      <xdr:spPr>
        <a:xfrm flipV="1">
          <a:off x="8750300" y="16699860"/>
          <a:ext cx="889000" cy="7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53093</xdr:rowOff>
    </xdr:from>
    <xdr:to>
      <xdr:col>45</xdr:col>
      <xdr:colOff>177800</xdr:colOff>
      <xdr:row>97</xdr:row>
      <xdr:rowOff>143211</xdr:rowOff>
    </xdr:to>
    <xdr:cxnSp macro="">
      <xdr:nvCxnSpPr>
        <xdr:cNvPr id="472" name="直線コネクタ 471"/>
        <xdr:cNvCxnSpPr/>
      </xdr:nvCxnSpPr>
      <xdr:spPr>
        <a:xfrm>
          <a:off x="7861300" y="16512293"/>
          <a:ext cx="889000" cy="26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53093</xdr:rowOff>
    </xdr:from>
    <xdr:to>
      <xdr:col>41</xdr:col>
      <xdr:colOff>50800</xdr:colOff>
      <xdr:row>97</xdr:row>
      <xdr:rowOff>150346</xdr:rowOff>
    </xdr:to>
    <xdr:cxnSp macro="">
      <xdr:nvCxnSpPr>
        <xdr:cNvPr id="475" name="直線コネクタ 474"/>
        <xdr:cNvCxnSpPr/>
      </xdr:nvCxnSpPr>
      <xdr:spPr>
        <a:xfrm flipV="1">
          <a:off x="6972300" y="16512293"/>
          <a:ext cx="889000" cy="26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133020</xdr:rowOff>
    </xdr:from>
    <xdr:to>
      <xdr:col>55</xdr:col>
      <xdr:colOff>50800</xdr:colOff>
      <xdr:row>97</xdr:row>
      <xdr:rowOff>63170</xdr:rowOff>
    </xdr:to>
    <xdr:sp macro="" textlink="">
      <xdr:nvSpPr>
        <xdr:cNvPr id="485" name="楕円 484"/>
        <xdr:cNvSpPr/>
      </xdr:nvSpPr>
      <xdr:spPr>
        <a:xfrm>
          <a:off x="10426700" y="165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111447</xdr:rowOff>
    </xdr:from>
    <xdr:ext cx="534377" cy="259045"/>
    <xdr:sp macro="" textlink="">
      <xdr:nvSpPr>
        <xdr:cNvPr id="486" name="普通建設事業費 （ うち更新整備　）該当値テキスト"/>
        <xdr:cNvSpPr txBox="1"/>
      </xdr:nvSpPr>
      <xdr:spPr>
        <a:xfrm>
          <a:off x="10528300" y="165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18410</xdr:rowOff>
    </xdr:from>
    <xdr:to>
      <xdr:col>50</xdr:col>
      <xdr:colOff>165100</xdr:colOff>
      <xdr:row>97</xdr:row>
      <xdr:rowOff>120010</xdr:rowOff>
    </xdr:to>
    <xdr:sp macro="" textlink="">
      <xdr:nvSpPr>
        <xdr:cNvPr id="487" name="楕円 486"/>
        <xdr:cNvSpPr/>
      </xdr:nvSpPr>
      <xdr:spPr>
        <a:xfrm>
          <a:off x="9588500" y="166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111137</xdr:rowOff>
    </xdr:from>
    <xdr:ext cx="534377" cy="259045"/>
    <xdr:sp macro="" textlink="">
      <xdr:nvSpPr>
        <xdr:cNvPr id="488" name="テキスト ボックス 487"/>
        <xdr:cNvSpPr txBox="1"/>
      </xdr:nvSpPr>
      <xdr:spPr>
        <a:xfrm>
          <a:off x="9372111" y="1674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92411</xdr:rowOff>
    </xdr:from>
    <xdr:to>
      <xdr:col>46</xdr:col>
      <xdr:colOff>38100</xdr:colOff>
      <xdr:row>98</xdr:row>
      <xdr:rowOff>22561</xdr:rowOff>
    </xdr:to>
    <xdr:sp macro="" textlink="">
      <xdr:nvSpPr>
        <xdr:cNvPr id="489" name="楕円 488"/>
        <xdr:cNvSpPr/>
      </xdr:nvSpPr>
      <xdr:spPr>
        <a:xfrm>
          <a:off x="8699500" y="167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13688</xdr:rowOff>
    </xdr:from>
    <xdr:ext cx="534377" cy="259045"/>
    <xdr:sp macro="" textlink="">
      <xdr:nvSpPr>
        <xdr:cNvPr id="490" name="テキスト ボックス 489"/>
        <xdr:cNvSpPr txBox="1"/>
      </xdr:nvSpPr>
      <xdr:spPr>
        <a:xfrm>
          <a:off x="8483111" y="168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2293</xdr:rowOff>
    </xdr:from>
    <xdr:to>
      <xdr:col>41</xdr:col>
      <xdr:colOff>101600</xdr:colOff>
      <xdr:row>96</xdr:row>
      <xdr:rowOff>103893</xdr:rowOff>
    </xdr:to>
    <xdr:sp macro="" textlink="">
      <xdr:nvSpPr>
        <xdr:cNvPr id="491" name="楕円 490"/>
        <xdr:cNvSpPr/>
      </xdr:nvSpPr>
      <xdr:spPr>
        <a:xfrm>
          <a:off x="7810500" y="164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120420</xdr:rowOff>
    </xdr:from>
    <xdr:ext cx="534377" cy="259045"/>
    <xdr:sp macro="" textlink="">
      <xdr:nvSpPr>
        <xdr:cNvPr id="492" name="テキスト ボックス 491"/>
        <xdr:cNvSpPr txBox="1"/>
      </xdr:nvSpPr>
      <xdr:spPr>
        <a:xfrm>
          <a:off x="7594111" y="162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99546</xdr:rowOff>
    </xdr:from>
    <xdr:to>
      <xdr:col>36</xdr:col>
      <xdr:colOff>165100</xdr:colOff>
      <xdr:row>98</xdr:row>
      <xdr:rowOff>29696</xdr:rowOff>
    </xdr:to>
    <xdr:sp macro="" textlink="">
      <xdr:nvSpPr>
        <xdr:cNvPr id="493" name="楕円 492"/>
        <xdr:cNvSpPr/>
      </xdr:nvSpPr>
      <xdr:spPr>
        <a:xfrm>
          <a:off x="6921500" y="167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20823</xdr:rowOff>
    </xdr:from>
    <xdr:ext cx="534377" cy="259045"/>
    <xdr:sp macro="" textlink="">
      <xdr:nvSpPr>
        <xdr:cNvPr id="494" name="テキスト ボックス 493"/>
        <xdr:cNvSpPr txBox="1"/>
      </xdr:nvSpPr>
      <xdr:spPr>
        <a:xfrm>
          <a:off x="6705111"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65496</xdr:rowOff>
    </xdr:from>
    <xdr:to>
      <xdr:col>85</xdr:col>
      <xdr:colOff>127000</xdr:colOff>
      <xdr:row>37</xdr:row>
      <xdr:rowOff>89134</xdr:rowOff>
    </xdr:to>
    <xdr:cxnSp macro="">
      <xdr:nvCxnSpPr>
        <xdr:cNvPr id="521" name="直線コネクタ 520"/>
        <xdr:cNvCxnSpPr/>
      </xdr:nvCxnSpPr>
      <xdr:spPr>
        <a:xfrm>
          <a:off x="15481300" y="6409146"/>
          <a:ext cx="8382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65496</xdr:rowOff>
    </xdr:from>
    <xdr:to>
      <xdr:col>81</xdr:col>
      <xdr:colOff>50800</xdr:colOff>
      <xdr:row>37</xdr:row>
      <xdr:rowOff>121138</xdr:rowOff>
    </xdr:to>
    <xdr:cxnSp macro="">
      <xdr:nvCxnSpPr>
        <xdr:cNvPr id="524" name="直線コネクタ 523"/>
        <xdr:cNvCxnSpPr/>
      </xdr:nvCxnSpPr>
      <xdr:spPr>
        <a:xfrm flipV="1">
          <a:off x="14592300" y="6409146"/>
          <a:ext cx="889000" cy="5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121138</xdr:rowOff>
    </xdr:from>
    <xdr:to>
      <xdr:col>76</xdr:col>
      <xdr:colOff>114300</xdr:colOff>
      <xdr:row>38</xdr:row>
      <xdr:rowOff>95123</xdr:rowOff>
    </xdr:to>
    <xdr:cxnSp macro="">
      <xdr:nvCxnSpPr>
        <xdr:cNvPr id="527" name="直線コネクタ 526"/>
        <xdr:cNvCxnSpPr/>
      </xdr:nvCxnSpPr>
      <xdr:spPr>
        <a:xfrm flipV="1">
          <a:off x="13703300" y="6464788"/>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95123</xdr:rowOff>
    </xdr:from>
    <xdr:to>
      <xdr:col>71</xdr:col>
      <xdr:colOff>177800</xdr:colOff>
      <xdr:row>38</xdr:row>
      <xdr:rowOff>113502</xdr:rowOff>
    </xdr:to>
    <xdr:cxnSp macro="">
      <xdr:nvCxnSpPr>
        <xdr:cNvPr id="530" name="直線コネクタ 529"/>
        <xdr:cNvCxnSpPr/>
      </xdr:nvCxnSpPr>
      <xdr:spPr>
        <a:xfrm flipV="1">
          <a:off x="12814300" y="6610223"/>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38334</xdr:rowOff>
    </xdr:from>
    <xdr:to>
      <xdr:col>85</xdr:col>
      <xdr:colOff>177800</xdr:colOff>
      <xdr:row>37</xdr:row>
      <xdr:rowOff>139934</xdr:rowOff>
    </xdr:to>
    <xdr:sp macro="" textlink="">
      <xdr:nvSpPr>
        <xdr:cNvPr id="540" name="楕円 539"/>
        <xdr:cNvSpPr/>
      </xdr:nvSpPr>
      <xdr:spPr>
        <a:xfrm>
          <a:off x="162687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61211</xdr:rowOff>
    </xdr:from>
    <xdr:ext cx="469744" cy="259045"/>
    <xdr:sp macro="" textlink="">
      <xdr:nvSpPr>
        <xdr:cNvPr id="541" name="災害復旧事業費該当値テキスト"/>
        <xdr:cNvSpPr txBox="1"/>
      </xdr:nvSpPr>
      <xdr:spPr>
        <a:xfrm>
          <a:off x="16370300" y="623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14696</xdr:rowOff>
    </xdr:from>
    <xdr:to>
      <xdr:col>81</xdr:col>
      <xdr:colOff>101600</xdr:colOff>
      <xdr:row>37</xdr:row>
      <xdr:rowOff>116296</xdr:rowOff>
    </xdr:to>
    <xdr:sp macro="" textlink="">
      <xdr:nvSpPr>
        <xdr:cNvPr id="542" name="楕円 541"/>
        <xdr:cNvSpPr/>
      </xdr:nvSpPr>
      <xdr:spPr>
        <a:xfrm>
          <a:off x="15430500" y="635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132823</xdr:rowOff>
    </xdr:from>
    <xdr:ext cx="469744" cy="259045"/>
    <xdr:sp macro="" textlink="">
      <xdr:nvSpPr>
        <xdr:cNvPr id="543" name="テキスト ボックス 542"/>
        <xdr:cNvSpPr txBox="1"/>
      </xdr:nvSpPr>
      <xdr:spPr>
        <a:xfrm>
          <a:off x="15246428" y="613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70338</xdr:rowOff>
    </xdr:from>
    <xdr:to>
      <xdr:col>76</xdr:col>
      <xdr:colOff>165100</xdr:colOff>
      <xdr:row>38</xdr:row>
      <xdr:rowOff>488</xdr:rowOff>
    </xdr:to>
    <xdr:sp macro="" textlink="">
      <xdr:nvSpPr>
        <xdr:cNvPr id="544" name="楕円 543"/>
        <xdr:cNvSpPr/>
      </xdr:nvSpPr>
      <xdr:spPr>
        <a:xfrm>
          <a:off x="145415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17015</xdr:rowOff>
    </xdr:from>
    <xdr:ext cx="469744" cy="259045"/>
    <xdr:sp macro="" textlink="">
      <xdr:nvSpPr>
        <xdr:cNvPr id="545" name="テキスト ボックス 544"/>
        <xdr:cNvSpPr txBox="1"/>
      </xdr:nvSpPr>
      <xdr:spPr>
        <a:xfrm>
          <a:off x="14357428" y="61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44323</xdr:rowOff>
    </xdr:from>
    <xdr:to>
      <xdr:col>72</xdr:col>
      <xdr:colOff>38100</xdr:colOff>
      <xdr:row>38</xdr:row>
      <xdr:rowOff>145923</xdr:rowOff>
    </xdr:to>
    <xdr:sp macro="" textlink="">
      <xdr:nvSpPr>
        <xdr:cNvPr id="546" name="楕円 545"/>
        <xdr:cNvSpPr/>
      </xdr:nvSpPr>
      <xdr:spPr>
        <a:xfrm>
          <a:off x="13652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137050</xdr:rowOff>
    </xdr:from>
    <xdr:ext cx="378565" cy="259045"/>
    <xdr:sp macro="" textlink="">
      <xdr:nvSpPr>
        <xdr:cNvPr id="547" name="テキスト ボックス 546"/>
        <xdr:cNvSpPr txBox="1"/>
      </xdr:nvSpPr>
      <xdr:spPr>
        <a:xfrm>
          <a:off x="13514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62702</xdr:rowOff>
    </xdr:from>
    <xdr:to>
      <xdr:col>67</xdr:col>
      <xdr:colOff>101600</xdr:colOff>
      <xdr:row>38</xdr:row>
      <xdr:rowOff>164302</xdr:rowOff>
    </xdr:to>
    <xdr:sp macro="" textlink="">
      <xdr:nvSpPr>
        <xdr:cNvPr id="548" name="楕円 547"/>
        <xdr:cNvSpPr/>
      </xdr:nvSpPr>
      <xdr:spPr>
        <a:xfrm>
          <a:off x="12763500" y="65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155429</xdr:rowOff>
    </xdr:from>
    <xdr:ext cx="378565" cy="259045"/>
    <xdr:sp macro="" textlink="">
      <xdr:nvSpPr>
        <xdr:cNvPr id="549" name="テキスト ボックス 548"/>
        <xdr:cNvSpPr txBox="1"/>
      </xdr:nvSpPr>
      <xdr:spPr>
        <a:xfrm>
          <a:off x="12625017" y="6670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155156</xdr:rowOff>
    </xdr:from>
    <xdr:to>
      <xdr:col>85</xdr:col>
      <xdr:colOff>127000</xdr:colOff>
      <xdr:row>76</xdr:row>
      <xdr:rowOff>163615</xdr:rowOff>
    </xdr:to>
    <xdr:cxnSp macro="">
      <xdr:nvCxnSpPr>
        <xdr:cNvPr id="627" name="直線コネクタ 626"/>
        <xdr:cNvCxnSpPr/>
      </xdr:nvCxnSpPr>
      <xdr:spPr>
        <a:xfrm flipV="1">
          <a:off x="15481300" y="13185356"/>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163615</xdr:rowOff>
    </xdr:from>
    <xdr:to>
      <xdr:col>81</xdr:col>
      <xdr:colOff>50800</xdr:colOff>
      <xdr:row>76</xdr:row>
      <xdr:rowOff>165748</xdr:rowOff>
    </xdr:to>
    <xdr:cxnSp macro="">
      <xdr:nvCxnSpPr>
        <xdr:cNvPr id="630" name="直線コネクタ 629"/>
        <xdr:cNvCxnSpPr/>
      </xdr:nvCxnSpPr>
      <xdr:spPr>
        <a:xfrm flipV="1">
          <a:off x="14592300" y="1319381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165748</xdr:rowOff>
    </xdr:from>
    <xdr:to>
      <xdr:col>76</xdr:col>
      <xdr:colOff>114300</xdr:colOff>
      <xdr:row>77</xdr:row>
      <xdr:rowOff>22543</xdr:rowOff>
    </xdr:to>
    <xdr:cxnSp macro="">
      <xdr:nvCxnSpPr>
        <xdr:cNvPr id="633" name="直線コネクタ 632"/>
        <xdr:cNvCxnSpPr/>
      </xdr:nvCxnSpPr>
      <xdr:spPr>
        <a:xfrm flipV="1">
          <a:off x="13703300" y="13195948"/>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22543</xdr:rowOff>
    </xdr:from>
    <xdr:to>
      <xdr:col>71</xdr:col>
      <xdr:colOff>177800</xdr:colOff>
      <xdr:row>77</xdr:row>
      <xdr:rowOff>57277</xdr:rowOff>
    </xdr:to>
    <xdr:cxnSp macro="">
      <xdr:nvCxnSpPr>
        <xdr:cNvPr id="636" name="直線コネクタ 635"/>
        <xdr:cNvCxnSpPr/>
      </xdr:nvCxnSpPr>
      <xdr:spPr>
        <a:xfrm flipV="1">
          <a:off x="12814300" y="1322419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104356</xdr:rowOff>
    </xdr:from>
    <xdr:to>
      <xdr:col>85</xdr:col>
      <xdr:colOff>177800</xdr:colOff>
      <xdr:row>77</xdr:row>
      <xdr:rowOff>34506</xdr:rowOff>
    </xdr:to>
    <xdr:sp macro="" textlink="">
      <xdr:nvSpPr>
        <xdr:cNvPr id="646" name="楕円 645"/>
        <xdr:cNvSpPr/>
      </xdr:nvSpPr>
      <xdr:spPr>
        <a:xfrm>
          <a:off x="16268700" y="131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82783</xdr:rowOff>
    </xdr:from>
    <xdr:ext cx="534377" cy="259045"/>
    <xdr:sp macro="" textlink="">
      <xdr:nvSpPr>
        <xdr:cNvPr id="647" name="公債費該当値テキスト"/>
        <xdr:cNvSpPr txBox="1"/>
      </xdr:nvSpPr>
      <xdr:spPr>
        <a:xfrm>
          <a:off x="16370300" y="131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112815</xdr:rowOff>
    </xdr:from>
    <xdr:to>
      <xdr:col>81</xdr:col>
      <xdr:colOff>101600</xdr:colOff>
      <xdr:row>77</xdr:row>
      <xdr:rowOff>42965</xdr:rowOff>
    </xdr:to>
    <xdr:sp macro="" textlink="">
      <xdr:nvSpPr>
        <xdr:cNvPr id="648" name="楕円 647"/>
        <xdr:cNvSpPr/>
      </xdr:nvSpPr>
      <xdr:spPr>
        <a:xfrm>
          <a:off x="15430500" y="131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34092</xdr:rowOff>
    </xdr:from>
    <xdr:ext cx="534377" cy="259045"/>
    <xdr:sp macro="" textlink="">
      <xdr:nvSpPr>
        <xdr:cNvPr id="649" name="テキスト ボックス 648"/>
        <xdr:cNvSpPr txBox="1"/>
      </xdr:nvSpPr>
      <xdr:spPr>
        <a:xfrm>
          <a:off x="15214111" y="132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114948</xdr:rowOff>
    </xdr:from>
    <xdr:to>
      <xdr:col>76</xdr:col>
      <xdr:colOff>165100</xdr:colOff>
      <xdr:row>77</xdr:row>
      <xdr:rowOff>45098</xdr:rowOff>
    </xdr:to>
    <xdr:sp macro="" textlink="">
      <xdr:nvSpPr>
        <xdr:cNvPr id="650" name="楕円 649"/>
        <xdr:cNvSpPr/>
      </xdr:nvSpPr>
      <xdr:spPr>
        <a:xfrm>
          <a:off x="14541500" y="131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36225</xdr:rowOff>
    </xdr:from>
    <xdr:ext cx="534377" cy="259045"/>
    <xdr:sp macro="" textlink="">
      <xdr:nvSpPr>
        <xdr:cNvPr id="651" name="テキスト ボックス 650"/>
        <xdr:cNvSpPr txBox="1"/>
      </xdr:nvSpPr>
      <xdr:spPr>
        <a:xfrm>
          <a:off x="14325111" y="1323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143193</xdr:rowOff>
    </xdr:from>
    <xdr:to>
      <xdr:col>72</xdr:col>
      <xdr:colOff>38100</xdr:colOff>
      <xdr:row>77</xdr:row>
      <xdr:rowOff>73343</xdr:rowOff>
    </xdr:to>
    <xdr:sp macro="" textlink="">
      <xdr:nvSpPr>
        <xdr:cNvPr id="652" name="楕円 651"/>
        <xdr:cNvSpPr/>
      </xdr:nvSpPr>
      <xdr:spPr>
        <a:xfrm>
          <a:off x="13652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64470</xdr:rowOff>
    </xdr:from>
    <xdr:ext cx="534377" cy="259045"/>
    <xdr:sp macro="" textlink="">
      <xdr:nvSpPr>
        <xdr:cNvPr id="653" name="テキスト ボックス 652"/>
        <xdr:cNvSpPr txBox="1"/>
      </xdr:nvSpPr>
      <xdr:spPr>
        <a:xfrm>
          <a:off x="13436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6477</xdr:rowOff>
    </xdr:from>
    <xdr:to>
      <xdr:col>67</xdr:col>
      <xdr:colOff>101600</xdr:colOff>
      <xdr:row>77</xdr:row>
      <xdr:rowOff>108077</xdr:rowOff>
    </xdr:to>
    <xdr:sp macro="" textlink="">
      <xdr:nvSpPr>
        <xdr:cNvPr id="654" name="楕円 653"/>
        <xdr:cNvSpPr/>
      </xdr:nvSpPr>
      <xdr:spPr>
        <a:xfrm>
          <a:off x="12763500" y="132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99204</xdr:rowOff>
    </xdr:from>
    <xdr:ext cx="534377" cy="259045"/>
    <xdr:sp macro="" textlink="">
      <xdr:nvSpPr>
        <xdr:cNvPr id="655" name="テキスト ボックス 654"/>
        <xdr:cNvSpPr txBox="1"/>
      </xdr:nvSpPr>
      <xdr:spPr>
        <a:xfrm>
          <a:off x="12547111" y="133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80273</xdr:rowOff>
    </xdr:from>
    <xdr:to>
      <xdr:col>85</xdr:col>
      <xdr:colOff>127000</xdr:colOff>
      <xdr:row>97</xdr:row>
      <xdr:rowOff>101634</xdr:rowOff>
    </xdr:to>
    <xdr:cxnSp macro="">
      <xdr:nvCxnSpPr>
        <xdr:cNvPr id="682" name="直線コネクタ 681"/>
        <xdr:cNvCxnSpPr/>
      </xdr:nvCxnSpPr>
      <xdr:spPr>
        <a:xfrm flipV="1">
          <a:off x="15481300" y="16710923"/>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38658</xdr:rowOff>
    </xdr:from>
    <xdr:to>
      <xdr:col>81</xdr:col>
      <xdr:colOff>50800</xdr:colOff>
      <xdr:row>97</xdr:row>
      <xdr:rowOff>101634</xdr:rowOff>
    </xdr:to>
    <xdr:cxnSp macro="">
      <xdr:nvCxnSpPr>
        <xdr:cNvPr id="685" name="直線コネクタ 684"/>
        <xdr:cNvCxnSpPr/>
      </xdr:nvCxnSpPr>
      <xdr:spPr>
        <a:xfrm>
          <a:off x="14592300" y="16669308"/>
          <a:ext cx="889000" cy="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38658</xdr:rowOff>
    </xdr:from>
    <xdr:to>
      <xdr:col>76</xdr:col>
      <xdr:colOff>114300</xdr:colOff>
      <xdr:row>98</xdr:row>
      <xdr:rowOff>10688</xdr:rowOff>
    </xdr:to>
    <xdr:cxnSp macro="">
      <xdr:nvCxnSpPr>
        <xdr:cNvPr id="688" name="直線コネクタ 687"/>
        <xdr:cNvCxnSpPr/>
      </xdr:nvCxnSpPr>
      <xdr:spPr>
        <a:xfrm flipV="1">
          <a:off x="13703300" y="16669308"/>
          <a:ext cx="889000" cy="1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154778</xdr:rowOff>
    </xdr:from>
    <xdr:to>
      <xdr:col>71</xdr:col>
      <xdr:colOff>177800</xdr:colOff>
      <xdr:row>98</xdr:row>
      <xdr:rowOff>10688</xdr:rowOff>
    </xdr:to>
    <xdr:cxnSp macro="">
      <xdr:nvCxnSpPr>
        <xdr:cNvPr id="691" name="直線コネクタ 690"/>
        <xdr:cNvCxnSpPr/>
      </xdr:nvCxnSpPr>
      <xdr:spPr>
        <a:xfrm>
          <a:off x="12814300" y="16785428"/>
          <a:ext cx="889000" cy="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29473</xdr:rowOff>
    </xdr:from>
    <xdr:to>
      <xdr:col>85</xdr:col>
      <xdr:colOff>177800</xdr:colOff>
      <xdr:row>97</xdr:row>
      <xdr:rowOff>131073</xdr:rowOff>
    </xdr:to>
    <xdr:sp macro="" textlink="">
      <xdr:nvSpPr>
        <xdr:cNvPr id="701" name="楕円 700"/>
        <xdr:cNvSpPr/>
      </xdr:nvSpPr>
      <xdr:spPr>
        <a:xfrm>
          <a:off x="16268700" y="166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52350</xdr:rowOff>
    </xdr:from>
    <xdr:ext cx="534377" cy="259045"/>
    <xdr:sp macro="" textlink="">
      <xdr:nvSpPr>
        <xdr:cNvPr id="702" name="積立金該当値テキスト"/>
        <xdr:cNvSpPr txBox="1"/>
      </xdr:nvSpPr>
      <xdr:spPr>
        <a:xfrm>
          <a:off x="16370300" y="16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50834</xdr:rowOff>
    </xdr:from>
    <xdr:to>
      <xdr:col>81</xdr:col>
      <xdr:colOff>101600</xdr:colOff>
      <xdr:row>97</xdr:row>
      <xdr:rowOff>152434</xdr:rowOff>
    </xdr:to>
    <xdr:sp macro="" textlink="">
      <xdr:nvSpPr>
        <xdr:cNvPr id="703" name="楕円 702"/>
        <xdr:cNvSpPr/>
      </xdr:nvSpPr>
      <xdr:spPr>
        <a:xfrm>
          <a:off x="15430500" y="16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168961</xdr:rowOff>
    </xdr:from>
    <xdr:ext cx="534377" cy="259045"/>
    <xdr:sp macro="" textlink="">
      <xdr:nvSpPr>
        <xdr:cNvPr id="704" name="テキスト ボックス 703"/>
        <xdr:cNvSpPr txBox="1"/>
      </xdr:nvSpPr>
      <xdr:spPr>
        <a:xfrm>
          <a:off x="15214111" y="16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159308</xdr:rowOff>
    </xdr:from>
    <xdr:to>
      <xdr:col>76</xdr:col>
      <xdr:colOff>165100</xdr:colOff>
      <xdr:row>97</xdr:row>
      <xdr:rowOff>89458</xdr:rowOff>
    </xdr:to>
    <xdr:sp macro="" textlink="">
      <xdr:nvSpPr>
        <xdr:cNvPr id="705" name="楕円 704"/>
        <xdr:cNvSpPr/>
      </xdr:nvSpPr>
      <xdr:spPr>
        <a:xfrm>
          <a:off x="14541500" y="166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105985</xdr:rowOff>
    </xdr:from>
    <xdr:ext cx="534377" cy="259045"/>
    <xdr:sp macro="" textlink="">
      <xdr:nvSpPr>
        <xdr:cNvPr id="706" name="テキスト ボックス 705"/>
        <xdr:cNvSpPr txBox="1"/>
      </xdr:nvSpPr>
      <xdr:spPr>
        <a:xfrm>
          <a:off x="14325111" y="163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131338</xdr:rowOff>
    </xdr:from>
    <xdr:to>
      <xdr:col>72</xdr:col>
      <xdr:colOff>38100</xdr:colOff>
      <xdr:row>98</xdr:row>
      <xdr:rowOff>61488</xdr:rowOff>
    </xdr:to>
    <xdr:sp macro="" textlink="">
      <xdr:nvSpPr>
        <xdr:cNvPr id="707" name="楕円 706"/>
        <xdr:cNvSpPr/>
      </xdr:nvSpPr>
      <xdr:spPr>
        <a:xfrm>
          <a:off x="13652500" y="16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52615</xdr:rowOff>
    </xdr:from>
    <xdr:ext cx="534377" cy="259045"/>
    <xdr:sp macro="" textlink="">
      <xdr:nvSpPr>
        <xdr:cNvPr id="708" name="テキスト ボックス 707"/>
        <xdr:cNvSpPr txBox="1"/>
      </xdr:nvSpPr>
      <xdr:spPr>
        <a:xfrm>
          <a:off x="13436111" y="168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103978</xdr:rowOff>
    </xdr:from>
    <xdr:to>
      <xdr:col>67</xdr:col>
      <xdr:colOff>101600</xdr:colOff>
      <xdr:row>98</xdr:row>
      <xdr:rowOff>34128</xdr:rowOff>
    </xdr:to>
    <xdr:sp macro="" textlink="">
      <xdr:nvSpPr>
        <xdr:cNvPr id="709" name="楕円 708"/>
        <xdr:cNvSpPr/>
      </xdr:nvSpPr>
      <xdr:spPr>
        <a:xfrm>
          <a:off x="12763500" y="1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50655</xdr:rowOff>
    </xdr:from>
    <xdr:ext cx="534377" cy="259045"/>
    <xdr:sp macro="" textlink="">
      <xdr:nvSpPr>
        <xdr:cNvPr id="710" name="テキスト ボックス 709"/>
        <xdr:cNvSpPr txBox="1"/>
      </xdr:nvSpPr>
      <xdr:spPr>
        <a:xfrm>
          <a:off x="12547111" y="165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40602</xdr:rowOff>
    </xdr:from>
    <xdr:to>
      <xdr:col>116</xdr:col>
      <xdr:colOff>63500</xdr:colOff>
      <xdr:row>59</xdr:row>
      <xdr:rowOff>40602</xdr:rowOff>
    </xdr:to>
    <xdr:cxnSp macro="">
      <xdr:nvCxnSpPr>
        <xdr:cNvPr id="796" name="直線コネクタ 795"/>
        <xdr:cNvCxnSpPr/>
      </xdr:nvCxnSpPr>
      <xdr:spPr>
        <a:xfrm>
          <a:off x="21323300" y="10156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40602</xdr:rowOff>
    </xdr:from>
    <xdr:to>
      <xdr:col>111</xdr:col>
      <xdr:colOff>177800</xdr:colOff>
      <xdr:row>59</xdr:row>
      <xdr:rowOff>40640</xdr:rowOff>
    </xdr:to>
    <xdr:cxnSp macro="">
      <xdr:nvCxnSpPr>
        <xdr:cNvPr id="799" name="直線コネクタ 798"/>
        <xdr:cNvCxnSpPr/>
      </xdr:nvCxnSpPr>
      <xdr:spPr>
        <a:xfrm flipV="1">
          <a:off x="20434300" y="101561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40640</xdr:rowOff>
    </xdr:from>
    <xdr:to>
      <xdr:col>107</xdr:col>
      <xdr:colOff>50800</xdr:colOff>
      <xdr:row>59</xdr:row>
      <xdr:rowOff>40678</xdr:rowOff>
    </xdr:to>
    <xdr:cxnSp macro="">
      <xdr:nvCxnSpPr>
        <xdr:cNvPr id="802" name="直線コネクタ 801"/>
        <xdr:cNvCxnSpPr/>
      </xdr:nvCxnSpPr>
      <xdr:spPr>
        <a:xfrm flipV="1">
          <a:off x="19545300" y="101561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40678</xdr:rowOff>
    </xdr:from>
    <xdr:to>
      <xdr:col>102</xdr:col>
      <xdr:colOff>114300</xdr:colOff>
      <xdr:row>59</xdr:row>
      <xdr:rowOff>40678</xdr:rowOff>
    </xdr:to>
    <xdr:cxnSp macro="">
      <xdr:nvCxnSpPr>
        <xdr:cNvPr id="805" name="直線コネクタ 804"/>
        <xdr:cNvCxnSpPr/>
      </xdr:nvCxnSpPr>
      <xdr:spPr>
        <a:xfrm>
          <a:off x="18656300" y="1015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161252</xdr:rowOff>
    </xdr:from>
    <xdr:to>
      <xdr:col>116</xdr:col>
      <xdr:colOff>114300</xdr:colOff>
      <xdr:row>59</xdr:row>
      <xdr:rowOff>91402</xdr:rowOff>
    </xdr:to>
    <xdr:sp macro="" textlink="">
      <xdr:nvSpPr>
        <xdr:cNvPr id="815" name="楕円 814"/>
        <xdr:cNvSpPr/>
      </xdr:nvSpPr>
      <xdr:spPr>
        <a:xfrm>
          <a:off x="221107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76179</xdr:rowOff>
    </xdr:from>
    <xdr:ext cx="378565" cy="259045"/>
    <xdr:sp macro="" textlink="">
      <xdr:nvSpPr>
        <xdr:cNvPr id="816" name="貸付金該当値テキスト"/>
        <xdr:cNvSpPr txBox="1"/>
      </xdr:nvSpPr>
      <xdr:spPr>
        <a:xfrm>
          <a:off x="22212300" y="1002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161252</xdr:rowOff>
    </xdr:from>
    <xdr:to>
      <xdr:col>112</xdr:col>
      <xdr:colOff>38100</xdr:colOff>
      <xdr:row>59</xdr:row>
      <xdr:rowOff>91402</xdr:rowOff>
    </xdr:to>
    <xdr:sp macro="" textlink="">
      <xdr:nvSpPr>
        <xdr:cNvPr id="817" name="楕円 816"/>
        <xdr:cNvSpPr/>
      </xdr:nvSpPr>
      <xdr:spPr>
        <a:xfrm>
          <a:off x="21272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82529</xdr:rowOff>
    </xdr:from>
    <xdr:ext cx="378565" cy="259045"/>
    <xdr:sp macro="" textlink="">
      <xdr:nvSpPr>
        <xdr:cNvPr id="818" name="テキスト ボックス 817"/>
        <xdr:cNvSpPr txBox="1"/>
      </xdr:nvSpPr>
      <xdr:spPr>
        <a:xfrm>
          <a:off x="21134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161290</xdr:rowOff>
    </xdr:from>
    <xdr:to>
      <xdr:col>107</xdr:col>
      <xdr:colOff>101600</xdr:colOff>
      <xdr:row>59</xdr:row>
      <xdr:rowOff>91440</xdr:rowOff>
    </xdr:to>
    <xdr:sp macro="" textlink="">
      <xdr:nvSpPr>
        <xdr:cNvPr id="819" name="楕円 818"/>
        <xdr:cNvSpPr/>
      </xdr:nvSpPr>
      <xdr:spPr>
        <a:xfrm>
          <a:off x="20383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82567</xdr:rowOff>
    </xdr:from>
    <xdr:ext cx="378565" cy="259045"/>
    <xdr:sp macro="" textlink="">
      <xdr:nvSpPr>
        <xdr:cNvPr id="820" name="テキスト ボックス 819"/>
        <xdr:cNvSpPr txBox="1"/>
      </xdr:nvSpPr>
      <xdr:spPr>
        <a:xfrm>
          <a:off x="20245017" y="1019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161328</xdr:rowOff>
    </xdr:from>
    <xdr:to>
      <xdr:col>102</xdr:col>
      <xdr:colOff>165100</xdr:colOff>
      <xdr:row>59</xdr:row>
      <xdr:rowOff>91478</xdr:rowOff>
    </xdr:to>
    <xdr:sp macro="" textlink="">
      <xdr:nvSpPr>
        <xdr:cNvPr id="821" name="楕円 820"/>
        <xdr:cNvSpPr/>
      </xdr:nvSpPr>
      <xdr:spPr>
        <a:xfrm>
          <a:off x="19494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82605</xdr:rowOff>
    </xdr:from>
    <xdr:ext cx="313932" cy="259045"/>
    <xdr:sp macro="" textlink="">
      <xdr:nvSpPr>
        <xdr:cNvPr id="822" name="テキスト ボックス 821"/>
        <xdr:cNvSpPr txBox="1"/>
      </xdr:nvSpPr>
      <xdr:spPr>
        <a:xfrm>
          <a:off x="19388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161328</xdr:rowOff>
    </xdr:from>
    <xdr:to>
      <xdr:col>98</xdr:col>
      <xdr:colOff>38100</xdr:colOff>
      <xdr:row>59</xdr:row>
      <xdr:rowOff>91478</xdr:rowOff>
    </xdr:to>
    <xdr:sp macro="" textlink="">
      <xdr:nvSpPr>
        <xdr:cNvPr id="823" name="楕円 822"/>
        <xdr:cNvSpPr/>
      </xdr:nvSpPr>
      <xdr:spPr>
        <a:xfrm>
          <a:off x="18605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82605</xdr:rowOff>
    </xdr:from>
    <xdr:ext cx="313932" cy="259045"/>
    <xdr:sp macro="" textlink="">
      <xdr:nvSpPr>
        <xdr:cNvPr id="824" name="テキスト ボックス 823"/>
        <xdr:cNvSpPr txBox="1"/>
      </xdr:nvSpPr>
      <xdr:spPr>
        <a:xfrm>
          <a:off x="18499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24420</xdr:rowOff>
    </xdr:from>
    <xdr:to>
      <xdr:col>116</xdr:col>
      <xdr:colOff>63500</xdr:colOff>
      <xdr:row>76</xdr:row>
      <xdr:rowOff>75464</xdr:rowOff>
    </xdr:to>
    <xdr:cxnSp macro="">
      <xdr:nvCxnSpPr>
        <xdr:cNvPr id="856" name="直線コネクタ 855"/>
        <xdr:cNvCxnSpPr/>
      </xdr:nvCxnSpPr>
      <xdr:spPr>
        <a:xfrm flipV="1">
          <a:off x="21323300" y="13054620"/>
          <a:ext cx="8382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75464</xdr:rowOff>
    </xdr:from>
    <xdr:to>
      <xdr:col>111</xdr:col>
      <xdr:colOff>177800</xdr:colOff>
      <xdr:row>76</xdr:row>
      <xdr:rowOff>113802</xdr:rowOff>
    </xdr:to>
    <xdr:cxnSp macro="">
      <xdr:nvCxnSpPr>
        <xdr:cNvPr id="859" name="直線コネクタ 858"/>
        <xdr:cNvCxnSpPr/>
      </xdr:nvCxnSpPr>
      <xdr:spPr>
        <a:xfrm flipV="1">
          <a:off x="20434300" y="13105664"/>
          <a:ext cx="889000" cy="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113802</xdr:rowOff>
    </xdr:from>
    <xdr:to>
      <xdr:col>107</xdr:col>
      <xdr:colOff>50800</xdr:colOff>
      <xdr:row>77</xdr:row>
      <xdr:rowOff>43884</xdr:rowOff>
    </xdr:to>
    <xdr:cxnSp macro="">
      <xdr:nvCxnSpPr>
        <xdr:cNvPr id="862" name="直線コネクタ 861"/>
        <xdr:cNvCxnSpPr/>
      </xdr:nvCxnSpPr>
      <xdr:spPr>
        <a:xfrm flipV="1">
          <a:off x="19545300" y="13144002"/>
          <a:ext cx="889000" cy="10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39115</xdr:rowOff>
    </xdr:from>
    <xdr:to>
      <xdr:col>102</xdr:col>
      <xdr:colOff>114300</xdr:colOff>
      <xdr:row>77</xdr:row>
      <xdr:rowOff>43884</xdr:rowOff>
    </xdr:to>
    <xdr:cxnSp macro="">
      <xdr:nvCxnSpPr>
        <xdr:cNvPr id="865" name="直線コネクタ 864"/>
        <xdr:cNvCxnSpPr/>
      </xdr:nvCxnSpPr>
      <xdr:spPr>
        <a:xfrm>
          <a:off x="18656300" y="13240765"/>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145070</xdr:rowOff>
    </xdr:from>
    <xdr:to>
      <xdr:col>116</xdr:col>
      <xdr:colOff>114300</xdr:colOff>
      <xdr:row>76</xdr:row>
      <xdr:rowOff>75220</xdr:rowOff>
    </xdr:to>
    <xdr:sp macro="" textlink="">
      <xdr:nvSpPr>
        <xdr:cNvPr id="875" name="楕円 874"/>
        <xdr:cNvSpPr/>
      </xdr:nvSpPr>
      <xdr:spPr>
        <a:xfrm>
          <a:off x="22110700" y="1300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123497</xdr:rowOff>
    </xdr:from>
    <xdr:ext cx="534377" cy="259045"/>
    <xdr:sp macro="" textlink="">
      <xdr:nvSpPr>
        <xdr:cNvPr id="876" name="繰出金該当値テキスト"/>
        <xdr:cNvSpPr txBox="1"/>
      </xdr:nvSpPr>
      <xdr:spPr>
        <a:xfrm>
          <a:off x="22212300" y="129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24664</xdr:rowOff>
    </xdr:from>
    <xdr:to>
      <xdr:col>112</xdr:col>
      <xdr:colOff>38100</xdr:colOff>
      <xdr:row>76</xdr:row>
      <xdr:rowOff>126264</xdr:rowOff>
    </xdr:to>
    <xdr:sp macro="" textlink="">
      <xdr:nvSpPr>
        <xdr:cNvPr id="877" name="楕円 876"/>
        <xdr:cNvSpPr/>
      </xdr:nvSpPr>
      <xdr:spPr>
        <a:xfrm>
          <a:off x="212725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117391</xdr:rowOff>
    </xdr:from>
    <xdr:ext cx="534377" cy="259045"/>
    <xdr:sp macro="" textlink="">
      <xdr:nvSpPr>
        <xdr:cNvPr id="878" name="テキスト ボックス 877"/>
        <xdr:cNvSpPr txBox="1"/>
      </xdr:nvSpPr>
      <xdr:spPr>
        <a:xfrm>
          <a:off x="21056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63002</xdr:rowOff>
    </xdr:from>
    <xdr:to>
      <xdr:col>107</xdr:col>
      <xdr:colOff>101600</xdr:colOff>
      <xdr:row>76</xdr:row>
      <xdr:rowOff>164602</xdr:rowOff>
    </xdr:to>
    <xdr:sp macro="" textlink="">
      <xdr:nvSpPr>
        <xdr:cNvPr id="879" name="楕円 878"/>
        <xdr:cNvSpPr/>
      </xdr:nvSpPr>
      <xdr:spPr>
        <a:xfrm>
          <a:off x="20383500" y="1309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155729</xdr:rowOff>
    </xdr:from>
    <xdr:ext cx="534377" cy="259045"/>
    <xdr:sp macro="" textlink="">
      <xdr:nvSpPr>
        <xdr:cNvPr id="880" name="テキスト ボックス 879"/>
        <xdr:cNvSpPr txBox="1"/>
      </xdr:nvSpPr>
      <xdr:spPr>
        <a:xfrm>
          <a:off x="20167111" y="131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164534</xdr:rowOff>
    </xdr:from>
    <xdr:to>
      <xdr:col>102</xdr:col>
      <xdr:colOff>165100</xdr:colOff>
      <xdr:row>77</xdr:row>
      <xdr:rowOff>94684</xdr:rowOff>
    </xdr:to>
    <xdr:sp macro="" textlink="">
      <xdr:nvSpPr>
        <xdr:cNvPr id="881" name="楕円 880"/>
        <xdr:cNvSpPr/>
      </xdr:nvSpPr>
      <xdr:spPr>
        <a:xfrm>
          <a:off x="19494500" y="131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85811</xdr:rowOff>
    </xdr:from>
    <xdr:ext cx="534377" cy="259045"/>
    <xdr:sp macro="" textlink="">
      <xdr:nvSpPr>
        <xdr:cNvPr id="882" name="テキスト ボックス 881"/>
        <xdr:cNvSpPr txBox="1"/>
      </xdr:nvSpPr>
      <xdr:spPr>
        <a:xfrm>
          <a:off x="19278111" y="132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159765</xdr:rowOff>
    </xdr:from>
    <xdr:to>
      <xdr:col>98</xdr:col>
      <xdr:colOff>38100</xdr:colOff>
      <xdr:row>77</xdr:row>
      <xdr:rowOff>89915</xdr:rowOff>
    </xdr:to>
    <xdr:sp macro="" textlink="">
      <xdr:nvSpPr>
        <xdr:cNvPr id="883" name="楕円 882"/>
        <xdr:cNvSpPr/>
      </xdr:nvSpPr>
      <xdr:spPr>
        <a:xfrm>
          <a:off x="18605500" y="131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81042</xdr:rowOff>
    </xdr:from>
    <xdr:ext cx="534377" cy="259045"/>
    <xdr:sp macro="" textlink="">
      <xdr:nvSpPr>
        <xdr:cNvPr id="884" name="テキスト ボックス 883"/>
        <xdr:cNvSpPr txBox="1"/>
      </xdr:nvSpPr>
      <xdr:spPr>
        <a:xfrm>
          <a:off x="18389111" y="132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401,044</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4,098</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住民一人当たりのコストが最も高い</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のは</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6,073</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主な要因としては、低所得世帯への臨時特別給付金や障がい福祉サービス等給付費の増加によるもの。</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近年増加</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傾向</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が続いており、</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年度から比較すると</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16,458</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円、約</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18.9</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％増加しており、高い伸び率を示す項目の一つとなっている。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今後については、事務事業の見直しや取捨選択などにより歳出</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縮</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減に努める。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埼玉県日高市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54,396
53,264
47.48
22,937,939
21,815,164
615,711
11,990,399
15,417,808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108610</xdr:rowOff>
    </xdr:from>
    <xdr:to>
      <xdr:col>24</xdr:col>
      <xdr:colOff>63500</xdr:colOff>
      <xdr:row>35</xdr:row>
      <xdr:rowOff>141072</xdr:rowOff>
    </xdr:to>
    <xdr:cxnSp macro="">
      <xdr:nvCxnSpPr>
        <xdr:cNvPr id="59" name="直線コネクタ 58"/>
        <xdr:cNvCxnSpPr/>
      </xdr:nvCxnSpPr>
      <xdr:spPr>
        <a:xfrm flipV="1">
          <a:off x="3797300" y="6109360"/>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118669</xdr:rowOff>
    </xdr:from>
    <xdr:to>
      <xdr:col>19</xdr:col>
      <xdr:colOff>177800</xdr:colOff>
      <xdr:row>35</xdr:row>
      <xdr:rowOff>141072</xdr:rowOff>
    </xdr:to>
    <xdr:cxnSp macro="">
      <xdr:nvCxnSpPr>
        <xdr:cNvPr id="62" name="直線コネクタ 61"/>
        <xdr:cNvCxnSpPr/>
      </xdr:nvCxnSpPr>
      <xdr:spPr>
        <a:xfrm>
          <a:off x="2908300" y="611941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118669</xdr:rowOff>
    </xdr:from>
    <xdr:to>
      <xdr:col>15</xdr:col>
      <xdr:colOff>50800</xdr:colOff>
      <xdr:row>35</xdr:row>
      <xdr:rowOff>131928</xdr:rowOff>
    </xdr:to>
    <xdr:cxnSp macro="">
      <xdr:nvCxnSpPr>
        <xdr:cNvPr id="65" name="直線コネクタ 64"/>
        <xdr:cNvCxnSpPr/>
      </xdr:nvCxnSpPr>
      <xdr:spPr>
        <a:xfrm flipV="1">
          <a:off x="2019300" y="611941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96723</xdr:rowOff>
    </xdr:from>
    <xdr:to>
      <xdr:col>10</xdr:col>
      <xdr:colOff>114300</xdr:colOff>
      <xdr:row>35</xdr:row>
      <xdr:rowOff>131928</xdr:rowOff>
    </xdr:to>
    <xdr:cxnSp macro="">
      <xdr:nvCxnSpPr>
        <xdr:cNvPr id="68" name="直線コネクタ 67"/>
        <xdr:cNvCxnSpPr/>
      </xdr:nvCxnSpPr>
      <xdr:spPr>
        <a:xfrm>
          <a:off x="1130300" y="609747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57810</xdr:rowOff>
    </xdr:from>
    <xdr:to>
      <xdr:col>24</xdr:col>
      <xdr:colOff>114300</xdr:colOff>
      <xdr:row>35</xdr:row>
      <xdr:rowOff>159410</xdr:rowOff>
    </xdr:to>
    <xdr:sp macro="" textlink="">
      <xdr:nvSpPr>
        <xdr:cNvPr id="78" name="楕円 77"/>
        <xdr:cNvSpPr/>
      </xdr:nvSpPr>
      <xdr:spPr>
        <a:xfrm>
          <a:off x="45847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36237</xdr:rowOff>
    </xdr:from>
    <xdr:ext cx="469744" cy="259045"/>
    <xdr:sp macro="" textlink="">
      <xdr:nvSpPr>
        <xdr:cNvPr id="79" name="議会費該当値テキスト"/>
        <xdr:cNvSpPr txBox="1"/>
      </xdr:nvSpPr>
      <xdr:spPr>
        <a:xfrm>
          <a:off x="4686300" y="60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90272</xdr:rowOff>
    </xdr:from>
    <xdr:to>
      <xdr:col>20</xdr:col>
      <xdr:colOff>38100</xdr:colOff>
      <xdr:row>36</xdr:row>
      <xdr:rowOff>20422</xdr:rowOff>
    </xdr:to>
    <xdr:sp macro="" textlink="">
      <xdr:nvSpPr>
        <xdr:cNvPr id="80" name="楕円 79"/>
        <xdr:cNvSpPr/>
      </xdr:nvSpPr>
      <xdr:spPr>
        <a:xfrm>
          <a:off x="3746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11549</xdr:rowOff>
    </xdr:from>
    <xdr:ext cx="469744" cy="259045"/>
    <xdr:sp macro="" textlink="">
      <xdr:nvSpPr>
        <xdr:cNvPr id="81" name="テキスト ボックス 80"/>
        <xdr:cNvSpPr txBox="1"/>
      </xdr:nvSpPr>
      <xdr:spPr>
        <a:xfrm>
          <a:off x="3562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67869</xdr:rowOff>
    </xdr:from>
    <xdr:to>
      <xdr:col>15</xdr:col>
      <xdr:colOff>101600</xdr:colOff>
      <xdr:row>35</xdr:row>
      <xdr:rowOff>169469</xdr:rowOff>
    </xdr:to>
    <xdr:sp macro="" textlink="">
      <xdr:nvSpPr>
        <xdr:cNvPr id="82" name="楕円 81"/>
        <xdr:cNvSpPr/>
      </xdr:nvSpPr>
      <xdr:spPr>
        <a:xfrm>
          <a:off x="2857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83" name="テキスト ボックス 82"/>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81128</xdr:rowOff>
    </xdr:from>
    <xdr:to>
      <xdr:col>10</xdr:col>
      <xdr:colOff>165100</xdr:colOff>
      <xdr:row>36</xdr:row>
      <xdr:rowOff>11278</xdr:rowOff>
    </xdr:to>
    <xdr:sp macro="" textlink="">
      <xdr:nvSpPr>
        <xdr:cNvPr id="84" name="楕円 83"/>
        <xdr:cNvSpPr/>
      </xdr:nvSpPr>
      <xdr:spPr>
        <a:xfrm>
          <a:off x="1968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2405</xdr:rowOff>
    </xdr:from>
    <xdr:ext cx="469744" cy="259045"/>
    <xdr:sp macro="" textlink="">
      <xdr:nvSpPr>
        <xdr:cNvPr id="85" name="テキスト ボックス 84"/>
        <xdr:cNvSpPr txBox="1"/>
      </xdr:nvSpPr>
      <xdr:spPr>
        <a:xfrm>
          <a:off x="178442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45923</xdr:rowOff>
    </xdr:from>
    <xdr:to>
      <xdr:col>6</xdr:col>
      <xdr:colOff>38100</xdr:colOff>
      <xdr:row>35</xdr:row>
      <xdr:rowOff>147523</xdr:rowOff>
    </xdr:to>
    <xdr:sp macro="" textlink="">
      <xdr:nvSpPr>
        <xdr:cNvPr id="86" name="楕円 85"/>
        <xdr:cNvSpPr/>
      </xdr:nvSpPr>
      <xdr:spPr>
        <a:xfrm>
          <a:off x="1079500" y="60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138650</xdr:rowOff>
    </xdr:from>
    <xdr:ext cx="469744" cy="259045"/>
    <xdr:sp macro="" textlink="">
      <xdr:nvSpPr>
        <xdr:cNvPr id="87" name="テキスト ボックス 86"/>
        <xdr:cNvSpPr txBox="1"/>
      </xdr:nvSpPr>
      <xdr:spPr>
        <a:xfrm>
          <a:off x="895428" y="61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84630</xdr:rowOff>
    </xdr:from>
    <xdr:to>
      <xdr:col>24</xdr:col>
      <xdr:colOff>63500</xdr:colOff>
      <xdr:row>56</xdr:row>
      <xdr:rowOff>106553</xdr:rowOff>
    </xdr:to>
    <xdr:cxnSp macro="">
      <xdr:nvCxnSpPr>
        <xdr:cNvPr id="116" name="直線コネクタ 115"/>
        <xdr:cNvCxnSpPr/>
      </xdr:nvCxnSpPr>
      <xdr:spPr>
        <a:xfrm flipV="1">
          <a:off x="3797300" y="9685830"/>
          <a:ext cx="8382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62106</xdr:rowOff>
    </xdr:from>
    <xdr:to>
      <xdr:col>19</xdr:col>
      <xdr:colOff>177800</xdr:colOff>
      <xdr:row>56</xdr:row>
      <xdr:rowOff>106553</xdr:rowOff>
    </xdr:to>
    <xdr:cxnSp macro="">
      <xdr:nvCxnSpPr>
        <xdr:cNvPr id="119" name="直線コネクタ 118"/>
        <xdr:cNvCxnSpPr/>
      </xdr:nvCxnSpPr>
      <xdr:spPr>
        <a:xfrm>
          <a:off x="2908300" y="9663306"/>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111003</xdr:rowOff>
    </xdr:from>
    <xdr:to>
      <xdr:col>15</xdr:col>
      <xdr:colOff>50800</xdr:colOff>
      <xdr:row>56</xdr:row>
      <xdr:rowOff>62106</xdr:rowOff>
    </xdr:to>
    <xdr:cxnSp macro="">
      <xdr:nvCxnSpPr>
        <xdr:cNvPr id="122" name="直線コネクタ 121"/>
        <xdr:cNvCxnSpPr/>
      </xdr:nvCxnSpPr>
      <xdr:spPr>
        <a:xfrm>
          <a:off x="2019300" y="9026403"/>
          <a:ext cx="889000" cy="6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111003</xdr:rowOff>
    </xdr:from>
    <xdr:to>
      <xdr:col>10</xdr:col>
      <xdr:colOff>114300</xdr:colOff>
      <xdr:row>56</xdr:row>
      <xdr:rowOff>161181</xdr:rowOff>
    </xdr:to>
    <xdr:cxnSp macro="">
      <xdr:nvCxnSpPr>
        <xdr:cNvPr id="125" name="直線コネクタ 124"/>
        <xdr:cNvCxnSpPr/>
      </xdr:nvCxnSpPr>
      <xdr:spPr>
        <a:xfrm flipV="1">
          <a:off x="1130300" y="9026403"/>
          <a:ext cx="889000" cy="7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33830</xdr:rowOff>
    </xdr:from>
    <xdr:to>
      <xdr:col>24</xdr:col>
      <xdr:colOff>114300</xdr:colOff>
      <xdr:row>56</xdr:row>
      <xdr:rowOff>135430</xdr:rowOff>
    </xdr:to>
    <xdr:sp macro="" textlink="">
      <xdr:nvSpPr>
        <xdr:cNvPr id="135" name="楕円 134"/>
        <xdr:cNvSpPr/>
      </xdr:nvSpPr>
      <xdr:spPr>
        <a:xfrm>
          <a:off x="4584700" y="96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12257</xdr:rowOff>
    </xdr:from>
    <xdr:ext cx="534377" cy="259045"/>
    <xdr:sp macro="" textlink="">
      <xdr:nvSpPr>
        <xdr:cNvPr id="136" name="総務費該当値テキスト"/>
        <xdr:cNvSpPr txBox="1"/>
      </xdr:nvSpPr>
      <xdr:spPr>
        <a:xfrm>
          <a:off x="4686300" y="96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55753</xdr:rowOff>
    </xdr:from>
    <xdr:to>
      <xdr:col>20</xdr:col>
      <xdr:colOff>38100</xdr:colOff>
      <xdr:row>56</xdr:row>
      <xdr:rowOff>157353</xdr:rowOff>
    </xdr:to>
    <xdr:sp macro="" textlink="">
      <xdr:nvSpPr>
        <xdr:cNvPr id="137" name="楕円 136"/>
        <xdr:cNvSpPr/>
      </xdr:nvSpPr>
      <xdr:spPr>
        <a:xfrm>
          <a:off x="37465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148480</xdr:rowOff>
    </xdr:from>
    <xdr:ext cx="534377" cy="259045"/>
    <xdr:sp macro="" textlink="">
      <xdr:nvSpPr>
        <xdr:cNvPr id="138" name="テキスト ボックス 137"/>
        <xdr:cNvSpPr txBox="1"/>
      </xdr:nvSpPr>
      <xdr:spPr>
        <a:xfrm>
          <a:off x="3530111" y="9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11306</xdr:rowOff>
    </xdr:from>
    <xdr:to>
      <xdr:col>15</xdr:col>
      <xdr:colOff>101600</xdr:colOff>
      <xdr:row>56</xdr:row>
      <xdr:rowOff>112906</xdr:rowOff>
    </xdr:to>
    <xdr:sp macro="" textlink="">
      <xdr:nvSpPr>
        <xdr:cNvPr id="139" name="楕円 138"/>
        <xdr:cNvSpPr/>
      </xdr:nvSpPr>
      <xdr:spPr>
        <a:xfrm>
          <a:off x="2857500" y="96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104033</xdr:rowOff>
    </xdr:from>
    <xdr:ext cx="534377" cy="259045"/>
    <xdr:sp macro="" textlink="">
      <xdr:nvSpPr>
        <xdr:cNvPr id="140" name="テキスト ボックス 139"/>
        <xdr:cNvSpPr txBox="1"/>
      </xdr:nvSpPr>
      <xdr:spPr>
        <a:xfrm>
          <a:off x="2641111" y="970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60203</xdr:rowOff>
    </xdr:from>
    <xdr:to>
      <xdr:col>10</xdr:col>
      <xdr:colOff>165100</xdr:colOff>
      <xdr:row>52</xdr:row>
      <xdr:rowOff>161803</xdr:rowOff>
    </xdr:to>
    <xdr:sp macro="" textlink="">
      <xdr:nvSpPr>
        <xdr:cNvPr id="141" name="楕円 140"/>
        <xdr:cNvSpPr/>
      </xdr:nvSpPr>
      <xdr:spPr>
        <a:xfrm>
          <a:off x="1968500" y="89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152930</xdr:rowOff>
    </xdr:from>
    <xdr:ext cx="599010" cy="259045"/>
    <xdr:sp macro="" textlink="">
      <xdr:nvSpPr>
        <xdr:cNvPr id="142" name="テキスト ボックス 141"/>
        <xdr:cNvSpPr txBox="1"/>
      </xdr:nvSpPr>
      <xdr:spPr>
        <a:xfrm>
          <a:off x="1719795" y="906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110381</xdr:rowOff>
    </xdr:from>
    <xdr:to>
      <xdr:col>6</xdr:col>
      <xdr:colOff>38100</xdr:colOff>
      <xdr:row>57</xdr:row>
      <xdr:rowOff>40531</xdr:rowOff>
    </xdr:to>
    <xdr:sp macro="" textlink="">
      <xdr:nvSpPr>
        <xdr:cNvPr id="143" name="楕円 142"/>
        <xdr:cNvSpPr/>
      </xdr:nvSpPr>
      <xdr:spPr>
        <a:xfrm>
          <a:off x="1079500" y="9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57058</xdr:rowOff>
    </xdr:from>
    <xdr:ext cx="534377" cy="259045"/>
    <xdr:sp macro="" textlink="">
      <xdr:nvSpPr>
        <xdr:cNvPr id="144" name="テキスト ボックス 143"/>
        <xdr:cNvSpPr txBox="1"/>
      </xdr:nvSpPr>
      <xdr:spPr>
        <a:xfrm>
          <a:off x="863111" y="948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102124</xdr:rowOff>
    </xdr:from>
    <xdr:to>
      <xdr:col>24</xdr:col>
      <xdr:colOff>63500</xdr:colOff>
      <xdr:row>77</xdr:row>
      <xdr:rowOff>155893</xdr:rowOff>
    </xdr:to>
    <xdr:cxnSp macro="">
      <xdr:nvCxnSpPr>
        <xdr:cNvPr id="178" name="直線コネクタ 177"/>
        <xdr:cNvCxnSpPr/>
      </xdr:nvCxnSpPr>
      <xdr:spPr>
        <a:xfrm flipV="1">
          <a:off x="3797300" y="13303774"/>
          <a:ext cx="838200" cy="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80587</xdr:rowOff>
    </xdr:from>
    <xdr:to>
      <xdr:col>19</xdr:col>
      <xdr:colOff>177800</xdr:colOff>
      <xdr:row>77</xdr:row>
      <xdr:rowOff>155893</xdr:rowOff>
    </xdr:to>
    <xdr:cxnSp macro="">
      <xdr:nvCxnSpPr>
        <xdr:cNvPr id="181" name="直線コネクタ 180"/>
        <xdr:cNvCxnSpPr/>
      </xdr:nvCxnSpPr>
      <xdr:spPr>
        <a:xfrm>
          <a:off x="2908300" y="13282237"/>
          <a:ext cx="889000" cy="7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80587</xdr:rowOff>
    </xdr:from>
    <xdr:to>
      <xdr:col>15</xdr:col>
      <xdr:colOff>50800</xdr:colOff>
      <xdr:row>78</xdr:row>
      <xdr:rowOff>131271</xdr:rowOff>
    </xdr:to>
    <xdr:cxnSp macro="">
      <xdr:nvCxnSpPr>
        <xdr:cNvPr id="184" name="直線コネクタ 183"/>
        <xdr:cNvCxnSpPr/>
      </xdr:nvCxnSpPr>
      <xdr:spPr>
        <a:xfrm flipV="1">
          <a:off x="2019300" y="13282237"/>
          <a:ext cx="889000" cy="22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131271</xdr:rowOff>
    </xdr:from>
    <xdr:to>
      <xdr:col>10</xdr:col>
      <xdr:colOff>114300</xdr:colOff>
      <xdr:row>78</xdr:row>
      <xdr:rowOff>132832</xdr:rowOff>
    </xdr:to>
    <xdr:cxnSp macro="">
      <xdr:nvCxnSpPr>
        <xdr:cNvPr id="187" name="直線コネクタ 186"/>
        <xdr:cNvCxnSpPr/>
      </xdr:nvCxnSpPr>
      <xdr:spPr>
        <a:xfrm flipV="1">
          <a:off x="1130300" y="13504371"/>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51324</xdr:rowOff>
    </xdr:from>
    <xdr:to>
      <xdr:col>24</xdr:col>
      <xdr:colOff>114300</xdr:colOff>
      <xdr:row>77</xdr:row>
      <xdr:rowOff>152924</xdr:rowOff>
    </xdr:to>
    <xdr:sp macro="" textlink="">
      <xdr:nvSpPr>
        <xdr:cNvPr id="197" name="楕円 196"/>
        <xdr:cNvSpPr/>
      </xdr:nvSpPr>
      <xdr:spPr>
        <a:xfrm>
          <a:off x="4584700" y="132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29751</xdr:rowOff>
    </xdr:from>
    <xdr:ext cx="599010" cy="259045"/>
    <xdr:sp macro="" textlink="">
      <xdr:nvSpPr>
        <xdr:cNvPr id="198" name="民生費該当値テキスト"/>
        <xdr:cNvSpPr txBox="1"/>
      </xdr:nvSpPr>
      <xdr:spPr>
        <a:xfrm>
          <a:off x="4686300" y="132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105093</xdr:rowOff>
    </xdr:from>
    <xdr:to>
      <xdr:col>20</xdr:col>
      <xdr:colOff>38100</xdr:colOff>
      <xdr:row>78</xdr:row>
      <xdr:rowOff>35243</xdr:rowOff>
    </xdr:to>
    <xdr:sp macro="" textlink="">
      <xdr:nvSpPr>
        <xdr:cNvPr id="199" name="楕円 198"/>
        <xdr:cNvSpPr/>
      </xdr:nvSpPr>
      <xdr:spPr>
        <a:xfrm>
          <a:off x="3746500" y="133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26370</xdr:rowOff>
    </xdr:from>
    <xdr:ext cx="599010" cy="259045"/>
    <xdr:sp macro="" textlink="">
      <xdr:nvSpPr>
        <xdr:cNvPr id="200" name="テキスト ボックス 199"/>
        <xdr:cNvSpPr txBox="1"/>
      </xdr:nvSpPr>
      <xdr:spPr>
        <a:xfrm>
          <a:off x="3497795" y="1339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29787</xdr:rowOff>
    </xdr:from>
    <xdr:to>
      <xdr:col>15</xdr:col>
      <xdr:colOff>101600</xdr:colOff>
      <xdr:row>77</xdr:row>
      <xdr:rowOff>131387</xdr:rowOff>
    </xdr:to>
    <xdr:sp macro="" textlink="">
      <xdr:nvSpPr>
        <xdr:cNvPr id="201" name="楕円 200"/>
        <xdr:cNvSpPr/>
      </xdr:nvSpPr>
      <xdr:spPr>
        <a:xfrm>
          <a:off x="2857500" y="132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122514</xdr:rowOff>
    </xdr:from>
    <xdr:ext cx="599010" cy="259045"/>
    <xdr:sp macro="" textlink="">
      <xdr:nvSpPr>
        <xdr:cNvPr id="202" name="テキスト ボックス 201"/>
        <xdr:cNvSpPr txBox="1"/>
      </xdr:nvSpPr>
      <xdr:spPr>
        <a:xfrm>
          <a:off x="2608795" y="133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80471</xdr:rowOff>
    </xdr:from>
    <xdr:to>
      <xdr:col>10</xdr:col>
      <xdr:colOff>165100</xdr:colOff>
      <xdr:row>79</xdr:row>
      <xdr:rowOff>10621</xdr:rowOff>
    </xdr:to>
    <xdr:sp macro="" textlink="">
      <xdr:nvSpPr>
        <xdr:cNvPr id="203" name="楕円 202"/>
        <xdr:cNvSpPr/>
      </xdr:nvSpPr>
      <xdr:spPr>
        <a:xfrm>
          <a:off x="1968500" y="1345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1748</xdr:rowOff>
    </xdr:from>
    <xdr:ext cx="599010" cy="259045"/>
    <xdr:sp macro="" textlink="">
      <xdr:nvSpPr>
        <xdr:cNvPr id="204" name="テキスト ボックス 203"/>
        <xdr:cNvSpPr txBox="1"/>
      </xdr:nvSpPr>
      <xdr:spPr>
        <a:xfrm>
          <a:off x="1719795" y="1354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82032</xdr:rowOff>
    </xdr:from>
    <xdr:to>
      <xdr:col>6</xdr:col>
      <xdr:colOff>38100</xdr:colOff>
      <xdr:row>79</xdr:row>
      <xdr:rowOff>12182</xdr:rowOff>
    </xdr:to>
    <xdr:sp macro="" textlink="">
      <xdr:nvSpPr>
        <xdr:cNvPr id="205" name="楕円 204"/>
        <xdr:cNvSpPr/>
      </xdr:nvSpPr>
      <xdr:spPr>
        <a:xfrm>
          <a:off x="1079500" y="13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3309</xdr:rowOff>
    </xdr:from>
    <xdr:ext cx="599010" cy="259045"/>
    <xdr:sp macro="" textlink="">
      <xdr:nvSpPr>
        <xdr:cNvPr id="206" name="テキスト ボックス 205"/>
        <xdr:cNvSpPr txBox="1"/>
      </xdr:nvSpPr>
      <xdr:spPr>
        <a:xfrm>
          <a:off x="830795" y="1354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19968</xdr:rowOff>
    </xdr:from>
    <xdr:to>
      <xdr:col>24</xdr:col>
      <xdr:colOff>63500</xdr:colOff>
      <xdr:row>99</xdr:row>
      <xdr:rowOff>62204</xdr:rowOff>
    </xdr:to>
    <xdr:cxnSp macro="">
      <xdr:nvCxnSpPr>
        <xdr:cNvPr id="238" name="直線コネクタ 237"/>
        <xdr:cNvCxnSpPr/>
      </xdr:nvCxnSpPr>
      <xdr:spPr>
        <a:xfrm>
          <a:off x="3797300" y="16993518"/>
          <a:ext cx="8382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19968</xdr:rowOff>
    </xdr:from>
    <xdr:to>
      <xdr:col>19</xdr:col>
      <xdr:colOff>177800</xdr:colOff>
      <xdr:row>99</xdr:row>
      <xdr:rowOff>54270</xdr:rowOff>
    </xdr:to>
    <xdr:cxnSp macro="">
      <xdr:nvCxnSpPr>
        <xdr:cNvPr id="241" name="直線コネクタ 240"/>
        <xdr:cNvCxnSpPr/>
      </xdr:nvCxnSpPr>
      <xdr:spPr>
        <a:xfrm flipV="1">
          <a:off x="2908300" y="16993518"/>
          <a:ext cx="889000" cy="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54270</xdr:rowOff>
    </xdr:from>
    <xdr:to>
      <xdr:col>15</xdr:col>
      <xdr:colOff>50800</xdr:colOff>
      <xdr:row>99</xdr:row>
      <xdr:rowOff>121456</xdr:rowOff>
    </xdr:to>
    <xdr:cxnSp macro="">
      <xdr:nvCxnSpPr>
        <xdr:cNvPr id="244" name="直線コネクタ 243"/>
        <xdr:cNvCxnSpPr/>
      </xdr:nvCxnSpPr>
      <xdr:spPr>
        <a:xfrm flipV="1">
          <a:off x="2019300" y="17027820"/>
          <a:ext cx="889000" cy="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121456</xdr:rowOff>
    </xdr:from>
    <xdr:to>
      <xdr:col>10</xdr:col>
      <xdr:colOff>114300</xdr:colOff>
      <xdr:row>99</xdr:row>
      <xdr:rowOff>135193</xdr:rowOff>
    </xdr:to>
    <xdr:cxnSp macro="">
      <xdr:nvCxnSpPr>
        <xdr:cNvPr id="247" name="直線コネクタ 246"/>
        <xdr:cNvCxnSpPr/>
      </xdr:nvCxnSpPr>
      <xdr:spPr>
        <a:xfrm flipV="1">
          <a:off x="1130300" y="17095006"/>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11404</xdr:rowOff>
    </xdr:from>
    <xdr:to>
      <xdr:col>24</xdr:col>
      <xdr:colOff>114300</xdr:colOff>
      <xdr:row>99</xdr:row>
      <xdr:rowOff>113004</xdr:rowOff>
    </xdr:to>
    <xdr:sp macro="" textlink="">
      <xdr:nvSpPr>
        <xdr:cNvPr id="257" name="楕円 256"/>
        <xdr:cNvSpPr/>
      </xdr:nvSpPr>
      <xdr:spPr>
        <a:xfrm>
          <a:off x="4584700" y="169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97781</xdr:rowOff>
    </xdr:from>
    <xdr:ext cx="534377" cy="259045"/>
    <xdr:sp macro="" textlink="">
      <xdr:nvSpPr>
        <xdr:cNvPr id="258" name="衛生費該当値テキスト"/>
        <xdr:cNvSpPr txBox="1"/>
      </xdr:nvSpPr>
      <xdr:spPr>
        <a:xfrm>
          <a:off x="4686300" y="168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140618</xdr:rowOff>
    </xdr:from>
    <xdr:to>
      <xdr:col>20</xdr:col>
      <xdr:colOff>38100</xdr:colOff>
      <xdr:row>99</xdr:row>
      <xdr:rowOff>70768</xdr:rowOff>
    </xdr:to>
    <xdr:sp macro="" textlink="">
      <xdr:nvSpPr>
        <xdr:cNvPr id="259" name="楕円 258"/>
        <xdr:cNvSpPr/>
      </xdr:nvSpPr>
      <xdr:spPr>
        <a:xfrm>
          <a:off x="3746500" y="169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61895</xdr:rowOff>
    </xdr:from>
    <xdr:ext cx="534377" cy="259045"/>
    <xdr:sp macro="" textlink="">
      <xdr:nvSpPr>
        <xdr:cNvPr id="260" name="テキスト ボックス 259"/>
        <xdr:cNvSpPr txBox="1"/>
      </xdr:nvSpPr>
      <xdr:spPr>
        <a:xfrm>
          <a:off x="3530111" y="170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3470</xdr:rowOff>
    </xdr:from>
    <xdr:to>
      <xdr:col>15</xdr:col>
      <xdr:colOff>101600</xdr:colOff>
      <xdr:row>99</xdr:row>
      <xdr:rowOff>105070</xdr:rowOff>
    </xdr:to>
    <xdr:sp macro="" textlink="">
      <xdr:nvSpPr>
        <xdr:cNvPr id="261" name="楕円 260"/>
        <xdr:cNvSpPr/>
      </xdr:nvSpPr>
      <xdr:spPr>
        <a:xfrm>
          <a:off x="2857500" y="1697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96197</xdr:rowOff>
    </xdr:from>
    <xdr:ext cx="534377" cy="259045"/>
    <xdr:sp macro="" textlink="">
      <xdr:nvSpPr>
        <xdr:cNvPr id="262" name="テキスト ボックス 261"/>
        <xdr:cNvSpPr txBox="1"/>
      </xdr:nvSpPr>
      <xdr:spPr>
        <a:xfrm>
          <a:off x="2641111" y="1706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70656</xdr:rowOff>
    </xdr:from>
    <xdr:to>
      <xdr:col>10</xdr:col>
      <xdr:colOff>165100</xdr:colOff>
      <xdr:row>100</xdr:row>
      <xdr:rowOff>806</xdr:rowOff>
    </xdr:to>
    <xdr:sp macro="" textlink="">
      <xdr:nvSpPr>
        <xdr:cNvPr id="263" name="楕円 262"/>
        <xdr:cNvSpPr/>
      </xdr:nvSpPr>
      <xdr:spPr>
        <a:xfrm>
          <a:off x="1968500" y="170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163383</xdr:rowOff>
    </xdr:from>
    <xdr:ext cx="534377" cy="259045"/>
    <xdr:sp macro="" textlink="">
      <xdr:nvSpPr>
        <xdr:cNvPr id="264" name="テキスト ボックス 263"/>
        <xdr:cNvSpPr txBox="1"/>
      </xdr:nvSpPr>
      <xdr:spPr>
        <a:xfrm>
          <a:off x="1752111"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84393</xdr:rowOff>
    </xdr:from>
    <xdr:to>
      <xdr:col>6</xdr:col>
      <xdr:colOff>38100</xdr:colOff>
      <xdr:row>100</xdr:row>
      <xdr:rowOff>14543</xdr:rowOff>
    </xdr:to>
    <xdr:sp macro="" textlink="">
      <xdr:nvSpPr>
        <xdr:cNvPr id="265" name="楕円 264"/>
        <xdr:cNvSpPr/>
      </xdr:nvSpPr>
      <xdr:spPr>
        <a:xfrm>
          <a:off x="1079500" y="17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5670</xdr:rowOff>
    </xdr:from>
    <xdr:ext cx="534377" cy="259045"/>
    <xdr:sp macro="" textlink="">
      <xdr:nvSpPr>
        <xdr:cNvPr id="266" name="テキスト ボックス 265"/>
        <xdr:cNvSpPr txBox="1"/>
      </xdr:nvSpPr>
      <xdr:spPr>
        <a:xfrm>
          <a:off x="863111" y="1715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159948</xdr:rowOff>
    </xdr:from>
    <xdr:to>
      <xdr:col>55</xdr:col>
      <xdr:colOff>0</xdr:colOff>
      <xdr:row>38</xdr:row>
      <xdr:rowOff>162234</xdr:rowOff>
    </xdr:to>
    <xdr:cxnSp macro="">
      <xdr:nvCxnSpPr>
        <xdr:cNvPr id="297" name="直線コネクタ 296"/>
        <xdr:cNvCxnSpPr/>
      </xdr:nvCxnSpPr>
      <xdr:spPr>
        <a:xfrm flipV="1">
          <a:off x="9639300" y="667504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153743</xdr:rowOff>
    </xdr:from>
    <xdr:to>
      <xdr:col>50</xdr:col>
      <xdr:colOff>114300</xdr:colOff>
      <xdr:row>38</xdr:row>
      <xdr:rowOff>162234</xdr:rowOff>
    </xdr:to>
    <xdr:cxnSp macro="">
      <xdr:nvCxnSpPr>
        <xdr:cNvPr id="300" name="直線コネクタ 299"/>
        <xdr:cNvCxnSpPr/>
      </xdr:nvCxnSpPr>
      <xdr:spPr>
        <a:xfrm>
          <a:off x="8750300" y="66688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153743</xdr:rowOff>
    </xdr:from>
    <xdr:to>
      <xdr:col>45</xdr:col>
      <xdr:colOff>177800</xdr:colOff>
      <xdr:row>38</xdr:row>
      <xdr:rowOff>155049</xdr:rowOff>
    </xdr:to>
    <xdr:cxnSp macro="">
      <xdr:nvCxnSpPr>
        <xdr:cNvPr id="303" name="直線コネクタ 302"/>
        <xdr:cNvCxnSpPr/>
      </xdr:nvCxnSpPr>
      <xdr:spPr>
        <a:xfrm flipV="1">
          <a:off x="7861300" y="666884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155049</xdr:rowOff>
    </xdr:from>
    <xdr:to>
      <xdr:col>41</xdr:col>
      <xdr:colOff>50800</xdr:colOff>
      <xdr:row>38</xdr:row>
      <xdr:rowOff>155049</xdr:rowOff>
    </xdr:to>
    <xdr:cxnSp macro="">
      <xdr:nvCxnSpPr>
        <xdr:cNvPr id="306" name="直線コネクタ 305"/>
        <xdr:cNvCxnSpPr/>
      </xdr:nvCxnSpPr>
      <xdr:spPr>
        <a:xfrm>
          <a:off x="6972300" y="66701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109148</xdr:rowOff>
    </xdr:from>
    <xdr:to>
      <xdr:col>55</xdr:col>
      <xdr:colOff>50800</xdr:colOff>
      <xdr:row>39</xdr:row>
      <xdr:rowOff>39298</xdr:rowOff>
    </xdr:to>
    <xdr:sp macro="" textlink="">
      <xdr:nvSpPr>
        <xdr:cNvPr id="316" name="楕円 315"/>
        <xdr:cNvSpPr/>
      </xdr:nvSpPr>
      <xdr:spPr>
        <a:xfrm>
          <a:off x="104267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24075</xdr:rowOff>
    </xdr:from>
    <xdr:ext cx="378565" cy="259045"/>
    <xdr:sp macro="" textlink="">
      <xdr:nvSpPr>
        <xdr:cNvPr id="317" name="労働費該当値テキスト"/>
        <xdr:cNvSpPr txBox="1"/>
      </xdr:nvSpPr>
      <xdr:spPr>
        <a:xfrm>
          <a:off x="10528300" y="653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111434</xdr:rowOff>
    </xdr:from>
    <xdr:to>
      <xdr:col>50</xdr:col>
      <xdr:colOff>165100</xdr:colOff>
      <xdr:row>39</xdr:row>
      <xdr:rowOff>41584</xdr:rowOff>
    </xdr:to>
    <xdr:sp macro="" textlink="">
      <xdr:nvSpPr>
        <xdr:cNvPr id="318" name="楕円 317"/>
        <xdr:cNvSpPr/>
      </xdr:nvSpPr>
      <xdr:spPr>
        <a:xfrm>
          <a:off x="9588500" y="6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32711</xdr:rowOff>
    </xdr:from>
    <xdr:ext cx="378565" cy="259045"/>
    <xdr:sp macro="" textlink="">
      <xdr:nvSpPr>
        <xdr:cNvPr id="319" name="テキスト ボックス 318"/>
        <xdr:cNvSpPr txBox="1"/>
      </xdr:nvSpPr>
      <xdr:spPr>
        <a:xfrm>
          <a:off x="9450017" y="67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102943</xdr:rowOff>
    </xdr:from>
    <xdr:to>
      <xdr:col>46</xdr:col>
      <xdr:colOff>38100</xdr:colOff>
      <xdr:row>39</xdr:row>
      <xdr:rowOff>33093</xdr:rowOff>
    </xdr:to>
    <xdr:sp macro="" textlink="">
      <xdr:nvSpPr>
        <xdr:cNvPr id="320" name="楕円 319"/>
        <xdr:cNvSpPr/>
      </xdr:nvSpPr>
      <xdr:spPr>
        <a:xfrm>
          <a:off x="8699500" y="66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24220</xdr:rowOff>
    </xdr:from>
    <xdr:ext cx="378565" cy="259045"/>
    <xdr:sp macro="" textlink="">
      <xdr:nvSpPr>
        <xdr:cNvPr id="321" name="テキスト ボックス 320"/>
        <xdr:cNvSpPr txBox="1"/>
      </xdr:nvSpPr>
      <xdr:spPr>
        <a:xfrm>
          <a:off x="8561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104249</xdr:rowOff>
    </xdr:from>
    <xdr:to>
      <xdr:col>41</xdr:col>
      <xdr:colOff>101600</xdr:colOff>
      <xdr:row>39</xdr:row>
      <xdr:rowOff>34399</xdr:rowOff>
    </xdr:to>
    <xdr:sp macro="" textlink="">
      <xdr:nvSpPr>
        <xdr:cNvPr id="322" name="楕円 321"/>
        <xdr:cNvSpPr/>
      </xdr:nvSpPr>
      <xdr:spPr>
        <a:xfrm>
          <a:off x="7810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25526</xdr:rowOff>
    </xdr:from>
    <xdr:ext cx="378565" cy="259045"/>
    <xdr:sp macro="" textlink="">
      <xdr:nvSpPr>
        <xdr:cNvPr id="323" name="テキスト ボックス 322"/>
        <xdr:cNvSpPr txBox="1"/>
      </xdr:nvSpPr>
      <xdr:spPr>
        <a:xfrm>
          <a:off x="7672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104249</xdr:rowOff>
    </xdr:from>
    <xdr:to>
      <xdr:col>36</xdr:col>
      <xdr:colOff>165100</xdr:colOff>
      <xdr:row>39</xdr:row>
      <xdr:rowOff>34399</xdr:rowOff>
    </xdr:to>
    <xdr:sp macro="" textlink="">
      <xdr:nvSpPr>
        <xdr:cNvPr id="324" name="楕円 323"/>
        <xdr:cNvSpPr/>
      </xdr:nvSpPr>
      <xdr:spPr>
        <a:xfrm>
          <a:off x="6921500" y="66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25526</xdr:rowOff>
    </xdr:from>
    <xdr:ext cx="378565" cy="259045"/>
    <xdr:sp macro="" textlink="">
      <xdr:nvSpPr>
        <xdr:cNvPr id="325" name="テキスト ボックス 324"/>
        <xdr:cNvSpPr txBox="1"/>
      </xdr:nvSpPr>
      <xdr:spPr>
        <a:xfrm>
          <a:off x="6783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124308</xdr:rowOff>
    </xdr:from>
    <xdr:to>
      <xdr:col>55</xdr:col>
      <xdr:colOff>0</xdr:colOff>
      <xdr:row>58</xdr:row>
      <xdr:rowOff>139738</xdr:rowOff>
    </xdr:to>
    <xdr:cxnSp macro="">
      <xdr:nvCxnSpPr>
        <xdr:cNvPr id="354" name="直線コネクタ 353"/>
        <xdr:cNvCxnSpPr/>
      </xdr:nvCxnSpPr>
      <xdr:spPr>
        <a:xfrm>
          <a:off x="9639300" y="10068408"/>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124308</xdr:rowOff>
    </xdr:from>
    <xdr:to>
      <xdr:col>50</xdr:col>
      <xdr:colOff>114300</xdr:colOff>
      <xdr:row>58</xdr:row>
      <xdr:rowOff>129108</xdr:rowOff>
    </xdr:to>
    <xdr:cxnSp macro="">
      <xdr:nvCxnSpPr>
        <xdr:cNvPr id="357" name="直線コネクタ 356"/>
        <xdr:cNvCxnSpPr/>
      </xdr:nvCxnSpPr>
      <xdr:spPr>
        <a:xfrm flipV="1">
          <a:off x="8750300" y="10068408"/>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129108</xdr:rowOff>
    </xdr:from>
    <xdr:to>
      <xdr:col>45</xdr:col>
      <xdr:colOff>177800</xdr:colOff>
      <xdr:row>58</xdr:row>
      <xdr:rowOff>136004</xdr:rowOff>
    </xdr:to>
    <xdr:cxnSp macro="">
      <xdr:nvCxnSpPr>
        <xdr:cNvPr id="360" name="直線コネクタ 359"/>
        <xdr:cNvCxnSpPr/>
      </xdr:nvCxnSpPr>
      <xdr:spPr>
        <a:xfrm flipV="1">
          <a:off x="7861300" y="1007320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123851</xdr:rowOff>
    </xdr:from>
    <xdr:to>
      <xdr:col>41</xdr:col>
      <xdr:colOff>50800</xdr:colOff>
      <xdr:row>58</xdr:row>
      <xdr:rowOff>136004</xdr:rowOff>
    </xdr:to>
    <xdr:cxnSp macro="">
      <xdr:nvCxnSpPr>
        <xdr:cNvPr id="363" name="直線コネクタ 362"/>
        <xdr:cNvCxnSpPr/>
      </xdr:nvCxnSpPr>
      <xdr:spPr>
        <a:xfrm>
          <a:off x="6972300" y="10067951"/>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88938</xdr:rowOff>
    </xdr:from>
    <xdr:to>
      <xdr:col>55</xdr:col>
      <xdr:colOff>50800</xdr:colOff>
      <xdr:row>59</xdr:row>
      <xdr:rowOff>19088</xdr:rowOff>
    </xdr:to>
    <xdr:sp macro="" textlink="">
      <xdr:nvSpPr>
        <xdr:cNvPr id="373" name="楕円 372"/>
        <xdr:cNvSpPr/>
      </xdr:nvSpPr>
      <xdr:spPr>
        <a:xfrm>
          <a:off x="10426700" y="100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3865</xdr:rowOff>
    </xdr:from>
    <xdr:ext cx="469744" cy="259045"/>
    <xdr:sp macro="" textlink="">
      <xdr:nvSpPr>
        <xdr:cNvPr id="374" name="農林水産業費該当値テキスト"/>
        <xdr:cNvSpPr txBox="1"/>
      </xdr:nvSpPr>
      <xdr:spPr>
        <a:xfrm>
          <a:off x="10528300" y="994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73508</xdr:rowOff>
    </xdr:from>
    <xdr:to>
      <xdr:col>50</xdr:col>
      <xdr:colOff>165100</xdr:colOff>
      <xdr:row>59</xdr:row>
      <xdr:rowOff>3658</xdr:rowOff>
    </xdr:to>
    <xdr:sp macro="" textlink="">
      <xdr:nvSpPr>
        <xdr:cNvPr id="375" name="楕円 374"/>
        <xdr:cNvSpPr/>
      </xdr:nvSpPr>
      <xdr:spPr>
        <a:xfrm>
          <a:off x="9588500" y="100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166235</xdr:rowOff>
    </xdr:from>
    <xdr:ext cx="469744" cy="259045"/>
    <xdr:sp macro="" textlink="">
      <xdr:nvSpPr>
        <xdr:cNvPr id="376" name="テキスト ボックス 375"/>
        <xdr:cNvSpPr txBox="1"/>
      </xdr:nvSpPr>
      <xdr:spPr>
        <a:xfrm>
          <a:off x="9404428" y="1011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78308</xdr:rowOff>
    </xdr:from>
    <xdr:to>
      <xdr:col>46</xdr:col>
      <xdr:colOff>38100</xdr:colOff>
      <xdr:row>59</xdr:row>
      <xdr:rowOff>8458</xdr:rowOff>
    </xdr:to>
    <xdr:sp macro="" textlink="">
      <xdr:nvSpPr>
        <xdr:cNvPr id="377" name="楕円 376"/>
        <xdr:cNvSpPr/>
      </xdr:nvSpPr>
      <xdr:spPr>
        <a:xfrm>
          <a:off x="8699500" y="1002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171035</xdr:rowOff>
    </xdr:from>
    <xdr:ext cx="469744" cy="259045"/>
    <xdr:sp macro="" textlink="">
      <xdr:nvSpPr>
        <xdr:cNvPr id="378" name="テキスト ボックス 377"/>
        <xdr:cNvSpPr txBox="1"/>
      </xdr:nvSpPr>
      <xdr:spPr>
        <a:xfrm>
          <a:off x="8515428" y="1011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85204</xdr:rowOff>
    </xdr:from>
    <xdr:to>
      <xdr:col>41</xdr:col>
      <xdr:colOff>101600</xdr:colOff>
      <xdr:row>59</xdr:row>
      <xdr:rowOff>15354</xdr:rowOff>
    </xdr:to>
    <xdr:sp macro="" textlink="">
      <xdr:nvSpPr>
        <xdr:cNvPr id="379" name="楕円 378"/>
        <xdr:cNvSpPr/>
      </xdr:nvSpPr>
      <xdr:spPr>
        <a:xfrm>
          <a:off x="7810500" y="100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6481</xdr:rowOff>
    </xdr:from>
    <xdr:ext cx="469744" cy="259045"/>
    <xdr:sp macro="" textlink="">
      <xdr:nvSpPr>
        <xdr:cNvPr id="380" name="テキスト ボックス 379"/>
        <xdr:cNvSpPr txBox="1"/>
      </xdr:nvSpPr>
      <xdr:spPr>
        <a:xfrm>
          <a:off x="7626428" y="101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73051</xdr:rowOff>
    </xdr:from>
    <xdr:to>
      <xdr:col>36</xdr:col>
      <xdr:colOff>165100</xdr:colOff>
      <xdr:row>59</xdr:row>
      <xdr:rowOff>3201</xdr:rowOff>
    </xdr:to>
    <xdr:sp macro="" textlink="">
      <xdr:nvSpPr>
        <xdr:cNvPr id="381" name="楕円 380"/>
        <xdr:cNvSpPr/>
      </xdr:nvSpPr>
      <xdr:spPr>
        <a:xfrm>
          <a:off x="6921500" y="1001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165778</xdr:rowOff>
    </xdr:from>
    <xdr:ext cx="469744" cy="259045"/>
    <xdr:sp macro="" textlink="">
      <xdr:nvSpPr>
        <xdr:cNvPr id="382" name="テキスト ボックス 381"/>
        <xdr:cNvSpPr txBox="1"/>
      </xdr:nvSpPr>
      <xdr:spPr>
        <a:xfrm>
          <a:off x="6737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107566</xdr:rowOff>
    </xdr:from>
    <xdr:to>
      <xdr:col>55</xdr:col>
      <xdr:colOff>0</xdr:colOff>
      <xdr:row>78</xdr:row>
      <xdr:rowOff>111875</xdr:rowOff>
    </xdr:to>
    <xdr:cxnSp macro="">
      <xdr:nvCxnSpPr>
        <xdr:cNvPr id="413" name="直線コネクタ 412"/>
        <xdr:cNvCxnSpPr/>
      </xdr:nvCxnSpPr>
      <xdr:spPr>
        <a:xfrm>
          <a:off x="9639300" y="13480666"/>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107566</xdr:rowOff>
    </xdr:from>
    <xdr:to>
      <xdr:col>50</xdr:col>
      <xdr:colOff>114300</xdr:colOff>
      <xdr:row>78</xdr:row>
      <xdr:rowOff>136826</xdr:rowOff>
    </xdr:to>
    <xdr:cxnSp macro="">
      <xdr:nvCxnSpPr>
        <xdr:cNvPr id="416" name="直線コネクタ 415"/>
        <xdr:cNvCxnSpPr/>
      </xdr:nvCxnSpPr>
      <xdr:spPr>
        <a:xfrm flipV="1">
          <a:off x="8750300" y="1348066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10640</xdr:rowOff>
    </xdr:from>
    <xdr:to>
      <xdr:col>45</xdr:col>
      <xdr:colOff>177800</xdr:colOff>
      <xdr:row>78</xdr:row>
      <xdr:rowOff>136826</xdr:rowOff>
    </xdr:to>
    <xdr:cxnSp macro="">
      <xdr:nvCxnSpPr>
        <xdr:cNvPr id="419" name="直線コネクタ 418"/>
        <xdr:cNvCxnSpPr/>
      </xdr:nvCxnSpPr>
      <xdr:spPr>
        <a:xfrm>
          <a:off x="7861300" y="13383740"/>
          <a:ext cx="889000" cy="1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10640</xdr:rowOff>
    </xdr:from>
    <xdr:to>
      <xdr:col>41</xdr:col>
      <xdr:colOff>50800</xdr:colOff>
      <xdr:row>79</xdr:row>
      <xdr:rowOff>3846</xdr:rowOff>
    </xdr:to>
    <xdr:cxnSp macro="">
      <xdr:nvCxnSpPr>
        <xdr:cNvPr id="422" name="直線コネクタ 421"/>
        <xdr:cNvCxnSpPr/>
      </xdr:nvCxnSpPr>
      <xdr:spPr>
        <a:xfrm flipV="1">
          <a:off x="6972300" y="13383740"/>
          <a:ext cx="889000" cy="1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61075</xdr:rowOff>
    </xdr:from>
    <xdr:to>
      <xdr:col>55</xdr:col>
      <xdr:colOff>50800</xdr:colOff>
      <xdr:row>78</xdr:row>
      <xdr:rowOff>162675</xdr:rowOff>
    </xdr:to>
    <xdr:sp macro="" textlink="">
      <xdr:nvSpPr>
        <xdr:cNvPr id="432" name="楕円 431"/>
        <xdr:cNvSpPr/>
      </xdr:nvSpPr>
      <xdr:spPr>
        <a:xfrm>
          <a:off x="10426700" y="134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39502</xdr:rowOff>
    </xdr:from>
    <xdr:ext cx="469744" cy="259045"/>
    <xdr:sp macro="" textlink="">
      <xdr:nvSpPr>
        <xdr:cNvPr id="433" name="商工費該当値テキスト"/>
        <xdr:cNvSpPr txBox="1"/>
      </xdr:nvSpPr>
      <xdr:spPr>
        <a:xfrm>
          <a:off x="10528300" y="134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56766</xdr:rowOff>
    </xdr:from>
    <xdr:to>
      <xdr:col>50</xdr:col>
      <xdr:colOff>165100</xdr:colOff>
      <xdr:row>78</xdr:row>
      <xdr:rowOff>158366</xdr:rowOff>
    </xdr:to>
    <xdr:sp macro="" textlink="">
      <xdr:nvSpPr>
        <xdr:cNvPr id="434" name="楕円 433"/>
        <xdr:cNvSpPr/>
      </xdr:nvSpPr>
      <xdr:spPr>
        <a:xfrm>
          <a:off x="9588500" y="1342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149493</xdr:rowOff>
    </xdr:from>
    <xdr:ext cx="469744" cy="259045"/>
    <xdr:sp macro="" textlink="">
      <xdr:nvSpPr>
        <xdr:cNvPr id="435" name="テキスト ボックス 434"/>
        <xdr:cNvSpPr txBox="1"/>
      </xdr:nvSpPr>
      <xdr:spPr>
        <a:xfrm>
          <a:off x="9404428" y="1352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86026</xdr:rowOff>
    </xdr:from>
    <xdr:to>
      <xdr:col>46</xdr:col>
      <xdr:colOff>38100</xdr:colOff>
      <xdr:row>79</xdr:row>
      <xdr:rowOff>16176</xdr:rowOff>
    </xdr:to>
    <xdr:sp macro="" textlink="">
      <xdr:nvSpPr>
        <xdr:cNvPr id="436" name="楕円 435"/>
        <xdr:cNvSpPr/>
      </xdr:nvSpPr>
      <xdr:spPr>
        <a:xfrm>
          <a:off x="8699500" y="134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7303</xdr:rowOff>
    </xdr:from>
    <xdr:ext cx="469744" cy="259045"/>
    <xdr:sp macro="" textlink="">
      <xdr:nvSpPr>
        <xdr:cNvPr id="437" name="テキスト ボックス 436"/>
        <xdr:cNvSpPr txBox="1"/>
      </xdr:nvSpPr>
      <xdr:spPr>
        <a:xfrm>
          <a:off x="8515428" y="135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131290</xdr:rowOff>
    </xdr:from>
    <xdr:to>
      <xdr:col>41</xdr:col>
      <xdr:colOff>101600</xdr:colOff>
      <xdr:row>78</xdr:row>
      <xdr:rowOff>61440</xdr:rowOff>
    </xdr:to>
    <xdr:sp macro="" textlink="">
      <xdr:nvSpPr>
        <xdr:cNvPr id="438" name="楕円 437"/>
        <xdr:cNvSpPr/>
      </xdr:nvSpPr>
      <xdr:spPr>
        <a:xfrm>
          <a:off x="7810500" y="133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52567</xdr:rowOff>
    </xdr:from>
    <xdr:ext cx="469744" cy="259045"/>
    <xdr:sp macro="" textlink="">
      <xdr:nvSpPr>
        <xdr:cNvPr id="439" name="テキスト ボックス 438"/>
        <xdr:cNvSpPr txBox="1"/>
      </xdr:nvSpPr>
      <xdr:spPr>
        <a:xfrm>
          <a:off x="7626428" y="1342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124496</xdr:rowOff>
    </xdr:from>
    <xdr:to>
      <xdr:col>36</xdr:col>
      <xdr:colOff>165100</xdr:colOff>
      <xdr:row>79</xdr:row>
      <xdr:rowOff>54646</xdr:rowOff>
    </xdr:to>
    <xdr:sp macro="" textlink="">
      <xdr:nvSpPr>
        <xdr:cNvPr id="440" name="楕円 439"/>
        <xdr:cNvSpPr/>
      </xdr:nvSpPr>
      <xdr:spPr>
        <a:xfrm>
          <a:off x="6921500" y="134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45773</xdr:rowOff>
    </xdr:from>
    <xdr:ext cx="469744" cy="259045"/>
    <xdr:sp macro="" textlink="">
      <xdr:nvSpPr>
        <xdr:cNvPr id="441" name="テキスト ボックス 440"/>
        <xdr:cNvSpPr txBox="1"/>
      </xdr:nvSpPr>
      <xdr:spPr>
        <a:xfrm>
          <a:off x="6737428" y="1359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167681</xdr:rowOff>
    </xdr:from>
    <xdr:to>
      <xdr:col>55</xdr:col>
      <xdr:colOff>0</xdr:colOff>
      <xdr:row>98</xdr:row>
      <xdr:rowOff>35779</xdr:rowOff>
    </xdr:to>
    <xdr:cxnSp macro="">
      <xdr:nvCxnSpPr>
        <xdr:cNvPr id="469" name="直線コネクタ 468"/>
        <xdr:cNvCxnSpPr/>
      </xdr:nvCxnSpPr>
      <xdr:spPr>
        <a:xfrm flipV="1">
          <a:off x="9639300" y="16626881"/>
          <a:ext cx="8382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22268</xdr:rowOff>
    </xdr:from>
    <xdr:to>
      <xdr:col>50</xdr:col>
      <xdr:colOff>114300</xdr:colOff>
      <xdr:row>98</xdr:row>
      <xdr:rowOff>35779</xdr:rowOff>
    </xdr:to>
    <xdr:cxnSp macro="">
      <xdr:nvCxnSpPr>
        <xdr:cNvPr id="472" name="直線コネクタ 471"/>
        <xdr:cNvCxnSpPr/>
      </xdr:nvCxnSpPr>
      <xdr:spPr>
        <a:xfrm>
          <a:off x="8750300" y="16824368"/>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101843</xdr:rowOff>
    </xdr:from>
    <xdr:to>
      <xdr:col>45</xdr:col>
      <xdr:colOff>177800</xdr:colOff>
      <xdr:row>98</xdr:row>
      <xdr:rowOff>22268</xdr:rowOff>
    </xdr:to>
    <xdr:cxnSp macro="">
      <xdr:nvCxnSpPr>
        <xdr:cNvPr id="475" name="直線コネクタ 474"/>
        <xdr:cNvCxnSpPr/>
      </xdr:nvCxnSpPr>
      <xdr:spPr>
        <a:xfrm>
          <a:off x="7861300" y="16732493"/>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91740</xdr:rowOff>
    </xdr:from>
    <xdr:to>
      <xdr:col>41</xdr:col>
      <xdr:colOff>50800</xdr:colOff>
      <xdr:row>97</xdr:row>
      <xdr:rowOff>101843</xdr:rowOff>
    </xdr:to>
    <xdr:cxnSp macro="">
      <xdr:nvCxnSpPr>
        <xdr:cNvPr id="478" name="直線コネクタ 477"/>
        <xdr:cNvCxnSpPr/>
      </xdr:nvCxnSpPr>
      <xdr:spPr>
        <a:xfrm>
          <a:off x="6972300" y="16722390"/>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116881</xdr:rowOff>
    </xdr:from>
    <xdr:to>
      <xdr:col>55</xdr:col>
      <xdr:colOff>50800</xdr:colOff>
      <xdr:row>97</xdr:row>
      <xdr:rowOff>47031</xdr:rowOff>
    </xdr:to>
    <xdr:sp macro="" textlink="">
      <xdr:nvSpPr>
        <xdr:cNvPr id="488" name="楕円 487"/>
        <xdr:cNvSpPr/>
      </xdr:nvSpPr>
      <xdr:spPr>
        <a:xfrm>
          <a:off x="10426700" y="16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95308</xdr:rowOff>
    </xdr:from>
    <xdr:ext cx="534377" cy="259045"/>
    <xdr:sp macro="" textlink="">
      <xdr:nvSpPr>
        <xdr:cNvPr id="489" name="土木費該当値テキスト"/>
        <xdr:cNvSpPr txBox="1"/>
      </xdr:nvSpPr>
      <xdr:spPr>
        <a:xfrm>
          <a:off x="10528300" y="165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156429</xdr:rowOff>
    </xdr:from>
    <xdr:to>
      <xdr:col>50</xdr:col>
      <xdr:colOff>165100</xdr:colOff>
      <xdr:row>98</xdr:row>
      <xdr:rowOff>86579</xdr:rowOff>
    </xdr:to>
    <xdr:sp macro="" textlink="">
      <xdr:nvSpPr>
        <xdr:cNvPr id="490" name="楕円 489"/>
        <xdr:cNvSpPr/>
      </xdr:nvSpPr>
      <xdr:spPr>
        <a:xfrm>
          <a:off x="9588500" y="167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77706</xdr:rowOff>
    </xdr:from>
    <xdr:ext cx="534377" cy="259045"/>
    <xdr:sp macro="" textlink="">
      <xdr:nvSpPr>
        <xdr:cNvPr id="491" name="テキスト ボックス 490"/>
        <xdr:cNvSpPr txBox="1"/>
      </xdr:nvSpPr>
      <xdr:spPr>
        <a:xfrm>
          <a:off x="9372111" y="1687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142918</xdr:rowOff>
    </xdr:from>
    <xdr:to>
      <xdr:col>46</xdr:col>
      <xdr:colOff>38100</xdr:colOff>
      <xdr:row>98</xdr:row>
      <xdr:rowOff>73068</xdr:rowOff>
    </xdr:to>
    <xdr:sp macro="" textlink="">
      <xdr:nvSpPr>
        <xdr:cNvPr id="492" name="楕円 491"/>
        <xdr:cNvSpPr/>
      </xdr:nvSpPr>
      <xdr:spPr>
        <a:xfrm>
          <a:off x="8699500" y="167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64195</xdr:rowOff>
    </xdr:from>
    <xdr:ext cx="534377" cy="259045"/>
    <xdr:sp macro="" textlink="">
      <xdr:nvSpPr>
        <xdr:cNvPr id="493" name="テキスト ボックス 492"/>
        <xdr:cNvSpPr txBox="1"/>
      </xdr:nvSpPr>
      <xdr:spPr>
        <a:xfrm>
          <a:off x="8483111" y="168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51043</xdr:rowOff>
    </xdr:from>
    <xdr:to>
      <xdr:col>41</xdr:col>
      <xdr:colOff>101600</xdr:colOff>
      <xdr:row>97</xdr:row>
      <xdr:rowOff>152643</xdr:rowOff>
    </xdr:to>
    <xdr:sp macro="" textlink="">
      <xdr:nvSpPr>
        <xdr:cNvPr id="494" name="楕円 493"/>
        <xdr:cNvSpPr/>
      </xdr:nvSpPr>
      <xdr:spPr>
        <a:xfrm>
          <a:off x="7810500" y="166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143770</xdr:rowOff>
    </xdr:from>
    <xdr:ext cx="534377" cy="259045"/>
    <xdr:sp macro="" textlink="">
      <xdr:nvSpPr>
        <xdr:cNvPr id="495" name="テキスト ボックス 494"/>
        <xdr:cNvSpPr txBox="1"/>
      </xdr:nvSpPr>
      <xdr:spPr>
        <a:xfrm>
          <a:off x="7594111" y="167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40940</xdr:rowOff>
    </xdr:from>
    <xdr:to>
      <xdr:col>36</xdr:col>
      <xdr:colOff>165100</xdr:colOff>
      <xdr:row>97</xdr:row>
      <xdr:rowOff>142540</xdr:rowOff>
    </xdr:to>
    <xdr:sp macro="" textlink="">
      <xdr:nvSpPr>
        <xdr:cNvPr id="496" name="楕円 495"/>
        <xdr:cNvSpPr/>
      </xdr:nvSpPr>
      <xdr:spPr>
        <a:xfrm>
          <a:off x="6921500" y="166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133667</xdr:rowOff>
    </xdr:from>
    <xdr:ext cx="534377" cy="259045"/>
    <xdr:sp macro="" textlink="">
      <xdr:nvSpPr>
        <xdr:cNvPr id="497" name="テキスト ボックス 496"/>
        <xdr:cNvSpPr txBox="1"/>
      </xdr:nvSpPr>
      <xdr:spPr>
        <a:xfrm>
          <a:off x="6705111" y="167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169190</xdr:rowOff>
    </xdr:from>
    <xdr:to>
      <xdr:col>85</xdr:col>
      <xdr:colOff>127000</xdr:colOff>
      <xdr:row>38</xdr:row>
      <xdr:rowOff>20104</xdr:rowOff>
    </xdr:to>
    <xdr:cxnSp macro="">
      <xdr:nvCxnSpPr>
        <xdr:cNvPr id="527" name="直線コネクタ 526"/>
        <xdr:cNvCxnSpPr/>
      </xdr:nvCxnSpPr>
      <xdr:spPr>
        <a:xfrm flipV="1">
          <a:off x="15481300" y="6512840"/>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20104</xdr:rowOff>
    </xdr:from>
    <xdr:to>
      <xdr:col>81</xdr:col>
      <xdr:colOff>50800</xdr:colOff>
      <xdr:row>38</xdr:row>
      <xdr:rowOff>27572</xdr:rowOff>
    </xdr:to>
    <xdr:cxnSp macro="">
      <xdr:nvCxnSpPr>
        <xdr:cNvPr id="530" name="直線コネクタ 529"/>
        <xdr:cNvCxnSpPr/>
      </xdr:nvCxnSpPr>
      <xdr:spPr>
        <a:xfrm flipV="1">
          <a:off x="14592300" y="653520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80188</xdr:rowOff>
    </xdr:from>
    <xdr:to>
      <xdr:col>76</xdr:col>
      <xdr:colOff>114300</xdr:colOff>
      <xdr:row>38</xdr:row>
      <xdr:rowOff>27572</xdr:rowOff>
    </xdr:to>
    <xdr:cxnSp macro="">
      <xdr:nvCxnSpPr>
        <xdr:cNvPr id="533" name="直線コネクタ 532"/>
        <xdr:cNvCxnSpPr/>
      </xdr:nvCxnSpPr>
      <xdr:spPr>
        <a:xfrm>
          <a:off x="13703300" y="6252388"/>
          <a:ext cx="889000" cy="2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80188</xdr:rowOff>
    </xdr:from>
    <xdr:to>
      <xdr:col>71</xdr:col>
      <xdr:colOff>177800</xdr:colOff>
      <xdr:row>38</xdr:row>
      <xdr:rowOff>24409</xdr:rowOff>
    </xdr:to>
    <xdr:cxnSp macro="">
      <xdr:nvCxnSpPr>
        <xdr:cNvPr id="536" name="直線コネクタ 535"/>
        <xdr:cNvCxnSpPr/>
      </xdr:nvCxnSpPr>
      <xdr:spPr>
        <a:xfrm flipV="1">
          <a:off x="12814300" y="6252388"/>
          <a:ext cx="889000" cy="28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118389</xdr:rowOff>
    </xdr:from>
    <xdr:to>
      <xdr:col>85</xdr:col>
      <xdr:colOff>177800</xdr:colOff>
      <xdr:row>38</xdr:row>
      <xdr:rowOff>48540</xdr:rowOff>
    </xdr:to>
    <xdr:sp macro="" textlink="">
      <xdr:nvSpPr>
        <xdr:cNvPr id="546" name="楕円 545"/>
        <xdr:cNvSpPr/>
      </xdr:nvSpPr>
      <xdr:spPr>
        <a:xfrm>
          <a:off x="16268700" y="6462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96816</xdr:rowOff>
    </xdr:from>
    <xdr:ext cx="534377" cy="259045"/>
    <xdr:sp macro="" textlink="">
      <xdr:nvSpPr>
        <xdr:cNvPr id="547" name="消防費該当値テキスト"/>
        <xdr:cNvSpPr txBox="1"/>
      </xdr:nvSpPr>
      <xdr:spPr>
        <a:xfrm>
          <a:off x="16370300" y="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140754</xdr:rowOff>
    </xdr:from>
    <xdr:to>
      <xdr:col>81</xdr:col>
      <xdr:colOff>101600</xdr:colOff>
      <xdr:row>38</xdr:row>
      <xdr:rowOff>70904</xdr:rowOff>
    </xdr:to>
    <xdr:sp macro="" textlink="">
      <xdr:nvSpPr>
        <xdr:cNvPr id="548" name="楕円 547"/>
        <xdr:cNvSpPr/>
      </xdr:nvSpPr>
      <xdr:spPr>
        <a:xfrm>
          <a:off x="15430500" y="64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87431</xdr:rowOff>
    </xdr:from>
    <xdr:ext cx="534377" cy="259045"/>
    <xdr:sp macro="" textlink="">
      <xdr:nvSpPr>
        <xdr:cNvPr id="549" name="テキスト ボックス 548"/>
        <xdr:cNvSpPr txBox="1"/>
      </xdr:nvSpPr>
      <xdr:spPr>
        <a:xfrm>
          <a:off x="15214111" y="625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148222</xdr:rowOff>
    </xdr:from>
    <xdr:to>
      <xdr:col>76</xdr:col>
      <xdr:colOff>165100</xdr:colOff>
      <xdr:row>38</xdr:row>
      <xdr:rowOff>78372</xdr:rowOff>
    </xdr:to>
    <xdr:sp macro="" textlink="">
      <xdr:nvSpPr>
        <xdr:cNvPr id="550" name="楕円 549"/>
        <xdr:cNvSpPr/>
      </xdr:nvSpPr>
      <xdr:spPr>
        <a:xfrm>
          <a:off x="14541500" y="649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94899</xdr:rowOff>
    </xdr:from>
    <xdr:ext cx="534377" cy="259045"/>
    <xdr:sp macro="" textlink="">
      <xdr:nvSpPr>
        <xdr:cNvPr id="551" name="テキスト ボックス 550"/>
        <xdr:cNvSpPr txBox="1"/>
      </xdr:nvSpPr>
      <xdr:spPr>
        <a:xfrm>
          <a:off x="14325111" y="62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29388</xdr:rowOff>
    </xdr:from>
    <xdr:to>
      <xdr:col>72</xdr:col>
      <xdr:colOff>38100</xdr:colOff>
      <xdr:row>36</xdr:row>
      <xdr:rowOff>130988</xdr:rowOff>
    </xdr:to>
    <xdr:sp macro="" textlink="">
      <xdr:nvSpPr>
        <xdr:cNvPr id="552" name="楕円 551"/>
        <xdr:cNvSpPr/>
      </xdr:nvSpPr>
      <xdr:spPr>
        <a:xfrm>
          <a:off x="13652500" y="6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147515</xdr:rowOff>
    </xdr:from>
    <xdr:ext cx="534377" cy="259045"/>
    <xdr:sp macro="" textlink="">
      <xdr:nvSpPr>
        <xdr:cNvPr id="553" name="テキスト ボックス 552"/>
        <xdr:cNvSpPr txBox="1"/>
      </xdr:nvSpPr>
      <xdr:spPr>
        <a:xfrm>
          <a:off x="13436111" y="59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145059</xdr:rowOff>
    </xdr:from>
    <xdr:to>
      <xdr:col>67</xdr:col>
      <xdr:colOff>101600</xdr:colOff>
      <xdr:row>38</xdr:row>
      <xdr:rowOff>75209</xdr:rowOff>
    </xdr:to>
    <xdr:sp macro="" textlink="">
      <xdr:nvSpPr>
        <xdr:cNvPr id="554" name="楕円 553"/>
        <xdr:cNvSpPr/>
      </xdr:nvSpPr>
      <xdr:spPr>
        <a:xfrm>
          <a:off x="12763500" y="64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91736</xdr:rowOff>
    </xdr:from>
    <xdr:ext cx="534377" cy="259045"/>
    <xdr:sp macro="" textlink="">
      <xdr:nvSpPr>
        <xdr:cNvPr id="555" name="テキスト ボックス 554"/>
        <xdr:cNvSpPr txBox="1"/>
      </xdr:nvSpPr>
      <xdr:spPr>
        <a:xfrm>
          <a:off x="12547111" y="62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147309</xdr:rowOff>
    </xdr:from>
    <xdr:to>
      <xdr:col>85</xdr:col>
      <xdr:colOff>127000</xdr:colOff>
      <xdr:row>56</xdr:row>
      <xdr:rowOff>140043</xdr:rowOff>
    </xdr:to>
    <xdr:cxnSp macro="">
      <xdr:nvCxnSpPr>
        <xdr:cNvPr id="587" name="直線コネクタ 586"/>
        <xdr:cNvCxnSpPr/>
      </xdr:nvCxnSpPr>
      <xdr:spPr>
        <a:xfrm>
          <a:off x="15481300" y="9577059"/>
          <a:ext cx="838200" cy="16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147309</xdr:rowOff>
    </xdr:from>
    <xdr:to>
      <xdr:col>81</xdr:col>
      <xdr:colOff>50800</xdr:colOff>
      <xdr:row>57</xdr:row>
      <xdr:rowOff>147782</xdr:rowOff>
    </xdr:to>
    <xdr:cxnSp macro="">
      <xdr:nvCxnSpPr>
        <xdr:cNvPr id="590" name="直線コネクタ 589"/>
        <xdr:cNvCxnSpPr/>
      </xdr:nvCxnSpPr>
      <xdr:spPr>
        <a:xfrm flipV="1">
          <a:off x="14592300" y="9577059"/>
          <a:ext cx="889000" cy="3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62433</xdr:rowOff>
    </xdr:from>
    <xdr:to>
      <xdr:col>76</xdr:col>
      <xdr:colOff>114300</xdr:colOff>
      <xdr:row>57</xdr:row>
      <xdr:rowOff>147782</xdr:rowOff>
    </xdr:to>
    <xdr:cxnSp macro="">
      <xdr:nvCxnSpPr>
        <xdr:cNvPr id="593" name="直線コネクタ 592"/>
        <xdr:cNvCxnSpPr/>
      </xdr:nvCxnSpPr>
      <xdr:spPr>
        <a:xfrm>
          <a:off x="13703300" y="9835083"/>
          <a:ext cx="889000" cy="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62433</xdr:rowOff>
    </xdr:from>
    <xdr:to>
      <xdr:col>71</xdr:col>
      <xdr:colOff>177800</xdr:colOff>
      <xdr:row>58</xdr:row>
      <xdr:rowOff>165336</xdr:rowOff>
    </xdr:to>
    <xdr:cxnSp macro="">
      <xdr:nvCxnSpPr>
        <xdr:cNvPr id="596" name="直線コネクタ 595"/>
        <xdr:cNvCxnSpPr/>
      </xdr:nvCxnSpPr>
      <xdr:spPr>
        <a:xfrm flipV="1">
          <a:off x="12814300" y="9835083"/>
          <a:ext cx="889000" cy="27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89243</xdr:rowOff>
    </xdr:from>
    <xdr:to>
      <xdr:col>85</xdr:col>
      <xdr:colOff>177800</xdr:colOff>
      <xdr:row>57</xdr:row>
      <xdr:rowOff>19393</xdr:rowOff>
    </xdr:to>
    <xdr:sp macro="" textlink="">
      <xdr:nvSpPr>
        <xdr:cNvPr id="606" name="楕円 605"/>
        <xdr:cNvSpPr/>
      </xdr:nvSpPr>
      <xdr:spPr>
        <a:xfrm>
          <a:off x="162687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67670</xdr:rowOff>
    </xdr:from>
    <xdr:ext cx="534377" cy="259045"/>
    <xdr:sp macro="" textlink="">
      <xdr:nvSpPr>
        <xdr:cNvPr id="607" name="教育費該当値テキスト"/>
        <xdr:cNvSpPr txBox="1"/>
      </xdr:nvSpPr>
      <xdr:spPr>
        <a:xfrm>
          <a:off x="16370300" y="966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96509</xdr:rowOff>
    </xdr:from>
    <xdr:to>
      <xdr:col>81</xdr:col>
      <xdr:colOff>101600</xdr:colOff>
      <xdr:row>56</xdr:row>
      <xdr:rowOff>26659</xdr:rowOff>
    </xdr:to>
    <xdr:sp macro="" textlink="">
      <xdr:nvSpPr>
        <xdr:cNvPr id="608" name="楕円 607"/>
        <xdr:cNvSpPr/>
      </xdr:nvSpPr>
      <xdr:spPr>
        <a:xfrm>
          <a:off x="15430500" y="95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43186</xdr:rowOff>
    </xdr:from>
    <xdr:ext cx="534377" cy="259045"/>
    <xdr:sp macro="" textlink="">
      <xdr:nvSpPr>
        <xdr:cNvPr id="609" name="テキスト ボックス 608"/>
        <xdr:cNvSpPr txBox="1"/>
      </xdr:nvSpPr>
      <xdr:spPr>
        <a:xfrm>
          <a:off x="15214111" y="93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96982</xdr:rowOff>
    </xdr:from>
    <xdr:to>
      <xdr:col>76</xdr:col>
      <xdr:colOff>165100</xdr:colOff>
      <xdr:row>58</xdr:row>
      <xdr:rowOff>27132</xdr:rowOff>
    </xdr:to>
    <xdr:sp macro="" textlink="">
      <xdr:nvSpPr>
        <xdr:cNvPr id="610" name="楕円 609"/>
        <xdr:cNvSpPr/>
      </xdr:nvSpPr>
      <xdr:spPr>
        <a:xfrm>
          <a:off x="14541500" y="98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18259</xdr:rowOff>
    </xdr:from>
    <xdr:ext cx="534377" cy="259045"/>
    <xdr:sp macro="" textlink="">
      <xdr:nvSpPr>
        <xdr:cNvPr id="611" name="テキスト ボックス 610"/>
        <xdr:cNvSpPr txBox="1"/>
      </xdr:nvSpPr>
      <xdr:spPr>
        <a:xfrm>
          <a:off x="14325111"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11633</xdr:rowOff>
    </xdr:from>
    <xdr:to>
      <xdr:col>72</xdr:col>
      <xdr:colOff>38100</xdr:colOff>
      <xdr:row>57</xdr:row>
      <xdr:rowOff>113233</xdr:rowOff>
    </xdr:to>
    <xdr:sp macro="" textlink="">
      <xdr:nvSpPr>
        <xdr:cNvPr id="612" name="楕円 611"/>
        <xdr:cNvSpPr/>
      </xdr:nvSpPr>
      <xdr:spPr>
        <a:xfrm>
          <a:off x="13652500" y="97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104360</xdr:rowOff>
    </xdr:from>
    <xdr:ext cx="534377" cy="259045"/>
    <xdr:sp macro="" textlink="">
      <xdr:nvSpPr>
        <xdr:cNvPr id="613" name="テキスト ボックス 612"/>
        <xdr:cNvSpPr txBox="1"/>
      </xdr:nvSpPr>
      <xdr:spPr>
        <a:xfrm>
          <a:off x="13436111" y="98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114536</xdr:rowOff>
    </xdr:from>
    <xdr:to>
      <xdr:col>67</xdr:col>
      <xdr:colOff>101600</xdr:colOff>
      <xdr:row>59</xdr:row>
      <xdr:rowOff>44686</xdr:rowOff>
    </xdr:to>
    <xdr:sp macro="" textlink="">
      <xdr:nvSpPr>
        <xdr:cNvPr id="614" name="楕円 613"/>
        <xdr:cNvSpPr/>
      </xdr:nvSpPr>
      <xdr:spPr>
        <a:xfrm>
          <a:off x="12763500" y="100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35813</xdr:rowOff>
    </xdr:from>
    <xdr:ext cx="534377" cy="259045"/>
    <xdr:sp macro="" textlink="">
      <xdr:nvSpPr>
        <xdr:cNvPr id="615" name="テキスト ボックス 614"/>
        <xdr:cNvSpPr txBox="1"/>
      </xdr:nvSpPr>
      <xdr:spPr>
        <a:xfrm>
          <a:off x="12547111" y="101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65497</xdr:rowOff>
    </xdr:from>
    <xdr:to>
      <xdr:col>85</xdr:col>
      <xdr:colOff>127000</xdr:colOff>
      <xdr:row>77</xdr:row>
      <xdr:rowOff>89134</xdr:rowOff>
    </xdr:to>
    <xdr:cxnSp macro="">
      <xdr:nvCxnSpPr>
        <xdr:cNvPr id="642" name="直線コネクタ 641"/>
        <xdr:cNvCxnSpPr/>
      </xdr:nvCxnSpPr>
      <xdr:spPr>
        <a:xfrm>
          <a:off x="15481300" y="13267147"/>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65497</xdr:rowOff>
    </xdr:from>
    <xdr:to>
      <xdr:col>81</xdr:col>
      <xdr:colOff>50800</xdr:colOff>
      <xdr:row>77</xdr:row>
      <xdr:rowOff>121138</xdr:rowOff>
    </xdr:to>
    <xdr:cxnSp macro="">
      <xdr:nvCxnSpPr>
        <xdr:cNvPr id="645" name="直線コネクタ 644"/>
        <xdr:cNvCxnSpPr/>
      </xdr:nvCxnSpPr>
      <xdr:spPr>
        <a:xfrm flipV="1">
          <a:off x="14592300" y="13267147"/>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121138</xdr:rowOff>
    </xdr:from>
    <xdr:to>
      <xdr:col>76</xdr:col>
      <xdr:colOff>114300</xdr:colOff>
      <xdr:row>78</xdr:row>
      <xdr:rowOff>95123</xdr:rowOff>
    </xdr:to>
    <xdr:cxnSp macro="">
      <xdr:nvCxnSpPr>
        <xdr:cNvPr id="648" name="直線コネクタ 647"/>
        <xdr:cNvCxnSpPr/>
      </xdr:nvCxnSpPr>
      <xdr:spPr>
        <a:xfrm flipV="1">
          <a:off x="13703300" y="13322788"/>
          <a:ext cx="889000" cy="1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95123</xdr:rowOff>
    </xdr:from>
    <xdr:to>
      <xdr:col>71</xdr:col>
      <xdr:colOff>177800</xdr:colOff>
      <xdr:row>78</xdr:row>
      <xdr:rowOff>113503</xdr:rowOff>
    </xdr:to>
    <xdr:cxnSp macro="">
      <xdr:nvCxnSpPr>
        <xdr:cNvPr id="651" name="直線コネクタ 650"/>
        <xdr:cNvCxnSpPr/>
      </xdr:nvCxnSpPr>
      <xdr:spPr>
        <a:xfrm flipV="1">
          <a:off x="12814300" y="13468223"/>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38334</xdr:rowOff>
    </xdr:from>
    <xdr:to>
      <xdr:col>85</xdr:col>
      <xdr:colOff>177800</xdr:colOff>
      <xdr:row>77</xdr:row>
      <xdr:rowOff>139934</xdr:rowOff>
    </xdr:to>
    <xdr:sp macro="" textlink="">
      <xdr:nvSpPr>
        <xdr:cNvPr id="661" name="楕円 660"/>
        <xdr:cNvSpPr/>
      </xdr:nvSpPr>
      <xdr:spPr>
        <a:xfrm>
          <a:off x="16268700" y="132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61211</xdr:rowOff>
    </xdr:from>
    <xdr:ext cx="469744" cy="259045"/>
    <xdr:sp macro="" textlink="">
      <xdr:nvSpPr>
        <xdr:cNvPr id="662" name="災害復旧費該当値テキスト"/>
        <xdr:cNvSpPr txBox="1"/>
      </xdr:nvSpPr>
      <xdr:spPr>
        <a:xfrm>
          <a:off x="16370300" y="1309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14697</xdr:rowOff>
    </xdr:from>
    <xdr:to>
      <xdr:col>81</xdr:col>
      <xdr:colOff>101600</xdr:colOff>
      <xdr:row>77</xdr:row>
      <xdr:rowOff>116297</xdr:rowOff>
    </xdr:to>
    <xdr:sp macro="" textlink="">
      <xdr:nvSpPr>
        <xdr:cNvPr id="663" name="楕円 662"/>
        <xdr:cNvSpPr/>
      </xdr:nvSpPr>
      <xdr:spPr>
        <a:xfrm>
          <a:off x="15430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132824</xdr:rowOff>
    </xdr:from>
    <xdr:ext cx="469744" cy="259045"/>
    <xdr:sp macro="" textlink="">
      <xdr:nvSpPr>
        <xdr:cNvPr id="664" name="テキスト ボックス 663"/>
        <xdr:cNvSpPr txBox="1"/>
      </xdr:nvSpPr>
      <xdr:spPr>
        <a:xfrm>
          <a:off x="15246428" y="1299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70338</xdr:rowOff>
    </xdr:from>
    <xdr:to>
      <xdr:col>76</xdr:col>
      <xdr:colOff>165100</xdr:colOff>
      <xdr:row>78</xdr:row>
      <xdr:rowOff>488</xdr:rowOff>
    </xdr:to>
    <xdr:sp macro="" textlink="">
      <xdr:nvSpPr>
        <xdr:cNvPr id="665" name="楕円 664"/>
        <xdr:cNvSpPr/>
      </xdr:nvSpPr>
      <xdr:spPr>
        <a:xfrm>
          <a:off x="14541500" y="132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17015</xdr:rowOff>
    </xdr:from>
    <xdr:ext cx="469744" cy="259045"/>
    <xdr:sp macro="" textlink="">
      <xdr:nvSpPr>
        <xdr:cNvPr id="666" name="テキスト ボックス 665"/>
        <xdr:cNvSpPr txBox="1"/>
      </xdr:nvSpPr>
      <xdr:spPr>
        <a:xfrm>
          <a:off x="14357428" y="1304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44323</xdr:rowOff>
    </xdr:from>
    <xdr:to>
      <xdr:col>72</xdr:col>
      <xdr:colOff>38100</xdr:colOff>
      <xdr:row>78</xdr:row>
      <xdr:rowOff>145923</xdr:rowOff>
    </xdr:to>
    <xdr:sp macro="" textlink="">
      <xdr:nvSpPr>
        <xdr:cNvPr id="667" name="楕円 666"/>
        <xdr:cNvSpPr/>
      </xdr:nvSpPr>
      <xdr:spPr>
        <a:xfrm>
          <a:off x="13652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137050</xdr:rowOff>
    </xdr:from>
    <xdr:ext cx="378565" cy="259045"/>
    <xdr:sp macro="" textlink="">
      <xdr:nvSpPr>
        <xdr:cNvPr id="668" name="テキスト ボックス 667"/>
        <xdr:cNvSpPr txBox="1"/>
      </xdr:nvSpPr>
      <xdr:spPr>
        <a:xfrm>
          <a:off x="13514017" y="13510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62703</xdr:rowOff>
    </xdr:from>
    <xdr:to>
      <xdr:col>67</xdr:col>
      <xdr:colOff>101600</xdr:colOff>
      <xdr:row>78</xdr:row>
      <xdr:rowOff>164303</xdr:rowOff>
    </xdr:to>
    <xdr:sp macro="" textlink="">
      <xdr:nvSpPr>
        <xdr:cNvPr id="669" name="楕円 668"/>
        <xdr:cNvSpPr/>
      </xdr:nvSpPr>
      <xdr:spPr>
        <a:xfrm>
          <a:off x="12763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155430</xdr:rowOff>
    </xdr:from>
    <xdr:ext cx="378565" cy="259045"/>
    <xdr:sp macro="" textlink="">
      <xdr:nvSpPr>
        <xdr:cNvPr id="670" name="テキスト ボックス 669"/>
        <xdr:cNvSpPr txBox="1"/>
      </xdr:nvSpPr>
      <xdr:spPr>
        <a:xfrm>
          <a:off x="12625017" y="135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155156</xdr:rowOff>
    </xdr:from>
    <xdr:to>
      <xdr:col>85</xdr:col>
      <xdr:colOff>127000</xdr:colOff>
      <xdr:row>96</xdr:row>
      <xdr:rowOff>163615</xdr:rowOff>
    </xdr:to>
    <xdr:cxnSp macro="">
      <xdr:nvCxnSpPr>
        <xdr:cNvPr id="699" name="直線コネクタ 698"/>
        <xdr:cNvCxnSpPr/>
      </xdr:nvCxnSpPr>
      <xdr:spPr>
        <a:xfrm flipV="1">
          <a:off x="15481300" y="16614356"/>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163615</xdr:rowOff>
    </xdr:from>
    <xdr:to>
      <xdr:col>81</xdr:col>
      <xdr:colOff>50800</xdr:colOff>
      <xdr:row>96</xdr:row>
      <xdr:rowOff>165748</xdr:rowOff>
    </xdr:to>
    <xdr:cxnSp macro="">
      <xdr:nvCxnSpPr>
        <xdr:cNvPr id="702" name="直線コネクタ 701"/>
        <xdr:cNvCxnSpPr/>
      </xdr:nvCxnSpPr>
      <xdr:spPr>
        <a:xfrm flipV="1">
          <a:off x="14592300" y="1662281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165748</xdr:rowOff>
    </xdr:from>
    <xdr:to>
      <xdr:col>76</xdr:col>
      <xdr:colOff>114300</xdr:colOff>
      <xdr:row>97</xdr:row>
      <xdr:rowOff>22543</xdr:rowOff>
    </xdr:to>
    <xdr:cxnSp macro="">
      <xdr:nvCxnSpPr>
        <xdr:cNvPr id="705" name="直線コネクタ 704"/>
        <xdr:cNvCxnSpPr/>
      </xdr:nvCxnSpPr>
      <xdr:spPr>
        <a:xfrm flipV="1">
          <a:off x="13703300" y="16624948"/>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22543</xdr:rowOff>
    </xdr:from>
    <xdr:to>
      <xdr:col>71</xdr:col>
      <xdr:colOff>177800</xdr:colOff>
      <xdr:row>97</xdr:row>
      <xdr:rowOff>57277</xdr:rowOff>
    </xdr:to>
    <xdr:cxnSp macro="">
      <xdr:nvCxnSpPr>
        <xdr:cNvPr id="708" name="直線コネクタ 707"/>
        <xdr:cNvCxnSpPr/>
      </xdr:nvCxnSpPr>
      <xdr:spPr>
        <a:xfrm flipV="1">
          <a:off x="12814300" y="1665319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104356</xdr:rowOff>
    </xdr:from>
    <xdr:to>
      <xdr:col>85</xdr:col>
      <xdr:colOff>177800</xdr:colOff>
      <xdr:row>97</xdr:row>
      <xdr:rowOff>34506</xdr:rowOff>
    </xdr:to>
    <xdr:sp macro="" textlink="">
      <xdr:nvSpPr>
        <xdr:cNvPr id="718" name="楕円 717"/>
        <xdr:cNvSpPr/>
      </xdr:nvSpPr>
      <xdr:spPr>
        <a:xfrm>
          <a:off x="16268700" y="165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82783</xdr:rowOff>
    </xdr:from>
    <xdr:ext cx="534377" cy="259045"/>
    <xdr:sp macro="" textlink="">
      <xdr:nvSpPr>
        <xdr:cNvPr id="719" name="公債費該当値テキスト"/>
        <xdr:cNvSpPr txBox="1"/>
      </xdr:nvSpPr>
      <xdr:spPr>
        <a:xfrm>
          <a:off x="16370300" y="165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112815</xdr:rowOff>
    </xdr:from>
    <xdr:to>
      <xdr:col>81</xdr:col>
      <xdr:colOff>101600</xdr:colOff>
      <xdr:row>97</xdr:row>
      <xdr:rowOff>42965</xdr:rowOff>
    </xdr:to>
    <xdr:sp macro="" textlink="">
      <xdr:nvSpPr>
        <xdr:cNvPr id="720" name="楕円 719"/>
        <xdr:cNvSpPr/>
      </xdr:nvSpPr>
      <xdr:spPr>
        <a:xfrm>
          <a:off x="15430500" y="165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34092</xdr:rowOff>
    </xdr:from>
    <xdr:ext cx="534377" cy="259045"/>
    <xdr:sp macro="" textlink="">
      <xdr:nvSpPr>
        <xdr:cNvPr id="721" name="テキスト ボックス 720"/>
        <xdr:cNvSpPr txBox="1"/>
      </xdr:nvSpPr>
      <xdr:spPr>
        <a:xfrm>
          <a:off x="15214111" y="166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114948</xdr:rowOff>
    </xdr:from>
    <xdr:to>
      <xdr:col>76</xdr:col>
      <xdr:colOff>165100</xdr:colOff>
      <xdr:row>97</xdr:row>
      <xdr:rowOff>45098</xdr:rowOff>
    </xdr:to>
    <xdr:sp macro="" textlink="">
      <xdr:nvSpPr>
        <xdr:cNvPr id="722" name="楕円 721"/>
        <xdr:cNvSpPr/>
      </xdr:nvSpPr>
      <xdr:spPr>
        <a:xfrm>
          <a:off x="14541500" y="165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36225</xdr:rowOff>
    </xdr:from>
    <xdr:ext cx="534377" cy="259045"/>
    <xdr:sp macro="" textlink="">
      <xdr:nvSpPr>
        <xdr:cNvPr id="723" name="テキスト ボックス 722"/>
        <xdr:cNvSpPr txBox="1"/>
      </xdr:nvSpPr>
      <xdr:spPr>
        <a:xfrm>
          <a:off x="14325111" y="166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143193</xdr:rowOff>
    </xdr:from>
    <xdr:to>
      <xdr:col>72</xdr:col>
      <xdr:colOff>38100</xdr:colOff>
      <xdr:row>97</xdr:row>
      <xdr:rowOff>73343</xdr:rowOff>
    </xdr:to>
    <xdr:sp macro="" textlink="">
      <xdr:nvSpPr>
        <xdr:cNvPr id="724" name="楕円 723"/>
        <xdr:cNvSpPr/>
      </xdr:nvSpPr>
      <xdr:spPr>
        <a:xfrm>
          <a:off x="13652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64470</xdr:rowOff>
    </xdr:from>
    <xdr:ext cx="534377" cy="259045"/>
    <xdr:sp macro="" textlink="">
      <xdr:nvSpPr>
        <xdr:cNvPr id="725" name="テキスト ボックス 724"/>
        <xdr:cNvSpPr txBox="1"/>
      </xdr:nvSpPr>
      <xdr:spPr>
        <a:xfrm>
          <a:off x="13436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6477</xdr:rowOff>
    </xdr:from>
    <xdr:to>
      <xdr:col>67</xdr:col>
      <xdr:colOff>101600</xdr:colOff>
      <xdr:row>97</xdr:row>
      <xdr:rowOff>108077</xdr:rowOff>
    </xdr:to>
    <xdr:sp macro="" textlink="">
      <xdr:nvSpPr>
        <xdr:cNvPr id="726" name="楕円 725"/>
        <xdr:cNvSpPr/>
      </xdr:nvSpPr>
      <xdr:spPr>
        <a:xfrm>
          <a:off x="12763500" y="166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99204</xdr:rowOff>
    </xdr:from>
    <xdr:ext cx="534377" cy="259045"/>
    <xdr:sp macro="" textlink="">
      <xdr:nvSpPr>
        <xdr:cNvPr id="727" name="テキスト ボックス 726"/>
        <xdr:cNvSpPr txBox="1"/>
      </xdr:nvSpPr>
      <xdr:spPr>
        <a:xfrm>
          <a:off x="12547111" y="1672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住民一人当たりのコストの増加額が最も大きかったものは、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土木</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33,776</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で、前年度と比較し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9,230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37.6</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％の増加となっている。主な要因としては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、高麗川駅自由通路及び駅舎整備に係る事業の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増によるものである。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一方、減少額が最も大きかったのは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教育</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48,979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円で、前年度と比較し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10,055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円、約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17.0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％の減となっている。主な要因としては、公民館建設工事</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の減や市民プール改修工事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皆</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減によるものである。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今後については、事務事業の見直しや取捨選択などにより、歳出削減に努める。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実質単年度収支については、前年度と比較しマイナスとなった。</a:t>
          </a:r>
        </a:p>
        <a:p>
          <a:r>
            <a:rPr kumimoji="1" lang="ja-JP" altLang="en-US" sz="1000">
              <a:latin typeface="ＭＳ ゴシック" pitchFamily="49" charset="-128"/>
              <a:ea typeface="ＭＳ ゴシック" pitchFamily="49" charset="-128"/>
            </a:rPr>
            <a:t>　主な要因は、臨時財政対策債のほか、新型コロナウイルスワクチン接種関係等の国庫補助事業の減少により歳入が減少した一方で、扶助費の単独事業等の増加により歳出が増加したことがあげられる。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財政調整基金残高については、決算剰余金を中心に積み立てるとともに、最低水準の取り崩しに努めており、令和５年度末時点においては前年度末から約</a:t>
          </a:r>
          <a:r>
            <a:rPr kumimoji="1" lang="en-US" altLang="ja-JP" sz="1000">
              <a:latin typeface="ＭＳ ゴシック" pitchFamily="49" charset="-128"/>
              <a:ea typeface="ＭＳ ゴシック" pitchFamily="49" charset="-128"/>
            </a:rPr>
            <a:t>6.9</a:t>
          </a:r>
          <a:r>
            <a:rPr kumimoji="1" lang="ja-JP" altLang="en-US" sz="1000">
              <a:latin typeface="ＭＳ ゴシック" pitchFamily="49" charset="-128"/>
              <a:ea typeface="ＭＳ ゴシック" pitchFamily="49" charset="-128"/>
            </a:rPr>
            <a:t>億円の増額となり、標準財政規模比で約</a:t>
          </a:r>
          <a:r>
            <a:rPr kumimoji="1" lang="en-US" altLang="ja-JP" sz="1000">
              <a:latin typeface="ＭＳ ゴシック" pitchFamily="49" charset="-128"/>
              <a:ea typeface="ＭＳ ゴシック" pitchFamily="49" charset="-128"/>
            </a:rPr>
            <a:t>5.4</a:t>
          </a:r>
          <a:r>
            <a:rPr kumimoji="1" lang="ja-JP" altLang="en-US" sz="1000">
              <a:latin typeface="ＭＳ ゴシック" pitchFamily="49" charset="-128"/>
              <a:ea typeface="ＭＳ ゴシック" pitchFamily="49" charset="-128"/>
            </a:rPr>
            <a:t>ポイントの増となった。</a:t>
          </a:r>
        </a:p>
        <a:p>
          <a:r>
            <a:rPr kumimoji="1" lang="ja-JP" altLang="en-US" sz="1000">
              <a:latin typeface="ＭＳ ゴシック" pitchFamily="49" charset="-128"/>
              <a:ea typeface="ＭＳ ゴシック" pitchFamily="49" charset="-128"/>
            </a:rPr>
            <a:t>　急な災害発生の対応等で、直ちに財政運営に支障が生じるものではないが、大規模事業や長寿命化計画に基づいた公共施設の改修等により一般財源の確保が厳しい状況となることが想定されることから、今後についても、財政調整基金の残高が、適正な範囲となるよう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連結実質赤字比率については、全会計において今年度も引き続き黒字となっており、連結実質赤字比率は発生していない。</a:t>
          </a:r>
        </a:p>
        <a:p>
          <a:r>
            <a:rPr kumimoji="1" lang="ja-JP" altLang="en-US" sz="1400">
              <a:latin typeface="ＭＳ ゴシック" pitchFamily="49" charset="-128"/>
              <a:ea typeface="ＭＳ ゴシック" pitchFamily="49" charset="-128"/>
            </a:rPr>
            <a:t>　一般会計においては、実質収支比率での記述と同様に、普通交付税を含めた一般財源の確保が厳しい状況となることが想定される。財政調整基金などの各種基金の運用による財政運営が求められるため、各指標について適正な範囲となるように注視しながら、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となる元利償還金等のうち、元利償還金については増加が続いていたが、その大部分を占める臨時財政対策債の発行額が減少傾向となったため、その伸びは小さくなっている。一方で算入公債費等は減少しているため、今後は事業の取捨選択を行うとともに、交付税措置のある有利な地方債の選択等に努めるなど、比率が適正な範囲となるよう注視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埼玉県日高市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将来負担比率については、前年度と同様に算定なしとなった。</a:t>
          </a:r>
        </a:p>
        <a:p>
          <a:r>
            <a:rPr kumimoji="1" lang="ja-JP" altLang="en-US" sz="1400">
              <a:latin typeface="ＭＳ ゴシック" pitchFamily="49" charset="-128"/>
              <a:ea typeface="ＭＳ ゴシック" pitchFamily="49" charset="-128"/>
            </a:rPr>
            <a:t>　主な要因としては、元金償還額よりも借入額を少なくし、地方債現在高の抑制に努めたことや、決算剰余金等の積み立てにより、基金等の充当可能財源が増加したためである。</a:t>
          </a:r>
        </a:p>
        <a:p>
          <a:r>
            <a:rPr kumimoji="1" lang="ja-JP" altLang="en-US" sz="1400">
              <a:latin typeface="ＭＳ ゴシック" pitchFamily="49" charset="-128"/>
              <a:ea typeface="ＭＳ ゴシック" pitchFamily="49" charset="-128"/>
            </a:rPr>
            <a:t>　今後は大規模事業や長寿命化計画に基づいた公共施設の改修等が想定されることから、地方債の発行にあたっては、交付税措置のある有利な地方債の選択等に努め、過度な将来負担を招かぬよう残高等を注視した借入れを行い、健全な財政運営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埼玉県日高市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・令和５年度末の基金残高は、一般会計で約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億円の増加となっている。これは、財政調整基金積立金（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億円）が増加したことによるところが大きい。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大規模事業や長寿命化計画に基づいた公共施設の改修等を予定していることから、特定目的基金である公共施設整備基金を有効に活用していく。また、経済事情の変動や市の財政状況を考慮しながら財政調整基金を取り崩し、今後の財政需要に適切に対応していけるよう、財政調整基金の一定の残高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・公共施設整備基金：公共施設の建設及び改修に要する経費の財源に充てることを目的とした基金。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・まちづくり基金：市を応援しようとする個人及び法人その他の団体からの寄附金を適正に管理し、寄附者の意向に沿った各種事業の財源に充てることを目的とした基金。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・緑の基金：市内に残る貴重な自然環境の保全に要する経費の財源に充てることを目的とした基金。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・巾着田施設整備基金：巾着田曼珠沙華公園及び巾着田多目的広場並びにこれらの施設の管理上必要となる施設の整備等に要する経費の財源に充てることを目的とした基金。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・公共施設整備基金：小学校維持管理事業等に充てたことにより、約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・まちづくり基金：子ども医療費支給事業等に充てたことにより、約１億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・緑の基金：緑の保全推進事業等に充てたことにより、約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・森林環境譲与税基金：森林環境譲与税を積立てたことによる約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・巾着田施設整備基金：巾着田曼珠沙華公園入場料等の増加に伴い、積立により約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・公共施設整備基金：今後の大規模事業や長寿命化計画に基づいた公共施設の改修等に備え、一定の基金残高を確保していく予定。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・まちづくり基金：積立予定同等額程度を事業の財源に充て、計画的な基金の運用を行っていく予定。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・緑の基金：積立予定同等額程度を事業の財源に充て、計画的な基金の運用を行っていく予定。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・森林環境譲与税基金：交付額を積み立てるとともに、森林の整備等による取崩しを行いながら計画的な基金の運用を行っていく予定。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・巾着田施設整備基金：巾着田に関する事業の財源に充て、計画的な基金の運用を行っていく予定。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・令和５年度は前年度に比べ、決算剰余金積立てが増加したことによるところが大きい。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・財政調整基金の残高は、災害への備えや経済事情の変動による歳入の減少などに対応するため、今後も標準財政規模の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・市債の償還に充当するための取崩しを行わなかったこと、臨時財政対策債償還基金費等の積立てを行ったことによるもの。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・既発債の償還がピークとなる時期や、今後借入れを行う際の金利状況等への備えを始め、市の財政状況を考慮し、必要に応じ積立や取崩しを行っていく予定である。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9" sqref="AY9:BM9"/>
    </sheetView>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22937939</v>
      </c>
      <c r="BO4" s="371"/>
      <c r="BP4" s="371"/>
      <c r="BQ4" s="371"/>
      <c r="BR4" s="371"/>
      <c r="BS4" s="371"/>
      <c r="BT4" s="371"/>
      <c r="BU4" s="372"/>
      <c r="BV4" s="370">
        <v>23467323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12.2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21815164</v>
      </c>
      <c r="BO5" s="408"/>
      <c r="BP5" s="408"/>
      <c r="BQ5" s="408"/>
      <c r="BR5" s="408"/>
      <c r="BS5" s="408"/>
      <c r="BT5" s="408"/>
      <c r="BU5" s="409"/>
      <c r="BV5" s="407">
        <v>21679372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93.3</v>
      </c>
      <c r="CU5" s="405"/>
      <c r="CV5" s="405"/>
      <c r="CW5" s="405"/>
      <c r="CX5" s="405"/>
      <c r="CY5" s="405"/>
      <c r="CZ5" s="405"/>
      <c r="DA5" s="406"/>
      <c r="DB5" s="404">
        <v>91.7</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1122775</v>
      </c>
      <c r="BO6" s="408"/>
      <c r="BP6" s="408"/>
      <c r="BQ6" s="408"/>
      <c r="BR6" s="408"/>
      <c r="BS6" s="408"/>
      <c r="BT6" s="408"/>
      <c r="BU6" s="409"/>
      <c r="BV6" s="407">
        <v>1787951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94.3</v>
      </c>
      <c r="CU6" s="445"/>
      <c r="CV6" s="445"/>
      <c r="CW6" s="445"/>
      <c r="CX6" s="445"/>
      <c r="CY6" s="445"/>
      <c r="CZ6" s="445"/>
      <c r="DA6" s="446"/>
      <c r="DB6" s="444">
        <v>94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507064</v>
      </c>
      <c r="BO7" s="408"/>
      <c r="BP7" s="408"/>
      <c r="BQ7" s="408"/>
      <c r="BR7" s="408"/>
      <c r="BS7" s="408"/>
      <c r="BT7" s="408"/>
      <c r="BU7" s="409"/>
      <c r="BV7" s="407">
        <v>353382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11990399</v>
      </c>
      <c r="CU7" s="408"/>
      <c r="CV7" s="408"/>
      <c r="CW7" s="408"/>
      <c r="CX7" s="408"/>
      <c r="CY7" s="408"/>
      <c r="CZ7" s="408"/>
      <c r="DA7" s="409"/>
      <c r="DB7" s="407">
        <v>11775338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615711</v>
      </c>
      <c r="BO8" s="408"/>
      <c r="BP8" s="408"/>
      <c r="BQ8" s="408"/>
      <c r="BR8" s="408"/>
      <c r="BS8" s="408"/>
      <c r="BT8" s="408"/>
      <c r="BU8" s="409"/>
      <c r="BV8" s="407">
        <v>1434569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0.81</v>
      </c>
      <c r="CU8" s="448"/>
      <c r="CV8" s="448"/>
      <c r="CW8" s="448"/>
      <c r="CX8" s="448"/>
      <c r="CY8" s="448"/>
      <c r="CZ8" s="448"/>
      <c r="DA8" s="449"/>
      <c r="DB8" s="447">
        <v>0.83</v>
      </c>
      <c r="DC8" s="448"/>
      <c r="DD8" s="448"/>
      <c r="DE8" s="448"/>
      <c r="DF8" s="448"/>
      <c r="DG8" s="448"/>
      <c r="DH8" s="448"/>
      <c r="DI8" s="449"/>
    </row>
    <row r="9" spans="1:119" ht="18.75" customHeight="1" thickBot="1">
      <c r="A9" s="181"/>
      <c r="B9" s="401" t="s">
        <v>107</v>
      </c>
      <c r="C9" s="402"/>
      <c r="D9" s="402"/>
      <c r="E9" s="402"/>
      <c r="F9" s="402"/>
      <c r="G9" s="402"/>
      <c r="H9" s="402"/>
      <c r="I9" s="402"/>
      <c r="J9" s="402"/>
      <c r="K9" s="450"/>
      <c r="L9" s="451" t="s">
        <v>108</v>
      </c>
      <c r="M9" s="452"/>
      <c r="N9" s="452"/>
      <c r="O9" s="452"/>
      <c r="P9" s="452"/>
      <c r="Q9" s="453"/>
      <c r="R9" s="454">
        <v>54571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-818858</v>
      </c>
      <c r="BO9" s="408"/>
      <c r="BP9" s="408"/>
      <c r="BQ9" s="408"/>
      <c r="BR9" s="408"/>
      <c r="BS9" s="408"/>
      <c r="BT9" s="408"/>
      <c r="BU9" s="409"/>
      <c r="BV9" s="407">
        <v>-56179</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v>
      </c>
      <c r="CU9" s="405"/>
      <c r="CV9" s="405"/>
      <c r="CW9" s="405"/>
      <c r="CX9" s="405"/>
      <c r="CY9" s="405"/>
      <c r="CZ9" s="405"/>
      <c r="DA9" s="406"/>
      <c r="DB9" s="404">
        <v>10.9</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113</v>
      </c>
      <c r="M10" s="437"/>
      <c r="N10" s="437"/>
      <c r="O10" s="437"/>
      <c r="P10" s="437"/>
      <c r="Q10" s="438"/>
      <c r="R10" s="458">
        <v>56520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871146</v>
      </c>
      <c r="BO10" s="408"/>
      <c r="BP10" s="408"/>
      <c r="BQ10" s="408"/>
      <c r="BR10" s="408"/>
      <c r="BS10" s="408"/>
      <c r="BT10" s="408"/>
      <c r="BU10" s="409"/>
      <c r="BV10" s="407">
        <v>745377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54396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181093</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53264</v>
      </c>
      <c r="S13" s="492"/>
      <c r="T13" s="492"/>
      <c r="U13" s="492"/>
      <c r="V13" s="493"/>
      <c r="W13" s="423" t="s">
        <v>131</v>
      </c>
      <c r="X13" s="424"/>
      <c r="Y13" s="424"/>
      <c r="Z13" s="424"/>
      <c r="AA13" s="424"/>
      <c r="AB13" s="414"/>
      <c r="AC13" s="458">
        <v>609</v>
      </c>
      <c r="AD13" s="459"/>
      <c r="AE13" s="459"/>
      <c r="AF13" s="459"/>
      <c r="AG13" s="501"/>
      <c r="AH13" s="458">
        <v>674</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-128805</v>
      </c>
      <c r="BO13" s="408"/>
      <c r="BP13" s="408"/>
      <c r="BQ13" s="408"/>
      <c r="BR13" s="408"/>
      <c r="BS13" s="408"/>
      <c r="BT13" s="408"/>
      <c r="BU13" s="409"/>
      <c r="BV13" s="407">
        <v>689198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3.9</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54615</v>
      </c>
      <c r="S14" s="492"/>
      <c r="T14" s="492"/>
      <c r="U14" s="492"/>
      <c r="V14" s="493"/>
      <c r="W14" s="397"/>
      <c r="X14" s="398"/>
      <c r="Y14" s="398"/>
      <c r="Z14" s="398"/>
      <c r="AA14" s="398"/>
      <c r="AB14" s="387"/>
      <c r="AC14" s="494">
        <v>2.5</v>
      </c>
      <c r="AD14" s="495"/>
      <c r="AE14" s="495"/>
      <c r="AF14" s="495"/>
      <c r="AG14" s="496"/>
      <c r="AH14" s="494">
        <v>2.6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53637</v>
      </c>
      <c r="S15" s="492"/>
      <c r="T15" s="492"/>
      <c r="U15" s="492"/>
      <c r="V15" s="493"/>
      <c r="W15" s="423" t="s">
        <v>137</v>
      </c>
      <c r="X15" s="424"/>
      <c r="Y15" s="424"/>
      <c r="Z15" s="424"/>
      <c r="AA15" s="424"/>
      <c r="AB15" s="414"/>
      <c r="AC15" s="458">
        <v>7162</v>
      </c>
      <c r="AD15" s="459"/>
      <c r="AE15" s="459"/>
      <c r="AF15" s="459"/>
      <c r="AG15" s="501"/>
      <c r="AH15" s="458">
        <v>7601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7837468</v>
      </c>
      <c r="BO15" s="371"/>
      <c r="BP15" s="371"/>
      <c r="BQ15" s="371"/>
      <c r="BR15" s="371"/>
      <c r="BS15" s="371"/>
      <c r="BT15" s="371"/>
      <c r="BU15" s="372"/>
      <c r="BV15" s="370">
        <v>7566619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29.1</v>
      </c>
      <c r="AD16" s="495"/>
      <c r="AE16" s="495"/>
      <c r="AF16" s="495"/>
      <c r="AG16" s="496"/>
      <c r="AH16" s="494">
        <v>29.9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9737690</v>
      </c>
      <c r="BO16" s="408"/>
      <c r="BP16" s="408"/>
      <c r="BQ16" s="408"/>
      <c r="BR16" s="408"/>
      <c r="BS16" s="408"/>
      <c r="BT16" s="408"/>
      <c r="BU16" s="409"/>
      <c r="BV16" s="407">
        <v>9384707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16864</v>
      </c>
      <c r="AD17" s="459"/>
      <c r="AE17" s="459"/>
      <c r="AF17" s="459"/>
      <c r="AG17" s="501"/>
      <c r="AH17" s="458">
        <v>17164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9961854</v>
      </c>
      <c r="BO17" s="408"/>
      <c r="BP17" s="408"/>
      <c r="BQ17" s="408"/>
      <c r="BR17" s="408"/>
      <c r="BS17" s="408"/>
      <c r="BT17" s="408"/>
      <c r="BU17" s="409"/>
      <c r="BV17" s="407">
        <v>9625912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47.48</v>
      </c>
      <c r="M18" s="531"/>
      <c r="N18" s="531"/>
      <c r="O18" s="531"/>
      <c r="P18" s="531"/>
      <c r="Q18" s="531"/>
      <c r="R18" s="532"/>
      <c r="S18" s="532"/>
      <c r="T18" s="532"/>
      <c r="U18" s="532"/>
      <c r="V18" s="533"/>
      <c r="W18" s="425"/>
      <c r="X18" s="426"/>
      <c r="Y18" s="426"/>
      <c r="Z18" s="426"/>
      <c r="AA18" s="426"/>
      <c r="AB18" s="417"/>
      <c r="AC18" s="534">
        <v>68.5</v>
      </c>
      <c r="AD18" s="535"/>
      <c r="AE18" s="535"/>
      <c r="AF18" s="535"/>
      <c r="AG18" s="536"/>
      <c r="AH18" s="534">
        <v>67.5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11218754</v>
      </c>
      <c r="BO18" s="408"/>
      <c r="BP18" s="408"/>
      <c r="BQ18" s="408"/>
      <c r="BR18" s="408"/>
      <c r="BS18" s="408"/>
      <c r="BT18" s="408"/>
      <c r="BU18" s="409"/>
      <c r="BV18" s="407">
        <v>11097237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1149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15687929</v>
      </c>
      <c r="BO19" s="408"/>
      <c r="BP19" s="408"/>
      <c r="BQ19" s="408"/>
      <c r="BR19" s="408"/>
      <c r="BS19" s="408"/>
      <c r="BT19" s="408"/>
      <c r="BU19" s="409"/>
      <c r="BV19" s="407">
        <v>15580059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22379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15417808</v>
      </c>
      <c r="BO22" s="371"/>
      <c r="BP22" s="371"/>
      <c r="BQ22" s="371"/>
      <c r="BR22" s="371"/>
      <c r="BS22" s="371"/>
      <c r="BT22" s="371"/>
      <c r="BU22" s="372"/>
      <c r="BV22" s="370">
        <v>16212697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12054704</v>
      </c>
      <c r="BO23" s="408"/>
      <c r="BP23" s="408"/>
      <c r="BQ23" s="408"/>
      <c r="BR23" s="408"/>
      <c r="BS23" s="408"/>
      <c r="BT23" s="408"/>
      <c r="BU23" s="409"/>
      <c r="BV23" s="407">
        <v>12820912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8710</v>
      </c>
      <c r="R24" s="459"/>
      <c r="S24" s="459"/>
      <c r="T24" s="459"/>
      <c r="U24" s="459"/>
      <c r="V24" s="501"/>
      <c r="W24" s="553"/>
      <c r="X24" s="554"/>
      <c r="Y24" s="555"/>
      <c r="Z24" s="457" t="s">
        <v>162</v>
      </c>
      <c r="AA24" s="437"/>
      <c r="AB24" s="437"/>
      <c r="AC24" s="437"/>
      <c r="AD24" s="437"/>
      <c r="AE24" s="437"/>
      <c r="AF24" s="437"/>
      <c r="AG24" s="438"/>
      <c r="AH24" s="458">
        <v>340</v>
      </c>
      <c r="AI24" s="459"/>
      <c r="AJ24" s="459"/>
      <c r="AK24" s="459"/>
      <c r="AL24" s="501"/>
      <c r="AM24" s="458">
        <v>1086300</v>
      </c>
      <c r="AN24" s="459"/>
      <c r="AO24" s="459"/>
      <c r="AP24" s="459"/>
      <c r="AQ24" s="459"/>
      <c r="AR24" s="501"/>
      <c r="AS24" s="458">
        <v>3195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6820273</v>
      </c>
      <c r="BO24" s="408"/>
      <c r="BP24" s="408"/>
      <c r="BQ24" s="408"/>
      <c r="BR24" s="408"/>
      <c r="BS24" s="408"/>
      <c r="BT24" s="408"/>
      <c r="BU24" s="409"/>
      <c r="BV24" s="407">
        <v>6910482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7410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4755695</v>
      </c>
      <c r="BO25" s="371"/>
      <c r="BP25" s="371"/>
      <c r="BQ25" s="371"/>
      <c r="BR25" s="371"/>
      <c r="BS25" s="371"/>
      <c r="BT25" s="371"/>
      <c r="BU25" s="372"/>
      <c r="BV25" s="370">
        <v>4574346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6920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4290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24756</v>
      </c>
      <c r="AN27" s="459"/>
      <c r="AO27" s="459"/>
      <c r="AP27" s="459"/>
      <c r="AQ27" s="459"/>
      <c r="AR27" s="501"/>
      <c r="AS27" s="458">
        <v>4126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3730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3090345</v>
      </c>
      <c r="BO28" s="371"/>
      <c r="BP28" s="371"/>
      <c r="BQ28" s="371"/>
      <c r="BR28" s="371"/>
      <c r="BS28" s="371"/>
      <c r="BT28" s="371"/>
      <c r="BU28" s="372"/>
      <c r="BV28" s="370">
        <v>2400292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14</v>
      </c>
      <c r="M29" s="459"/>
      <c r="N29" s="459"/>
      <c r="O29" s="459"/>
      <c r="P29" s="501"/>
      <c r="Q29" s="458">
        <v>3490</v>
      </c>
      <c r="R29" s="459"/>
      <c r="S29" s="459"/>
      <c r="T29" s="459"/>
      <c r="U29" s="459"/>
      <c r="V29" s="501"/>
      <c r="W29" s="556"/>
      <c r="X29" s="557"/>
      <c r="Y29" s="558"/>
      <c r="Z29" s="457" t="s">
        <v>177</v>
      </c>
      <c r="AA29" s="437"/>
      <c r="AB29" s="437"/>
      <c r="AC29" s="437"/>
      <c r="AD29" s="437"/>
      <c r="AE29" s="437"/>
      <c r="AF29" s="437"/>
      <c r="AG29" s="438"/>
      <c r="AH29" s="458">
        <v>346</v>
      </c>
      <c r="AI29" s="459"/>
      <c r="AJ29" s="459"/>
      <c r="AK29" s="459"/>
      <c r="AL29" s="501"/>
      <c r="AM29" s="458">
        <v>1111056</v>
      </c>
      <c r="AN29" s="459"/>
      <c r="AO29" s="459"/>
      <c r="AP29" s="459"/>
      <c r="AQ29" s="459"/>
      <c r="AR29" s="501"/>
      <c r="AS29" s="458">
        <v>3211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357804</v>
      </c>
      <c r="BO29" s="408"/>
      <c r="BP29" s="408"/>
      <c r="BQ29" s="408"/>
      <c r="BR29" s="408"/>
      <c r="BS29" s="408"/>
      <c r="BT29" s="408"/>
      <c r="BU29" s="409"/>
      <c r="BV29" s="407">
        <v>297158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1958431</v>
      </c>
      <c r="BO30" s="527"/>
      <c r="BP30" s="527"/>
      <c r="BQ30" s="527"/>
      <c r="BR30" s="527"/>
      <c r="BS30" s="527"/>
      <c r="BT30" s="527"/>
      <c r="BU30" s="528"/>
      <c r="BV30" s="526">
        <v>2177743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IF('各会計、関係団体の財政状況及び健全化判断比率'!B33="","",'各会計、関係団体の財政状況及び健全化判断比率'!B33)</f>
        <v>武蔵高萩駅北土地区画整理事業特別会計（宅地造成分）</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入間西部衛生組合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武蔵高萩駅北土地区画整理事業特別会計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広域飯能斎場組合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埼玉西部消防組合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埼玉県後期高齢者医療広域連合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埼玉県市町村総合事務組合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埼玉県市町村総合事務組合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彩の国さいたま人づくり広域連合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yJpJdvm/JUYsnyKZbHteAMtJon7IYeTXzl+aY7j2S29E5ysfL3NbwKFSoOf5dOwy3YZOqSYBteJApUvpl7XO3Q==" saltValue="gJq1ELxwiVTaDpoTl6AWlw==" spinCount="100000" sheet="1" objects="1" scenarios="1"/>
  <customSheetViews>
    <customSheetView guid="{B5A9DDF3-3D29-421A-B465-93BA71C564E9}"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8395488</v>
      </c>
      <c r="S5" s="613"/>
      <c r="T5" s="613"/>
      <c r="U5" s="613"/>
      <c r="V5" s="613"/>
      <c r="W5" s="613"/>
      <c r="X5" s="613"/>
      <c r="Y5" s="614"/>
      <c r="Z5" s="615">
        <v>36.6</v>
      </c>
      <c r="AA5" s="615"/>
      <c r="AB5" s="615"/>
      <c r="AC5" s="615"/>
      <c r="AD5" s="616">
        <v>8063608</v>
      </c>
      <c r="AE5" s="616"/>
      <c r="AF5" s="616"/>
      <c r="AG5" s="616"/>
      <c r="AH5" s="616"/>
      <c r="AI5" s="616"/>
      <c r="AJ5" s="616"/>
      <c r="AK5" s="616"/>
      <c r="AL5" s="617">
        <v>67.8</v>
      </c>
      <c r="AM5" s="618"/>
      <c r="AN5" s="618"/>
      <c r="AO5" s="619"/>
      <c r="AP5" s="609" t="s">
        <v>216</v>
      </c>
      <c r="AQ5" s="610"/>
      <c r="AR5" s="610"/>
      <c r="AS5" s="610"/>
      <c r="AT5" s="610"/>
      <c r="AU5" s="610"/>
      <c r="AV5" s="610"/>
      <c r="AW5" s="610"/>
      <c r="AX5" s="610"/>
      <c r="AY5" s="610"/>
      <c r="AZ5" s="610"/>
      <c r="BA5" s="610"/>
      <c r="BB5" s="610"/>
      <c r="BC5" s="610"/>
      <c r="BD5" s="610"/>
      <c r="BE5" s="610"/>
      <c r="BF5" s="611"/>
      <c r="BG5" s="623">
        <v>8063608</v>
      </c>
      <c r="BH5" s="624"/>
      <c r="BI5" s="624"/>
      <c r="BJ5" s="624"/>
      <c r="BK5" s="624"/>
      <c r="BL5" s="624"/>
      <c r="BM5" s="624"/>
      <c r="BN5" s="625"/>
      <c r="BO5" s="626">
        <v>96</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172543</v>
      </c>
      <c r="S6" s="624"/>
      <c r="T6" s="624"/>
      <c r="U6" s="624"/>
      <c r="V6" s="624"/>
      <c r="W6" s="624"/>
      <c r="X6" s="624"/>
      <c r="Y6" s="625"/>
      <c r="Z6" s="626">
        <v>0.8</v>
      </c>
      <c r="AA6" s="626"/>
      <c r="AB6" s="626"/>
      <c r="AC6" s="626"/>
      <c r="AD6" s="627">
        <v>172543</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8063608</v>
      </c>
      <c r="BH6" s="624"/>
      <c r="BI6" s="624"/>
      <c r="BJ6" s="624"/>
      <c r="BK6" s="624"/>
      <c r="BL6" s="624"/>
      <c r="BM6" s="624"/>
      <c r="BN6" s="625"/>
      <c r="BO6" s="626">
        <v>96</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173678</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173671</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2498</v>
      </c>
      <c r="S7" s="624"/>
      <c r="T7" s="624"/>
      <c r="U7" s="624"/>
      <c r="V7" s="624"/>
      <c r="W7" s="624"/>
      <c r="X7" s="624"/>
      <c r="Y7" s="625"/>
      <c r="Z7" s="626">
        <v>0</v>
      </c>
      <c r="AA7" s="626"/>
      <c r="AB7" s="626"/>
      <c r="AC7" s="626"/>
      <c r="AD7" s="627">
        <v>2498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3397247</v>
      </c>
      <c r="BH7" s="624"/>
      <c r="BI7" s="624"/>
      <c r="BJ7" s="624"/>
      <c r="BK7" s="624"/>
      <c r="BL7" s="624"/>
      <c r="BM7" s="624"/>
      <c r="BN7" s="625"/>
      <c r="BO7" s="626">
        <v>40.5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3384895</v>
      </c>
      <c r="CS7" s="624"/>
      <c r="CT7" s="624"/>
      <c r="CU7" s="624"/>
      <c r="CV7" s="624"/>
      <c r="CW7" s="624"/>
      <c r="CX7" s="624"/>
      <c r="CY7" s="625"/>
      <c r="CZ7" s="626">
        <v>15.5</v>
      </c>
      <c r="DA7" s="626"/>
      <c r="DB7" s="626"/>
      <c r="DC7" s="626"/>
      <c r="DD7" s="632">
        <v>26110</v>
      </c>
      <c r="DE7" s="624"/>
      <c r="DF7" s="624"/>
      <c r="DG7" s="624"/>
      <c r="DH7" s="624"/>
      <c r="DI7" s="624"/>
      <c r="DJ7" s="624"/>
      <c r="DK7" s="624"/>
      <c r="DL7" s="624"/>
      <c r="DM7" s="624"/>
      <c r="DN7" s="624"/>
      <c r="DO7" s="624"/>
      <c r="DP7" s="625"/>
      <c r="DQ7" s="632">
        <v>2962358</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45500</v>
      </c>
      <c r="S8" s="624"/>
      <c r="T8" s="624"/>
      <c r="U8" s="624"/>
      <c r="V8" s="624"/>
      <c r="W8" s="624"/>
      <c r="X8" s="624"/>
      <c r="Y8" s="625"/>
      <c r="Z8" s="626">
        <v>0.2</v>
      </c>
      <c r="AA8" s="626"/>
      <c r="AB8" s="626"/>
      <c r="AC8" s="626"/>
      <c r="AD8" s="627">
        <v>45500</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100600</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8700377</v>
      </c>
      <c r="CS8" s="624"/>
      <c r="CT8" s="624"/>
      <c r="CU8" s="624"/>
      <c r="CV8" s="624"/>
      <c r="CW8" s="624"/>
      <c r="CX8" s="624"/>
      <c r="CY8" s="625"/>
      <c r="CZ8" s="626">
        <v>39.9</v>
      </c>
      <c r="DA8" s="626"/>
      <c r="DB8" s="626"/>
      <c r="DC8" s="626"/>
      <c r="DD8" s="632">
        <v>11847</v>
      </c>
      <c r="DE8" s="624"/>
      <c r="DF8" s="624"/>
      <c r="DG8" s="624"/>
      <c r="DH8" s="624"/>
      <c r="DI8" s="624"/>
      <c r="DJ8" s="624"/>
      <c r="DK8" s="624"/>
      <c r="DL8" s="624"/>
      <c r="DM8" s="624"/>
      <c r="DN8" s="624"/>
      <c r="DO8" s="624"/>
      <c r="DP8" s="625"/>
      <c r="DQ8" s="632">
        <v>4730149</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52830</v>
      </c>
      <c r="S9" s="624"/>
      <c r="T9" s="624"/>
      <c r="U9" s="624"/>
      <c r="V9" s="624"/>
      <c r="W9" s="624"/>
      <c r="X9" s="624"/>
      <c r="Y9" s="625"/>
      <c r="Z9" s="626">
        <v>0.2</v>
      </c>
      <c r="AA9" s="626"/>
      <c r="AB9" s="626"/>
      <c r="AC9" s="626"/>
      <c r="AD9" s="627">
        <v>52830</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2872682</v>
      </c>
      <c r="BH9" s="624"/>
      <c r="BI9" s="624"/>
      <c r="BJ9" s="624"/>
      <c r="BK9" s="624"/>
      <c r="BL9" s="624"/>
      <c r="BM9" s="624"/>
      <c r="BN9" s="625"/>
      <c r="BO9" s="626">
        <v>34.200000000000003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1815152</v>
      </c>
      <c r="CS9" s="624"/>
      <c r="CT9" s="624"/>
      <c r="CU9" s="624"/>
      <c r="CV9" s="624"/>
      <c r="CW9" s="624"/>
      <c r="CX9" s="624"/>
      <c r="CY9" s="625"/>
      <c r="CZ9" s="626">
        <v>8.3000000000000007</v>
      </c>
      <c r="DA9" s="626"/>
      <c r="DB9" s="626"/>
      <c r="DC9" s="626"/>
      <c r="DD9" s="632">
        <v>17480</v>
      </c>
      <c r="DE9" s="624"/>
      <c r="DF9" s="624"/>
      <c r="DG9" s="624"/>
      <c r="DH9" s="624"/>
      <c r="DI9" s="624"/>
      <c r="DJ9" s="624"/>
      <c r="DK9" s="624"/>
      <c r="DL9" s="624"/>
      <c r="DM9" s="624"/>
      <c r="DN9" s="624"/>
      <c r="DO9" s="624"/>
      <c r="DP9" s="625"/>
      <c r="DQ9" s="632">
        <v>1443950</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177147</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18385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18295</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1320676</v>
      </c>
      <c r="S11" s="624"/>
      <c r="T11" s="624"/>
      <c r="U11" s="624"/>
      <c r="V11" s="624"/>
      <c r="W11" s="624"/>
      <c r="X11" s="624"/>
      <c r="Y11" s="625"/>
      <c r="Z11" s="628">
        <v>5.8</v>
      </c>
      <c r="AA11" s="629"/>
      <c r="AB11" s="629"/>
      <c r="AC11" s="635"/>
      <c r="AD11" s="632">
        <v>1320676</v>
      </c>
      <c r="AE11" s="624"/>
      <c r="AF11" s="624"/>
      <c r="AG11" s="624"/>
      <c r="AH11" s="624"/>
      <c r="AI11" s="624"/>
      <c r="AJ11" s="624"/>
      <c r="AK11" s="625"/>
      <c r="AL11" s="628">
        <v>11.1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246818</v>
      </c>
      <c r="BH11" s="624"/>
      <c r="BI11" s="624"/>
      <c r="BJ11" s="624"/>
      <c r="BK11" s="624"/>
      <c r="BL11" s="624"/>
      <c r="BM11" s="624"/>
      <c r="BN11" s="625"/>
      <c r="BO11" s="626">
        <v>2.9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108730</v>
      </c>
      <c r="CS11" s="624"/>
      <c r="CT11" s="624"/>
      <c r="CU11" s="624"/>
      <c r="CV11" s="624"/>
      <c r="CW11" s="624"/>
      <c r="CX11" s="624"/>
      <c r="CY11" s="625"/>
      <c r="CZ11" s="626">
        <v>0.5</v>
      </c>
      <c r="DA11" s="626"/>
      <c r="DB11" s="626"/>
      <c r="DC11" s="626"/>
      <c r="DD11" s="632">
        <v>1913</v>
      </c>
      <c r="DE11" s="624"/>
      <c r="DF11" s="624"/>
      <c r="DG11" s="624"/>
      <c r="DH11" s="624"/>
      <c r="DI11" s="624"/>
      <c r="DJ11" s="624"/>
      <c r="DK11" s="624"/>
      <c r="DL11" s="624"/>
      <c r="DM11" s="624"/>
      <c r="DN11" s="624"/>
      <c r="DO11" s="624"/>
      <c r="DP11" s="625"/>
      <c r="DQ11" s="632">
        <v>94828</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85832</v>
      </c>
      <c r="S12" s="624"/>
      <c r="T12" s="624"/>
      <c r="U12" s="624"/>
      <c r="V12" s="624"/>
      <c r="W12" s="624"/>
      <c r="X12" s="624"/>
      <c r="Y12" s="625"/>
      <c r="Z12" s="626">
        <v>0.4</v>
      </c>
      <c r="AA12" s="626"/>
      <c r="AB12" s="626"/>
      <c r="AC12" s="626"/>
      <c r="AD12" s="627">
        <v>85832</v>
      </c>
      <c r="AE12" s="627"/>
      <c r="AF12" s="627"/>
      <c r="AG12" s="627"/>
      <c r="AH12" s="627"/>
      <c r="AI12" s="627"/>
      <c r="AJ12" s="627"/>
      <c r="AK12" s="627"/>
      <c r="AL12" s="628">
        <v>0.7</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4083829</v>
      </c>
      <c r="BH12" s="624"/>
      <c r="BI12" s="624"/>
      <c r="BJ12" s="624"/>
      <c r="BK12" s="624"/>
      <c r="BL12" s="624"/>
      <c r="BM12" s="624"/>
      <c r="BN12" s="625"/>
      <c r="BO12" s="626">
        <v>48.6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263921</v>
      </c>
      <c r="CS12" s="624"/>
      <c r="CT12" s="624"/>
      <c r="CU12" s="624"/>
      <c r="CV12" s="624"/>
      <c r="CW12" s="624"/>
      <c r="CX12" s="624"/>
      <c r="CY12" s="625"/>
      <c r="CZ12" s="626">
        <v>1.2</v>
      </c>
      <c r="DA12" s="626"/>
      <c r="DB12" s="626"/>
      <c r="DC12" s="626"/>
      <c r="DD12" s="632">
        <v>35624</v>
      </c>
      <c r="DE12" s="624"/>
      <c r="DF12" s="624"/>
      <c r="DG12" s="624"/>
      <c r="DH12" s="624"/>
      <c r="DI12" s="624"/>
      <c r="DJ12" s="624"/>
      <c r="DK12" s="624"/>
      <c r="DL12" s="624"/>
      <c r="DM12" s="624"/>
      <c r="DN12" s="624"/>
      <c r="DO12" s="624"/>
      <c r="DP12" s="625"/>
      <c r="DQ12" s="632">
        <v>139907</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4066372</v>
      </c>
      <c r="BH13" s="624"/>
      <c r="BI13" s="624"/>
      <c r="BJ13" s="624"/>
      <c r="BK13" s="624"/>
      <c r="BL13" s="624"/>
      <c r="BM13" s="624"/>
      <c r="BN13" s="625"/>
      <c r="BO13" s="626">
        <v>48.4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1837279</v>
      </c>
      <c r="CS13" s="624"/>
      <c r="CT13" s="624"/>
      <c r="CU13" s="624"/>
      <c r="CV13" s="624"/>
      <c r="CW13" s="624"/>
      <c r="CX13" s="624"/>
      <c r="CY13" s="625"/>
      <c r="CZ13" s="626">
        <v>8.4</v>
      </c>
      <c r="DA13" s="626"/>
      <c r="DB13" s="626"/>
      <c r="DC13" s="626"/>
      <c r="DD13" s="632">
        <v>964984</v>
      </c>
      <c r="DE13" s="624"/>
      <c r="DF13" s="624"/>
      <c r="DG13" s="624"/>
      <c r="DH13" s="624"/>
      <c r="DI13" s="624"/>
      <c r="DJ13" s="624"/>
      <c r="DK13" s="624"/>
      <c r="DL13" s="624"/>
      <c r="DM13" s="624"/>
      <c r="DN13" s="624"/>
      <c r="DO13" s="624"/>
      <c r="DP13" s="625"/>
      <c r="DQ13" s="632">
        <v>1126937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1761</v>
      </c>
      <c r="S14" s="624"/>
      <c r="T14" s="624"/>
      <c r="U14" s="624"/>
      <c r="V14" s="624"/>
      <c r="W14" s="624"/>
      <c r="X14" s="624"/>
      <c r="Y14" s="625"/>
      <c r="Z14" s="626">
        <v>0</v>
      </c>
      <c r="AA14" s="626"/>
      <c r="AB14" s="626"/>
      <c r="AC14" s="626"/>
      <c r="AD14" s="627">
        <v>1761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186221</v>
      </c>
      <c r="BH14" s="624"/>
      <c r="BI14" s="624"/>
      <c r="BJ14" s="624"/>
      <c r="BK14" s="624"/>
      <c r="BL14" s="624"/>
      <c r="BM14" s="624"/>
      <c r="BN14" s="625"/>
      <c r="BO14" s="626">
        <v>2.2000000000000002</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855449</v>
      </c>
      <c r="CS14" s="624"/>
      <c r="CT14" s="624"/>
      <c r="CU14" s="624"/>
      <c r="CV14" s="624"/>
      <c r="CW14" s="624"/>
      <c r="CX14" s="624"/>
      <c r="CY14" s="625"/>
      <c r="CZ14" s="626">
        <v>3.9</v>
      </c>
      <c r="DA14" s="626"/>
      <c r="DB14" s="626"/>
      <c r="DC14" s="626"/>
      <c r="DD14" s="632">
        <v>21801</v>
      </c>
      <c r="DE14" s="624"/>
      <c r="DF14" s="624"/>
      <c r="DG14" s="624"/>
      <c r="DH14" s="624"/>
      <c r="DI14" s="624"/>
      <c r="DJ14" s="624"/>
      <c r="DK14" s="624"/>
      <c r="DL14" s="624"/>
      <c r="DM14" s="624"/>
      <c r="DN14" s="624"/>
      <c r="DO14" s="624"/>
      <c r="DP14" s="625"/>
      <c r="DQ14" s="632">
        <v>817257</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396311</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2664285</v>
      </c>
      <c r="CS15" s="624"/>
      <c r="CT15" s="624"/>
      <c r="CU15" s="624"/>
      <c r="CV15" s="624"/>
      <c r="CW15" s="624"/>
      <c r="CX15" s="624"/>
      <c r="CY15" s="625"/>
      <c r="CZ15" s="626">
        <v>12.2</v>
      </c>
      <c r="DA15" s="626"/>
      <c r="DB15" s="626"/>
      <c r="DC15" s="626"/>
      <c r="DD15" s="632">
        <v>837293</v>
      </c>
      <c r="DE15" s="624"/>
      <c r="DF15" s="624"/>
      <c r="DG15" s="624"/>
      <c r="DH15" s="624"/>
      <c r="DI15" s="624"/>
      <c r="DJ15" s="624"/>
      <c r="DK15" s="624"/>
      <c r="DL15" s="624"/>
      <c r="DM15" s="624"/>
      <c r="DN15" s="624"/>
      <c r="DO15" s="624"/>
      <c r="DP15" s="625"/>
      <c r="DQ15" s="632">
        <v>1501369</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31129</v>
      </c>
      <c r="S16" s="624"/>
      <c r="T16" s="624"/>
      <c r="U16" s="624"/>
      <c r="V16" s="624"/>
      <c r="W16" s="624"/>
      <c r="X16" s="624"/>
      <c r="Y16" s="625"/>
      <c r="Z16" s="626">
        <v>0.1</v>
      </c>
      <c r="AA16" s="626"/>
      <c r="AB16" s="626"/>
      <c r="AC16" s="626"/>
      <c r="AD16" s="627">
        <v>31129</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264130</v>
      </c>
      <c r="CS16" s="624"/>
      <c r="CT16" s="624"/>
      <c r="CU16" s="624"/>
      <c r="CV16" s="624"/>
      <c r="CW16" s="624"/>
      <c r="CX16" s="624"/>
      <c r="CY16" s="625"/>
      <c r="CZ16" s="626">
        <v>1.2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118007</v>
      </c>
      <c r="S17" s="624"/>
      <c r="T17" s="624"/>
      <c r="U17" s="624"/>
      <c r="V17" s="624"/>
      <c r="W17" s="624"/>
      <c r="X17" s="624"/>
      <c r="Y17" s="625"/>
      <c r="Z17" s="626">
        <v>0.5</v>
      </c>
      <c r="AA17" s="626"/>
      <c r="AB17" s="626"/>
      <c r="AC17" s="626"/>
      <c r="AD17" s="627">
        <v>118007</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1728883</v>
      </c>
      <c r="CS17" s="624"/>
      <c r="CT17" s="624"/>
      <c r="CU17" s="624"/>
      <c r="CV17" s="624"/>
      <c r="CW17" s="624"/>
      <c r="CX17" s="624"/>
      <c r="CY17" s="625"/>
      <c r="CZ17" s="626">
        <v>7.9</v>
      </c>
      <c r="DA17" s="626"/>
      <c r="DB17" s="626"/>
      <c r="DC17" s="626"/>
      <c r="DD17" s="632" t="s">
        <v>122</v>
      </c>
      <c r="DE17" s="624"/>
      <c r="DF17" s="624"/>
      <c r="DG17" s="624"/>
      <c r="DH17" s="624"/>
      <c r="DI17" s="624"/>
      <c r="DJ17" s="624"/>
      <c r="DK17" s="624"/>
      <c r="DL17" s="624"/>
      <c r="DM17" s="624"/>
      <c r="DN17" s="624"/>
      <c r="DO17" s="624"/>
      <c r="DP17" s="625"/>
      <c r="DQ17" s="632">
        <v>1728883</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54423</v>
      </c>
      <c r="S18" s="624"/>
      <c r="T18" s="624"/>
      <c r="U18" s="624"/>
      <c r="V18" s="624"/>
      <c r="W18" s="624"/>
      <c r="X18" s="624"/>
      <c r="Y18" s="625"/>
      <c r="Z18" s="626">
        <v>0.2</v>
      </c>
      <c r="AA18" s="626"/>
      <c r="AB18" s="626"/>
      <c r="AC18" s="626"/>
      <c r="AD18" s="627">
        <v>54423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48714</v>
      </c>
      <c r="S19" s="624"/>
      <c r="T19" s="624"/>
      <c r="U19" s="624"/>
      <c r="V19" s="624"/>
      <c r="W19" s="624"/>
      <c r="X19" s="624"/>
      <c r="Y19" s="625"/>
      <c r="Z19" s="626">
        <v>0.2</v>
      </c>
      <c r="AA19" s="626"/>
      <c r="AB19" s="626"/>
      <c r="AC19" s="626"/>
      <c r="AD19" s="627">
        <v>48714</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331880</v>
      </c>
      <c r="BH19" s="624"/>
      <c r="BI19" s="624"/>
      <c r="BJ19" s="624"/>
      <c r="BK19" s="624"/>
      <c r="BL19" s="624"/>
      <c r="BM19" s="624"/>
      <c r="BN19" s="625"/>
      <c r="BO19" s="626">
        <v>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5709</v>
      </c>
      <c r="S20" s="624"/>
      <c r="T20" s="624"/>
      <c r="U20" s="624"/>
      <c r="V20" s="624"/>
      <c r="W20" s="624"/>
      <c r="X20" s="624"/>
      <c r="Y20" s="625"/>
      <c r="Z20" s="626">
        <v>0</v>
      </c>
      <c r="AA20" s="626"/>
      <c r="AB20" s="626"/>
      <c r="AC20" s="626"/>
      <c r="AD20" s="627">
        <v>5709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331880</v>
      </c>
      <c r="BH20" s="624"/>
      <c r="BI20" s="624"/>
      <c r="BJ20" s="624"/>
      <c r="BK20" s="624"/>
      <c r="BL20" s="624"/>
      <c r="BM20" s="624"/>
      <c r="BN20" s="625"/>
      <c r="BO20" s="626">
        <v>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21815164</v>
      </c>
      <c r="CS20" s="624"/>
      <c r="CT20" s="624"/>
      <c r="CU20" s="624"/>
      <c r="CV20" s="624"/>
      <c r="CW20" s="624"/>
      <c r="CX20" s="624"/>
      <c r="CY20" s="625"/>
      <c r="CZ20" s="626">
        <v>100</v>
      </c>
      <c r="DA20" s="626"/>
      <c r="DB20" s="626"/>
      <c r="DC20" s="626"/>
      <c r="DD20" s="632">
        <v>1917052</v>
      </c>
      <c r="DE20" s="624"/>
      <c r="DF20" s="624"/>
      <c r="DG20" s="624"/>
      <c r="DH20" s="624"/>
      <c r="DI20" s="624"/>
      <c r="DJ20" s="624"/>
      <c r="DK20" s="624"/>
      <c r="DL20" s="624"/>
      <c r="DM20" s="624"/>
      <c r="DN20" s="624"/>
      <c r="DO20" s="624"/>
      <c r="DP20" s="625"/>
      <c r="DQ20" s="632">
        <v>14737604</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2124272</v>
      </c>
      <c r="S21" s="624"/>
      <c r="T21" s="624"/>
      <c r="U21" s="624"/>
      <c r="V21" s="624"/>
      <c r="W21" s="624"/>
      <c r="X21" s="624"/>
      <c r="Y21" s="625"/>
      <c r="Z21" s="626">
        <v>9.3000000000000007</v>
      </c>
      <c r="AA21" s="626"/>
      <c r="AB21" s="626"/>
      <c r="AC21" s="626"/>
      <c r="AD21" s="627">
        <v>1900222</v>
      </c>
      <c r="AE21" s="627"/>
      <c r="AF21" s="627"/>
      <c r="AG21" s="627"/>
      <c r="AH21" s="627"/>
      <c r="AI21" s="627"/>
      <c r="AJ21" s="627"/>
      <c r="AK21" s="627"/>
      <c r="AL21" s="628">
        <v>16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1900222</v>
      </c>
      <c r="S22" s="624"/>
      <c r="T22" s="624"/>
      <c r="U22" s="624"/>
      <c r="V22" s="624"/>
      <c r="W22" s="624"/>
      <c r="X22" s="624"/>
      <c r="Y22" s="625"/>
      <c r="Z22" s="626">
        <v>8.3000000000000007</v>
      </c>
      <c r="AA22" s="626"/>
      <c r="AB22" s="626"/>
      <c r="AC22" s="626"/>
      <c r="AD22" s="627">
        <v>1900222</v>
      </c>
      <c r="AE22" s="627"/>
      <c r="AF22" s="627"/>
      <c r="AG22" s="627"/>
      <c r="AH22" s="627"/>
      <c r="AI22" s="627"/>
      <c r="AJ22" s="627"/>
      <c r="AK22" s="627"/>
      <c r="AL22" s="628">
        <v>16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223868</v>
      </c>
      <c r="S23" s="624"/>
      <c r="T23" s="624"/>
      <c r="U23" s="624"/>
      <c r="V23" s="624"/>
      <c r="W23" s="624"/>
      <c r="X23" s="624"/>
      <c r="Y23" s="625"/>
      <c r="Z23" s="626">
        <v>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331880</v>
      </c>
      <c r="BH23" s="624"/>
      <c r="BI23" s="624"/>
      <c r="BJ23" s="624"/>
      <c r="BK23" s="624"/>
      <c r="BL23" s="624"/>
      <c r="BM23" s="624"/>
      <c r="BN23" s="625"/>
      <c r="BO23" s="626">
        <v>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v>182</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10502984</v>
      </c>
      <c r="CS24" s="613"/>
      <c r="CT24" s="613"/>
      <c r="CU24" s="613"/>
      <c r="CV24" s="613"/>
      <c r="CW24" s="613"/>
      <c r="CX24" s="613"/>
      <c r="CY24" s="614"/>
      <c r="CZ24" s="617">
        <v>48.1</v>
      </c>
      <c r="DA24" s="618"/>
      <c r="DB24" s="618"/>
      <c r="DC24" s="634"/>
      <c r="DD24" s="653">
        <v>6597205</v>
      </c>
      <c r="DE24" s="613"/>
      <c r="DF24" s="613"/>
      <c r="DG24" s="613"/>
      <c r="DH24" s="613"/>
      <c r="DI24" s="613"/>
      <c r="DJ24" s="613"/>
      <c r="DK24" s="614"/>
      <c r="DL24" s="653">
        <v>6005430</v>
      </c>
      <c r="DM24" s="613"/>
      <c r="DN24" s="613"/>
      <c r="DO24" s="613"/>
      <c r="DP24" s="613"/>
      <c r="DQ24" s="613"/>
      <c r="DR24" s="613"/>
      <c r="DS24" s="613"/>
      <c r="DT24" s="613"/>
      <c r="DU24" s="613"/>
      <c r="DV24" s="614"/>
      <c r="DW24" s="617">
        <v>49.9</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12404959</v>
      </c>
      <c r="S25" s="624"/>
      <c r="T25" s="624"/>
      <c r="U25" s="624"/>
      <c r="V25" s="624"/>
      <c r="W25" s="624"/>
      <c r="X25" s="624"/>
      <c r="Y25" s="625"/>
      <c r="Z25" s="626">
        <v>54.1</v>
      </c>
      <c r="AA25" s="626"/>
      <c r="AB25" s="626"/>
      <c r="AC25" s="626"/>
      <c r="AD25" s="627">
        <v>11849029</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3133690</v>
      </c>
      <c r="CS25" s="656"/>
      <c r="CT25" s="656"/>
      <c r="CU25" s="656"/>
      <c r="CV25" s="656"/>
      <c r="CW25" s="656"/>
      <c r="CX25" s="656"/>
      <c r="CY25" s="657"/>
      <c r="CZ25" s="628">
        <v>14.4</v>
      </c>
      <c r="DA25" s="654"/>
      <c r="DB25" s="654"/>
      <c r="DC25" s="658"/>
      <c r="DD25" s="632">
        <v>2933645</v>
      </c>
      <c r="DE25" s="656"/>
      <c r="DF25" s="656"/>
      <c r="DG25" s="656"/>
      <c r="DH25" s="656"/>
      <c r="DI25" s="656"/>
      <c r="DJ25" s="656"/>
      <c r="DK25" s="657"/>
      <c r="DL25" s="632">
        <v>2855711</v>
      </c>
      <c r="DM25" s="656"/>
      <c r="DN25" s="656"/>
      <c r="DO25" s="656"/>
      <c r="DP25" s="656"/>
      <c r="DQ25" s="656"/>
      <c r="DR25" s="656"/>
      <c r="DS25" s="656"/>
      <c r="DT25" s="656"/>
      <c r="DU25" s="656"/>
      <c r="DV25" s="657"/>
      <c r="DW25" s="628">
        <v>23.8</v>
      </c>
      <c r="DX25" s="654"/>
      <c r="DY25" s="654"/>
      <c r="DZ25" s="654"/>
      <c r="EA25" s="654"/>
      <c r="EB25" s="654"/>
      <c r="EC25" s="655"/>
    </row>
    <row r="26" spans="2:133" ht="11.25" customHeight="1">
      <c r="B26" s="620" t="s">
        <v>283</v>
      </c>
      <c r="C26" s="621"/>
      <c r="D26" s="621"/>
      <c r="E26" s="621"/>
      <c r="F26" s="621"/>
      <c r="G26" s="621"/>
      <c r="H26" s="621"/>
      <c r="I26" s="621"/>
      <c r="J26" s="621"/>
      <c r="K26" s="621"/>
      <c r="L26" s="621"/>
      <c r="M26" s="621"/>
      <c r="N26" s="621"/>
      <c r="O26" s="621"/>
      <c r="P26" s="621"/>
      <c r="Q26" s="622"/>
      <c r="R26" s="623">
        <v>4868</v>
      </c>
      <c r="S26" s="624"/>
      <c r="T26" s="624"/>
      <c r="U26" s="624"/>
      <c r="V26" s="624"/>
      <c r="W26" s="624"/>
      <c r="X26" s="624"/>
      <c r="Y26" s="625"/>
      <c r="Z26" s="626">
        <v>0</v>
      </c>
      <c r="AA26" s="626"/>
      <c r="AB26" s="626"/>
      <c r="AC26" s="626"/>
      <c r="AD26" s="627">
        <v>4868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2021496</v>
      </c>
      <c r="CS26" s="624"/>
      <c r="CT26" s="624"/>
      <c r="CU26" s="624"/>
      <c r="CV26" s="624"/>
      <c r="CW26" s="624"/>
      <c r="CX26" s="624"/>
      <c r="CY26" s="625"/>
      <c r="CZ26" s="628">
        <v>9.3000000000000007</v>
      </c>
      <c r="DA26" s="654"/>
      <c r="DB26" s="654"/>
      <c r="DC26" s="658"/>
      <c r="DD26" s="632">
        <v>1871291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c r="B27" s="620" t="s">
        <v>286</v>
      </c>
      <c r="C27" s="621"/>
      <c r="D27" s="621"/>
      <c r="E27" s="621"/>
      <c r="F27" s="621"/>
      <c r="G27" s="621"/>
      <c r="H27" s="621"/>
      <c r="I27" s="621"/>
      <c r="J27" s="621"/>
      <c r="K27" s="621"/>
      <c r="L27" s="621"/>
      <c r="M27" s="621"/>
      <c r="N27" s="621"/>
      <c r="O27" s="621"/>
      <c r="P27" s="621"/>
      <c r="Q27" s="622"/>
      <c r="R27" s="623">
        <v>168128</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8395488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5640411</v>
      </c>
      <c r="CS27" s="656"/>
      <c r="CT27" s="656"/>
      <c r="CU27" s="656"/>
      <c r="CV27" s="656"/>
      <c r="CW27" s="656"/>
      <c r="CX27" s="656"/>
      <c r="CY27" s="657"/>
      <c r="CZ27" s="628">
        <v>25.9</v>
      </c>
      <c r="DA27" s="654"/>
      <c r="DB27" s="654"/>
      <c r="DC27" s="658"/>
      <c r="DD27" s="632">
        <v>1934677</v>
      </c>
      <c r="DE27" s="656"/>
      <c r="DF27" s="656"/>
      <c r="DG27" s="656"/>
      <c r="DH27" s="656"/>
      <c r="DI27" s="656"/>
      <c r="DJ27" s="656"/>
      <c r="DK27" s="657"/>
      <c r="DL27" s="632">
        <v>1420836</v>
      </c>
      <c r="DM27" s="656"/>
      <c r="DN27" s="656"/>
      <c r="DO27" s="656"/>
      <c r="DP27" s="656"/>
      <c r="DQ27" s="656"/>
      <c r="DR27" s="656"/>
      <c r="DS27" s="656"/>
      <c r="DT27" s="656"/>
      <c r="DU27" s="656"/>
      <c r="DV27" s="657"/>
      <c r="DW27" s="628">
        <v>11.8</v>
      </c>
      <c r="DX27" s="654"/>
      <c r="DY27" s="654"/>
      <c r="DZ27" s="654"/>
      <c r="EA27" s="654"/>
      <c r="EB27" s="654"/>
      <c r="EC27" s="655"/>
    </row>
    <row r="28" spans="2:133" ht="11.25" customHeight="1">
      <c r="B28" s="620" t="s">
        <v>289</v>
      </c>
      <c r="C28" s="621"/>
      <c r="D28" s="621"/>
      <c r="E28" s="621"/>
      <c r="F28" s="621"/>
      <c r="G28" s="621"/>
      <c r="H28" s="621"/>
      <c r="I28" s="621"/>
      <c r="J28" s="621"/>
      <c r="K28" s="621"/>
      <c r="L28" s="621"/>
      <c r="M28" s="621"/>
      <c r="N28" s="621"/>
      <c r="O28" s="621"/>
      <c r="P28" s="621"/>
      <c r="Q28" s="622"/>
      <c r="R28" s="623">
        <v>147633</v>
      </c>
      <c r="S28" s="624"/>
      <c r="T28" s="624"/>
      <c r="U28" s="624"/>
      <c r="V28" s="624"/>
      <c r="W28" s="624"/>
      <c r="X28" s="624"/>
      <c r="Y28" s="625"/>
      <c r="Z28" s="626">
        <v>0.6</v>
      </c>
      <c r="AA28" s="626"/>
      <c r="AB28" s="626"/>
      <c r="AC28" s="626"/>
      <c r="AD28" s="627">
        <v>37275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1728883</v>
      </c>
      <c r="CS28" s="624"/>
      <c r="CT28" s="624"/>
      <c r="CU28" s="624"/>
      <c r="CV28" s="624"/>
      <c r="CW28" s="624"/>
      <c r="CX28" s="624"/>
      <c r="CY28" s="625"/>
      <c r="CZ28" s="628">
        <v>7.9</v>
      </c>
      <c r="DA28" s="654"/>
      <c r="DB28" s="654"/>
      <c r="DC28" s="658"/>
      <c r="DD28" s="632">
        <v>1728883</v>
      </c>
      <c r="DE28" s="624"/>
      <c r="DF28" s="624"/>
      <c r="DG28" s="624"/>
      <c r="DH28" s="624"/>
      <c r="DI28" s="624"/>
      <c r="DJ28" s="624"/>
      <c r="DK28" s="625"/>
      <c r="DL28" s="632">
        <v>1728883</v>
      </c>
      <c r="DM28" s="624"/>
      <c r="DN28" s="624"/>
      <c r="DO28" s="624"/>
      <c r="DP28" s="624"/>
      <c r="DQ28" s="624"/>
      <c r="DR28" s="624"/>
      <c r="DS28" s="624"/>
      <c r="DT28" s="624"/>
      <c r="DU28" s="624"/>
      <c r="DV28" s="625"/>
      <c r="DW28" s="628">
        <v>14.4</v>
      </c>
      <c r="DX28" s="654"/>
      <c r="DY28" s="654"/>
      <c r="DZ28" s="654"/>
      <c r="EA28" s="654"/>
      <c r="EB28" s="654"/>
      <c r="EC28" s="655"/>
    </row>
    <row r="29" spans="2:133" ht="11.25" customHeight="1">
      <c r="B29" s="620" t="s">
        <v>291</v>
      </c>
      <c r="C29" s="621"/>
      <c r="D29" s="621"/>
      <c r="E29" s="621"/>
      <c r="F29" s="621"/>
      <c r="G29" s="621"/>
      <c r="H29" s="621"/>
      <c r="I29" s="621"/>
      <c r="J29" s="621"/>
      <c r="K29" s="621"/>
      <c r="L29" s="621"/>
      <c r="M29" s="621"/>
      <c r="N29" s="621"/>
      <c r="O29" s="621"/>
      <c r="P29" s="621"/>
      <c r="Q29" s="622"/>
      <c r="R29" s="623">
        <v>116112</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1728883</v>
      </c>
      <c r="CS29" s="656"/>
      <c r="CT29" s="656"/>
      <c r="CU29" s="656"/>
      <c r="CV29" s="656"/>
      <c r="CW29" s="656"/>
      <c r="CX29" s="656"/>
      <c r="CY29" s="657"/>
      <c r="CZ29" s="628">
        <v>7.9</v>
      </c>
      <c r="DA29" s="654"/>
      <c r="DB29" s="654"/>
      <c r="DC29" s="658"/>
      <c r="DD29" s="632">
        <v>1728883</v>
      </c>
      <c r="DE29" s="656"/>
      <c r="DF29" s="656"/>
      <c r="DG29" s="656"/>
      <c r="DH29" s="656"/>
      <c r="DI29" s="656"/>
      <c r="DJ29" s="656"/>
      <c r="DK29" s="657"/>
      <c r="DL29" s="632">
        <v>1728883</v>
      </c>
      <c r="DM29" s="656"/>
      <c r="DN29" s="656"/>
      <c r="DO29" s="656"/>
      <c r="DP29" s="656"/>
      <c r="DQ29" s="656"/>
      <c r="DR29" s="656"/>
      <c r="DS29" s="656"/>
      <c r="DT29" s="656"/>
      <c r="DU29" s="656"/>
      <c r="DV29" s="657"/>
      <c r="DW29" s="628">
        <v>14.4</v>
      </c>
      <c r="DX29" s="654"/>
      <c r="DY29" s="654"/>
      <c r="DZ29" s="654"/>
      <c r="EA29" s="654"/>
      <c r="EB29" s="654"/>
      <c r="EC29" s="655"/>
    </row>
    <row r="30" spans="2:133" ht="11.25" customHeight="1">
      <c r="B30" s="620" t="s">
        <v>293</v>
      </c>
      <c r="C30" s="621"/>
      <c r="D30" s="621"/>
      <c r="E30" s="621"/>
      <c r="F30" s="621"/>
      <c r="G30" s="621"/>
      <c r="H30" s="621"/>
      <c r="I30" s="621"/>
      <c r="J30" s="621"/>
      <c r="K30" s="621"/>
      <c r="L30" s="621"/>
      <c r="M30" s="621"/>
      <c r="N30" s="621"/>
      <c r="O30" s="621"/>
      <c r="P30" s="621"/>
      <c r="Q30" s="622"/>
      <c r="R30" s="623">
        <v>4463201</v>
      </c>
      <c r="S30" s="624"/>
      <c r="T30" s="624"/>
      <c r="U30" s="624"/>
      <c r="V30" s="624"/>
      <c r="W30" s="624"/>
      <c r="X30" s="624"/>
      <c r="Y30" s="625"/>
      <c r="Z30" s="626">
        <v>19.5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1689911</v>
      </c>
      <c r="CS30" s="624"/>
      <c r="CT30" s="624"/>
      <c r="CU30" s="624"/>
      <c r="CV30" s="624"/>
      <c r="CW30" s="624"/>
      <c r="CX30" s="624"/>
      <c r="CY30" s="625"/>
      <c r="CZ30" s="628">
        <v>7.7</v>
      </c>
      <c r="DA30" s="654"/>
      <c r="DB30" s="654"/>
      <c r="DC30" s="658"/>
      <c r="DD30" s="632">
        <v>1689911</v>
      </c>
      <c r="DE30" s="624"/>
      <c r="DF30" s="624"/>
      <c r="DG30" s="624"/>
      <c r="DH30" s="624"/>
      <c r="DI30" s="624"/>
      <c r="DJ30" s="624"/>
      <c r="DK30" s="625"/>
      <c r="DL30" s="632">
        <v>1689911</v>
      </c>
      <c r="DM30" s="624"/>
      <c r="DN30" s="624"/>
      <c r="DO30" s="624"/>
      <c r="DP30" s="624"/>
      <c r="DQ30" s="624"/>
      <c r="DR30" s="624"/>
      <c r="DS30" s="624"/>
      <c r="DT30" s="624"/>
      <c r="DU30" s="624"/>
      <c r="DV30" s="625"/>
      <c r="DW30" s="628">
        <v>14.1</v>
      </c>
      <c r="DX30" s="654"/>
      <c r="DY30" s="654"/>
      <c r="DZ30" s="654"/>
      <c r="EA30" s="654"/>
      <c r="EB30" s="654"/>
      <c r="EC30" s="655"/>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98.5</v>
      </c>
      <c r="BN31" s="667"/>
      <c r="BO31" s="667"/>
      <c r="BP31" s="667"/>
      <c r="BQ31" s="668"/>
      <c r="BR31" s="679">
        <v>99.4</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38972</v>
      </c>
      <c r="CS31" s="656"/>
      <c r="CT31" s="656"/>
      <c r="CU31" s="656"/>
      <c r="CV31" s="656"/>
      <c r="CW31" s="656"/>
      <c r="CX31" s="656"/>
      <c r="CY31" s="657"/>
      <c r="CZ31" s="628">
        <v>0.2</v>
      </c>
      <c r="DA31" s="654"/>
      <c r="DB31" s="654"/>
      <c r="DC31" s="658"/>
      <c r="DD31" s="632">
        <v>38972</v>
      </c>
      <c r="DE31" s="656"/>
      <c r="DF31" s="656"/>
      <c r="DG31" s="656"/>
      <c r="DH31" s="656"/>
      <c r="DI31" s="656"/>
      <c r="DJ31" s="656"/>
      <c r="DK31" s="657"/>
      <c r="DL31" s="632">
        <v>38972</v>
      </c>
      <c r="DM31" s="656"/>
      <c r="DN31" s="656"/>
      <c r="DO31" s="656"/>
      <c r="DP31" s="656"/>
      <c r="DQ31" s="656"/>
      <c r="DR31" s="656"/>
      <c r="DS31" s="656"/>
      <c r="DT31" s="656"/>
      <c r="DU31" s="656"/>
      <c r="DV31" s="657"/>
      <c r="DW31" s="628">
        <v>0.3</v>
      </c>
      <c r="DX31" s="654"/>
      <c r="DY31" s="654"/>
      <c r="DZ31" s="654"/>
      <c r="EA31" s="654"/>
      <c r="EB31" s="654"/>
      <c r="EC31" s="655"/>
    </row>
    <row r="32" spans="2:133" ht="11.25" customHeight="1">
      <c r="B32" s="620" t="s">
        <v>301</v>
      </c>
      <c r="C32" s="621"/>
      <c r="D32" s="621"/>
      <c r="E32" s="621"/>
      <c r="F32" s="621"/>
      <c r="G32" s="621"/>
      <c r="H32" s="621"/>
      <c r="I32" s="621"/>
      <c r="J32" s="621"/>
      <c r="K32" s="621"/>
      <c r="L32" s="621"/>
      <c r="M32" s="621"/>
      <c r="N32" s="621"/>
      <c r="O32" s="621"/>
      <c r="P32" s="621"/>
      <c r="Q32" s="622"/>
      <c r="R32" s="623">
        <v>1359266</v>
      </c>
      <c r="S32" s="624"/>
      <c r="T32" s="624"/>
      <c r="U32" s="624"/>
      <c r="V32" s="624"/>
      <c r="W32" s="624"/>
      <c r="X32" s="624"/>
      <c r="Y32" s="625"/>
      <c r="Z32" s="626">
        <v>5.9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99.2</v>
      </c>
      <c r="BH32" s="656"/>
      <c r="BI32" s="656"/>
      <c r="BJ32" s="656"/>
      <c r="BK32" s="656"/>
      <c r="BL32" s="656"/>
      <c r="BM32" s="629">
        <v>98.1</v>
      </c>
      <c r="BN32" s="656"/>
      <c r="BO32" s="656"/>
      <c r="BP32" s="656"/>
      <c r="BQ32" s="678"/>
      <c r="BR32" s="680">
        <v>99.1</v>
      </c>
      <c r="BS32" s="656"/>
      <c r="BT32" s="656"/>
      <c r="BU32" s="656"/>
      <c r="BV32" s="656"/>
      <c r="BW32" s="656"/>
      <c r="BX32" s="629">
        <v>98</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c r="B33" s="620" t="s">
        <v>305</v>
      </c>
      <c r="C33" s="621"/>
      <c r="D33" s="621"/>
      <c r="E33" s="621"/>
      <c r="F33" s="621"/>
      <c r="G33" s="621"/>
      <c r="H33" s="621"/>
      <c r="I33" s="621"/>
      <c r="J33" s="621"/>
      <c r="K33" s="621"/>
      <c r="L33" s="621"/>
      <c r="M33" s="621"/>
      <c r="N33" s="621"/>
      <c r="O33" s="621"/>
      <c r="P33" s="621"/>
      <c r="Q33" s="622"/>
      <c r="R33" s="623">
        <v>24999</v>
      </c>
      <c r="S33" s="624"/>
      <c r="T33" s="624"/>
      <c r="U33" s="624"/>
      <c r="V33" s="624"/>
      <c r="W33" s="624"/>
      <c r="X33" s="624"/>
      <c r="Y33" s="625"/>
      <c r="Z33" s="626">
        <v>0.1</v>
      </c>
      <c r="AA33" s="626"/>
      <c r="AB33" s="626"/>
      <c r="AC33" s="626"/>
      <c r="AD33" s="627">
        <v>4041</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99.5</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9130998</v>
      </c>
      <c r="CS33" s="656"/>
      <c r="CT33" s="656"/>
      <c r="CU33" s="656"/>
      <c r="CV33" s="656"/>
      <c r="CW33" s="656"/>
      <c r="CX33" s="656"/>
      <c r="CY33" s="657"/>
      <c r="CZ33" s="628">
        <v>41.9</v>
      </c>
      <c r="DA33" s="654"/>
      <c r="DB33" s="654"/>
      <c r="DC33" s="658"/>
      <c r="DD33" s="632">
        <v>7625492</v>
      </c>
      <c r="DE33" s="656"/>
      <c r="DF33" s="656"/>
      <c r="DG33" s="656"/>
      <c r="DH33" s="656"/>
      <c r="DI33" s="656"/>
      <c r="DJ33" s="656"/>
      <c r="DK33" s="657"/>
      <c r="DL33" s="632">
        <v>5213324</v>
      </c>
      <c r="DM33" s="656"/>
      <c r="DN33" s="656"/>
      <c r="DO33" s="656"/>
      <c r="DP33" s="656"/>
      <c r="DQ33" s="656"/>
      <c r="DR33" s="656"/>
      <c r="DS33" s="656"/>
      <c r="DT33" s="656"/>
      <c r="DU33" s="656"/>
      <c r="DV33" s="657"/>
      <c r="DW33" s="628">
        <v>43.4</v>
      </c>
      <c r="DX33" s="654"/>
      <c r="DY33" s="654"/>
      <c r="DZ33" s="654"/>
      <c r="EA33" s="654"/>
      <c r="EB33" s="654"/>
      <c r="EC33" s="655"/>
    </row>
    <row r="34" spans="2:133" ht="11.25" customHeight="1">
      <c r="B34" s="620" t="s">
        <v>308</v>
      </c>
      <c r="C34" s="621"/>
      <c r="D34" s="621"/>
      <c r="E34" s="621"/>
      <c r="F34" s="621"/>
      <c r="G34" s="621"/>
      <c r="H34" s="621"/>
      <c r="I34" s="621"/>
      <c r="J34" s="621"/>
      <c r="K34" s="621"/>
      <c r="L34" s="621"/>
      <c r="M34" s="621"/>
      <c r="N34" s="621"/>
      <c r="O34" s="621"/>
      <c r="P34" s="621"/>
      <c r="Q34" s="622"/>
      <c r="R34" s="623">
        <v>227804</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3459488</v>
      </c>
      <c r="CS34" s="624"/>
      <c r="CT34" s="624"/>
      <c r="CU34" s="624"/>
      <c r="CV34" s="624"/>
      <c r="CW34" s="624"/>
      <c r="CX34" s="624"/>
      <c r="CY34" s="625"/>
      <c r="CZ34" s="628">
        <v>15.9</v>
      </c>
      <c r="DA34" s="654"/>
      <c r="DB34" s="654"/>
      <c r="DC34" s="658"/>
      <c r="DD34" s="632">
        <v>2708651</v>
      </c>
      <c r="DE34" s="624"/>
      <c r="DF34" s="624"/>
      <c r="DG34" s="624"/>
      <c r="DH34" s="624"/>
      <c r="DI34" s="624"/>
      <c r="DJ34" s="624"/>
      <c r="DK34" s="625"/>
      <c r="DL34" s="632">
        <v>2376287</v>
      </c>
      <c r="DM34" s="624"/>
      <c r="DN34" s="624"/>
      <c r="DO34" s="624"/>
      <c r="DP34" s="624"/>
      <c r="DQ34" s="624"/>
      <c r="DR34" s="624"/>
      <c r="DS34" s="624"/>
      <c r="DT34" s="624"/>
      <c r="DU34" s="624"/>
      <c r="DV34" s="625"/>
      <c r="DW34" s="628">
        <v>19.8</v>
      </c>
      <c r="DX34" s="654"/>
      <c r="DY34" s="654"/>
      <c r="DZ34" s="654"/>
      <c r="EA34" s="654"/>
      <c r="EB34" s="654"/>
      <c r="EC34" s="655"/>
    </row>
    <row r="35" spans="2:133" ht="11.25" customHeight="1">
      <c r="B35" s="620" t="s">
        <v>310</v>
      </c>
      <c r="C35" s="621"/>
      <c r="D35" s="621"/>
      <c r="E35" s="621"/>
      <c r="F35" s="621"/>
      <c r="G35" s="621"/>
      <c r="H35" s="621"/>
      <c r="I35" s="621"/>
      <c r="J35" s="621"/>
      <c r="K35" s="621"/>
      <c r="L35" s="621"/>
      <c r="M35" s="621"/>
      <c r="N35" s="621"/>
      <c r="O35" s="621"/>
      <c r="P35" s="621"/>
      <c r="Q35" s="622"/>
      <c r="R35" s="623">
        <v>949378</v>
      </c>
      <c r="S35" s="624"/>
      <c r="T35" s="624"/>
      <c r="U35" s="624"/>
      <c r="V35" s="624"/>
      <c r="W35" s="624"/>
      <c r="X35" s="624"/>
      <c r="Y35" s="625"/>
      <c r="Z35" s="626">
        <v>4.0999999999999996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235303</v>
      </c>
      <c r="CS35" s="656"/>
      <c r="CT35" s="656"/>
      <c r="CU35" s="656"/>
      <c r="CV35" s="656"/>
      <c r="CW35" s="656"/>
      <c r="CX35" s="656"/>
      <c r="CY35" s="657"/>
      <c r="CZ35" s="628">
        <v>1.1000000000000001</v>
      </c>
      <c r="DA35" s="654"/>
      <c r="DB35" s="654"/>
      <c r="DC35" s="658"/>
      <c r="DD35" s="632">
        <v>136965</v>
      </c>
      <c r="DE35" s="656"/>
      <c r="DF35" s="656"/>
      <c r="DG35" s="656"/>
      <c r="DH35" s="656"/>
      <c r="DI35" s="656"/>
      <c r="DJ35" s="656"/>
      <c r="DK35" s="657"/>
      <c r="DL35" s="632">
        <v>136965</v>
      </c>
      <c r="DM35" s="656"/>
      <c r="DN35" s="656"/>
      <c r="DO35" s="656"/>
      <c r="DP35" s="656"/>
      <c r="DQ35" s="656"/>
      <c r="DR35" s="656"/>
      <c r="DS35" s="656"/>
      <c r="DT35" s="656"/>
      <c r="DU35" s="656"/>
      <c r="DV35" s="657"/>
      <c r="DW35" s="628">
        <v>1.1000000000000001</v>
      </c>
      <c r="DX35" s="654"/>
      <c r="DY35" s="654"/>
      <c r="DZ35" s="654"/>
      <c r="EA35" s="654"/>
      <c r="EB35" s="654"/>
      <c r="EC35" s="655"/>
    </row>
    <row r="36" spans="2:133" ht="11.25" customHeight="1">
      <c r="B36" s="620" t="s">
        <v>314</v>
      </c>
      <c r="C36" s="621"/>
      <c r="D36" s="621"/>
      <c r="E36" s="621"/>
      <c r="F36" s="621"/>
      <c r="G36" s="621"/>
      <c r="H36" s="621"/>
      <c r="I36" s="621"/>
      <c r="J36" s="621"/>
      <c r="K36" s="621"/>
      <c r="L36" s="621"/>
      <c r="M36" s="621"/>
      <c r="N36" s="621"/>
      <c r="O36" s="621"/>
      <c r="P36" s="621"/>
      <c r="Q36" s="622"/>
      <c r="R36" s="623">
        <v>1787951</v>
      </c>
      <c r="S36" s="624"/>
      <c r="T36" s="624"/>
      <c r="U36" s="624"/>
      <c r="V36" s="624"/>
      <c r="W36" s="624"/>
      <c r="X36" s="624"/>
      <c r="Y36" s="625"/>
      <c r="Z36" s="626">
        <v>7.8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2465949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38825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1988591</v>
      </c>
      <c r="CS36" s="624"/>
      <c r="CT36" s="624"/>
      <c r="CU36" s="624"/>
      <c r="CV36" s="624"/>
      <c r="CW36" s="624"/>
      <c r="CX36" s="624"/>
      <c r="CY36" s="625"/>
      <c r="CZ36" s="628">
        <v>9.1</v>
      </c>
      <c r="DA36" s="654"/>
      <c r="DB36" s="654"/>
      <c r="DC36" s="658"/>
      <c r="DD36" s="632">
        <v>1880035</v>
      </c>
      <c r="DE36" s="624"/>
      <c r="DF36" s="624"/>
      <c r="DG36" s="624"/>
      <c r="DH36" s="624"/>
      <c r="DI36" s="624"/>
      <c r="DJ36" s="624"/>
      <c r="DK36" s="625"/>
      <c r="DL36" s="632">
        <v>1166401</v>
      </c>
      <c r="DM36" s="624"/>
      <c r="DN36" s="624"/>
      <c r="DO36" s="624"/>
      <c r="DP36" s="624"/>
      <c r="DQ36" s="624"/>
      <c r="DR36" s="624"/>
      <c r="DS36" s="624"/>
      <c r="DT36" s="624"/>
      <c r="DU36" s="624"/>
      <c r="DV36" s="625"/>
      <c r="DW36" s="628">
        <v>9.6999999999999993</v>
      </c>
      <c r="DX36" s="654"/>
      <c r="DY36" s="654"/>
      <c r="DZ36" s="654"/>
      <c r="EA36" s="654"/>
      <c r="EB36" s="654"/>
      <c r="EC36" s="655"/>
    </row>
    <row r="37" spans="2:133" ht="11.25" customHeight="1">
      <c r="B37" s="620" t="s">
        <v>318</v>
      </c>
      <c r="C37" s="621"/>
      <c r="D37" s="621"/>
      <c r="E37" s="621"/>
      <c r="F37" s="621"/>
      <c r="G37" s="621"/>
      <c r="H37" s="621"/>
      <c r="I37" s="621"/>
      <c r="J37" s="621"/>
      <c r="K37" s="621"/>
      <c r="L37" s="621"/>
      <c r="M37" s="621"/>
      <c r="N37" s="621"/>
      <c r="O37" s="621"/>
      <c r="P37" s="621"/>
      <c r="Q37" s="622"/>
      <c r="R37" s="623">
        <v>388617</v>
      </c>
      <c r="S37" s="624"/>
      <c r="T37" s="624"/>
      <c r="U37" s="624"/>
      <c r="V37" s="624"/>
      <c r="W37" s="624"/>
      <c r="X37" s="624"/>
      <c r="Y37" s="625"/>
      <c r="Z37" s="626">
        <v>1.7</v>
      </c>
      <c r="AA37" s="626"/>
      <c r="AB37" s="626"/>
      <c r="AC37" s="626"/>
      <c r="AD37" s="627">
        <v>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357495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17374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879102</v>
      </c>
      <c r="CS37" s="656"/>
      <c r="CT37" s="656"/>
      <c r="CU37" s="656"/>
      <c r="CV37" s="656"/>
      <c r="CW37" s="656"/>
      <c r="CX37" s="656"/>
      <c r="CY37" s="657"/>
      <c r="CZ37" s="628">
        <v>4</v>
      </c>
      <c r="DA37" s="654"/>
      <c r="DB37" s="654"/>
      <c r="DC37" s="658"/>
      <c r="DD37" s="632">
        <v>879102</v>
      </c>
      <c r="DE37" s="656"/>
      <c r="DF37" s="656"/>
      <c r="DG37" s="656"/>
      <c r="DH37" s="656"/>
      <c r="DI37" s="656"/>
      <c r="DJ37" s="656"/>
      <c r="DK37" s="657"/>
      <c r="DL37" s="632">
        <v>873586</v>
      </c>
      <c r="DM37" s="656"/>
      <c r="DN37" s="656"/>
      <c r="DO37" s="656"/>
      <c r="DP37" s="656"/>
      <c r="DQ37" s="656"/>
      <c r="DR37" s="656"/>
      <c r="DS37" s="656"/>
      <c r="DT37" s="656"/>
      <c r="DU37" s="656"/>
      <c r="DV37" s="657"/>
      <c r="DW37" s="628">
        <v>7.3</v>
      </c>
      <c r="DX37" s="654"/>
      <c r="DY37" s="654"/>
      <c r="DZ37" s="654"/>
      <c r="EA37" s="654"/>
      <c r="EB37" s="654"/>
      <c r="EC37" s="655"/>
    </row>
    <row r="38" spans="2:133" ht="11.25" customHeight="1">
      <c r="B38" s="620" t="s">
        <v>322</v>
      </c>
      <c r="C38" s="621"/>
      <c r="D38" s="621"/>
      <c r="E38" s="621"/>
      <c r="F38" s="621"/>
      <c r="G38" s="621"/>
      <c r="H38" s="621"/>
      <c r="I38" s="621"/>
      <c r="J38" s="621"/>
      <c r="K38" s="621"/>
      <c r="L38" s="621"/>
      <c r="M38" s="621"/>
      <c r="N38" s="621"/>
      <c r="O38" s="621"/>
      <c r="P38" s="621"/>
      <c r="Q38" s="622"/>
      <c r="R38" s="623">
        <v>895023</v>
      </c>
      <c r="S38" s="624"/>
      <c r="T38" s="624"/>
      <c r="U38" s="624"/>
      <c r="V38" s="624"/>
      <c r="W38" s="624"/>
      <c r="X38" s="624"/>
      <c r="Y38" s="625"/>
      <c r="Z38" s="626">
        <v>3.9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39792</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7576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2068662</v>
      </c>
      <c r="CS38" s="624"/>
      <c r="CT38" s="624"/>
      <c r="CU38" s="624"/>
      <c r="CV38" s="624"/>
      <c r="CW38" s="624"/>
      <c r="CX38" s="624"/>
      <c r="CY38" s="625"/>
      <c r="CZ38" s="628">
        <v>9.5</v>
      </c>
      <c r="DA38" s="654"/>
      <c r="DB38" s="654"/>
      <c r="DC38" s="658"/>
      <c r="DD38" s="632">
        <v>1764603</v>
      </c>
      <c r="DE38" s="624"/>
      <c r="DF38" s="624"/>
      <c r="DG38" s="624"/>
      <c r="DH38" s="624"/>
      <c r="DI38" s="624"/>
      <c r="DJ38" s="624"/>
      <c r="DK38" s="625"/>
      <c r="DL38" s="632">
        <v>1533671</v>
      </c>
      <c r="DM38" s="624"/>
      <c r="DN38" s="624"/>
      <c r="DO38" s="624"/>
      <c r="DP38" s="624"/>
      <c r="DQ38" s="624"/>
      <c r="DR38" s="624"/>
      <c r="DS38" s="624"/>
      <c r="DT38" s="624"/>
      <c r="DU38" s="624"/>
      <c r="DV38" s="625"/>
      <c r="DW38" s="628">
        <v>12.8</v>
      </c>
      <c r="DX38" s="654"/>
      <c r="DY38" s="654"/>
      <c r="DZ38" s="654"/>
      <c r="EA38" s="654"/>
      <c r="EB38" s="654"/>
      <c r="EC38" s="655"/>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11442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1373454</v>
      </c>
      <c r="CS39" s="656"/>
      <c r="CT39" s="656"/>
      <c r="CU39" s="656"/>
      <c r="CV39" s="656"/>
      <c r="CW39" s="656"/>
      <c r="CX39" s="656"/>
      <c r="CY39" s="657"/>
      <c r="CZ39" s="628">
        <v>6.3</v>
      </c>
      <c r="DA39" s="654"/>
      <c r="DB39" s="654"/>
      <c r="DC39" s="658"/>
      <c r="DD39" s="632">
        <v>1135238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c r="B40" s="620" t="s">
        <v>330</v>
      </c>
      <c r="C40" s="621"/>
      <c r="D40" s="621"/>
      <c r="E40" s="621"/>
      <c r="F40" s="621"/>
      <c r="G40" s="621"/>
      <c r="H40" s="621"/>
      <c r="I40" s="621"/>
      <c r="J40" s="621"/>
      <c r="K40" s="621"/>
      <c r="L40" s="621"/>
      <c r="M40" s="621"/>
      <c r="N40" s="621"/>
      <c r="O40" s="621"/>
      <c r="P40" s="621"/>
      <c r="Q40" s="622"/>
      <c r="R40" s="623">
        <v>128323</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5500</v>
      </c>
      <c r="CS40" s="624"/>
      <c r="CT40" s="624"/>
      <c r="CU40" s="624"/>
      <c r="CV40" s="624"/>
      <c r="CW40" s="624"/>
      <c r="CX40" s="624"/>
      <c r="CY40" s="625"/>
      <c r="CZ40" s="628">
        <v>0</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c r="B41" s="644" t="s">
        <v>335</v>
      </c>
      <c r="C41" s="645"/>
      <c r="D41" s="645"/>
      <c r="E41" s="645"/>
      <c r="F41" s="645"/>
      <c r="G41" s="645"/>
      <c r="H41" s="645"/>
      <c r="I41" s="645"/>
      <c r="J41" s="645"/>
      <c r="K41" s="645"/>
      <c r="L41" s="645"/>
      <c r="M41" s="645"/>
      <c r="N41" s="645"/>
      <c r="O41" s="645"/>
      <c r="P41" s="645"/>
      <c r="Q41" s="646"/>
      <c r="R41" s="695">
        <v>22937939</v>
      </c>
      <c r="S41" s="696"/>
      <c r="T41" s="696"/>
      <c r="U41" s="696"/>
      <c r="V41" s="696"/>
      <c r="W41" s="696"/>
      <c r="X41" s="696"/>
      <c r="Y41" s="700"/>
      <c r="Z41" s="701">
        <v>100</v>
      </c>
      <c r="AA41" s="701"/>
      <c r="AB41" s="701"/>
      <c r="AC41" s="701"/>
      <c r="AD41" s="702">
        <v>11895214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534870</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1533792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2181182</v>
      </c>
      <c r="CS42" s="656"/>
      <c r="CT42" s="656"/>
      <c r="CU42" s="656"/>
      <c r="CV42" s="656"/>
      <c r="CW42" s="656"/>
      <c r="CX42" s="656"/>
      <c r="CY42" s="657"/>
      <c r="CZ42" s="628">
        <v>10</v>
      </c>
      <c r="DA42" s="654"/>
      <c r="DB42" s="654"/>
      <c r="DC42" s="658"/>
      <c r="DD42" s="632">
        <v>514907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170005</v>
      </c>
      <c r="CS43" s="656"/>
      <c r="CT43" s="656"/>
      <c r="CU43" s="656"/>
      <c r="CV43" s="656"/>
      <c r="CW43" s="656"/>
      <c r="CX43" s="656"/>
      <c r="CY43" s="657"/>
      <c r="CZ43" s="628">
        <v>0.8</v>
      </c>
      <c r="DA43" s="654"/>
      <c r="DB43" s="654"/>
      <c r="DC43" s="658"/>
      <c r="DD43" s="632">
        <v>170005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1917052</v>
      </c>
      <c r="CS44" s="624"/>
      <c r="CT44" s="624"/>
      <c r="CU44" s="624"/>
      <c r="CV44" s="624"/>
      <c r="CW44" s="624"/>
      <c r="CX44" s="624"/>
      <c r="CY44" s="625"/>
      <c r="CZ44" s="628">
        <v>8.8000000000000007</v>
      </c>
      <c r="DA44" s="629"/>
      <c r="DB44" s="629"/>
      <c r="DC44" s="635"/>
      <c r="DD44" s="632">
        <v>514907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735183</v>
      </c>
      <c r="CS45" s="656"/>
      <c r="CT45" s="656"/>
      <c r="CU45" s="656"/>
      <c r="CV45" s="656"/>
      <c r="CW45" s="656"/>
      <c r="CX45" s="656"/>
      <c r="CY45" s="657"/>
      <c r="CZ45" s="628">
        <v>3.4</v>
      </c>
      <c r="DA45" s="654"/>
      <c r="DB45" s="654"/>
      <c r="DC45" s="658"/>
      <c r="DD45" s="632">
        <v>36412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1180869</v>
      </c>
      <c r="CS46" s="624"/>
      <c r="CT46" s="624"/>
      <c r="CU46" s="624"/>
      <c r="CV46" s="624"/>
      <c r="CW46" s="624"/>
      <c r="CX46" s="624"/>
      <c r="CY46" s="625"/>
      <c r="CZ46" s="628">
        <v>5.4</v>
      </c>
      <c r="DA46" s="629"/>
      <c r="DB46" s="629"/>
      <c r="DC46" s="635"/>
      <c r="DD46" s="632">
        <v>477495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264130</v>
      </c>
      <c r="CS47" s="656"/>
      <c r="CT47" s="656"/>
      <c r="CU47" s="656"/>
      <c r="CV47" s="656"/>
      <c r="CW47" s="656"/>
      <c r="CX47" s="656"/>
      <c r="CY47" s="657"/>
      <c r="CZ47" s="628">
        <v>1.2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21815164</v>
      </c>
      <c r="CS49" s="682"/>
      <c r="CT49" s="682"/>
      <c r="CU49" s="682"/>
      <c r="CV49" s="682"/>
      <c r="CW49" s="682"/>
      <c r="CX49" s="682"/>
      <c r="CY49" s="711"/>
      <c r="CZ49" s="703">
        <v>100</v>
      </c>
      <c r="DA49" s="712"/>
      <c r="DB49" s="712"/>
      <c r="DC49" s="713"/>
      <c r="DD49" s="714">
        <v>14737604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0YavZMU2xe4pWmBsBS1WNvYx118j2e2zKhwyHJJ+BrfwqK/4QMYIe3Z76kiBgmo5q8+X/pH1xp28sRaC+H9nQ==" saltValue="rpLtXXwf0SP6qwLzTaKXuw==" spinCount="100000" sheet="1" objects="1" scenarios="1"/>
  <customSheetViews>
    <customSheetView guid="{B5A9DDF3-3D29-421A-B465-93BA71C564E9}"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70" zoomScaleSheetLayoutView="70" workbookViewId="0">
      <selection activeCell="AK33" sqref="AK33:AO33"/>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22868</v>
      </c>
      <c r="R7" s="753"/>
      <c r="S7" s="753"/>
      <c r="T7" s="753"/>
      <c r="U7" s="753"/>
      <c r="V7" s="753">
        <v>21759</v>
      </c>
      <c r="W7" s="753"/>
      <c r="X7" s="753"/>
      <c r="Y7" s="753"/>
      <c r="Z7" s="753"/>
      <c r="AA7" s="753">
        <v>1109</v>
      </c>
      <c r="AB7" s="753"/>
      <c r="AC7" s="753"/>
      <c r="AD7" s="753"/>
      <c r="AE7" s="754"/>
      <c r="AF7" s="755">
        <v>611</v>
      </c>
      <c r="AG7" s="756"/>
      <c r="AH7" s="756"/>
      <c r="AI7" s="756"/>
      <c r="AJ7" s="757"/>
      <c r="AK7" s="758">
        <v>903</v>
      </c>
      <c r="AL7" s="759"/>
      <c r="AM7" s="759"/>
      <c r="AN7" s="759"/>
      <c r="AO7" s="759"/>
      <c r="AP7" s="759">
        <v>14076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300</v>
      </c>
      <c r="R8" s="784"/>
      <c r="S8" s="784"/>
      <c r="T8" s="784"/>
      <c r="U8" s="784"/>
      <c r="V8" s="784">
        <v>286</v>
      </c>
      <c r="W8" s="784"/>
      <c r="X8" s="784"/>
      <c r="Y8" s="784"/>
      <c r="Z8" s="784"/>
      <c r="AA8" s="784">
        <v>14</v>
      </c>
      <c r="AB8" s="784"/>
      <c r="AC8" s="784"/>
      <c r="AD8" s="784"/>
      <c r="AE8" s="785"/>
      <c r="AF8" s="786">
        <v>5</v>
      </c>
      <c r="AG8" s="787"/>
      <c r="AH8" s="787"/>
      <c r="AI8" s="787"/>
      <c r="AJ8" s="788"/>
      <c r="AK8" s="769">
        <v>187</v>
      </c>
      <c r="AL8" s="770"/>
      <c r="AM8" s="770"/>
      <c r="AN8" s="770"/>
      <c r="AO8" s="770"/>
      <c r="AP8" s="770">
        <v>1341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v>22980</v>
      </c>
      <c r="R23" s="793"/>
      <c r="S23" s="793"/>
      <c r="T23" s="793"/>
      <c r="U23" s="793"/>
      <c r="V23" s="793">
        <v>21857</v>
      </c>
      <c r="W23" s="793"/>
      <c r="X23" s="793"/>
      <c r="Y23" s="793"/>
      <c r="Z23" s="793"/>
      <c r="AA23" s="793">
        <v>1123</v>
      </c>
      <c r="AB23" s="793"/>
      <c r="AC23" s="793"/>
      <c r="AD23" s="793"/>
      <c r="AE23" s="794"/>
      <c r="AF23" s="795">
        <v>616</v>
      </c>
      <c r="AG23" s="793"/>
      <c r="AH23" s="793"/>
      <c r="AI23" s="793"/>
      <c r="AJ23" s="796"/>
      <c r="AK23" s="797"/>
      <c r="AL23" s="798"/>
      <c r="AM23" s="798"/>
      <c r="AN23" s="798"/>
      <c r="AO23" s="798"/>
      <c r="AP23" s="793">
        <v>15417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6032</v>
      </c>
      <c r="R28" s="823"/>
      <c r="S28" s="823"/>
      <c r="T28" s="823"/>
      <c r="U28" s="823"/>
      <c r="V28" s="823">
        <v>5994</v>
      </c>
      <c r="W28" s="823"/>
      <c r="X28" s="823"/>
      <c r="Y28" s="823"/>
      <c r="Z28" s="823"/>
      <c r="AA28" s="823">
        <v>39</v>
      </c>
      <c r="AB28" s="823"/>
      <c r="AC28" s="823"/>
      <c r="AD28" s="823"/>
      <c r="AE28" s="824"/>
      <c r="AF28" s="825">
        <v>39</v>
      </c>
      <c r="AG28" s="823"/>
      <c r="AH28" s="823"/>
      <c r="AI28" s="823"/>
      <c r="AJ28" s="826"/>
      <c r="AK28" s="827">
        <v>469</v>
      </c>
      <c r="AL28" s="828"/>
      <c r="AM28" s="828"/>
      <c r="AN28" s="828"/>
      <c r="AO28" s="828"/>
      <c r="AP28" s="828" t="s">
        <v>551</v>
      </c>
      <c r="AQ28" s="828"/>
      <c r="AR28" s="828"/>
      <c r="AS28" s="828"/>
      <c r="AT28" s="828"/>
      <c r="AU28" s="828" t="s">
        <v>551</v>
      </c>
      <c r="AV28" s="828"/>
      <c r="AW28" s="828"/>
      <c r="AX28" s="828"/>
      <c r="AY28" s="828"/>
      <c r="AZ28" s="829" t="s">
        <v>553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4552</v>
      </c>
      <c r="R29" s="784"/>
      <c r="S29" s="784"/>
      <c r="T29" s="784"/>
      <c r="U29" s="784"/>
      <c r="V29" s="784">
        <v>4419</v>
      </c>
      <c r="W29" s="784"/>
      <c r="X29" s="784"/>
      <c r="Y29" s="784"/>
      <c r="Z29" s="784"/>
      <c r="AA29" s="784">
        <v>133</v>
      </c>
      <c r="AB29" s="784"/>
      <c r="AC29" s="784"/>
      <c r="AD29" s="784"/>
      <c r="AE29" s="785"/>
      <c r="AF29" s="786">
        <v>133</v>
      </c>
      <c r="AG29" s="787"/>
      <c r="AH29" s="787"/>
      <c r="AI29" s="787"/>
      <c r="AJ29" s="788"/>
      <c r="AK29" s="834">
        <v>835</v>
      </c>
      <c r="AL29" s="830"/>
      <c r="AM29" s="830"/>
      <c r="AN29" s="830"/>
      <c r="AO29" s="830"/>
      <c r="AP29" s="830" t="s">
        <v>551</v>
      </c>
      <c r="AQ29" s="830"/>
      <c r="AR29" s="830"/>
      <c r="AS29" s="830"/>
      <c r="AT29" s="830"/>
      <c r="AU29" s="830" t="s">
        <v>552</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927</v>
      </c>
      <c r="R30" s="784"/>
      <c r="S30" s="784"/>
      <c r="T30" s="784"/>
      <c r="U30" s="784"/>
      <c r="V30" s="784">
        <v>924</v>
      </c>
      <c r="W30" s="784"/>
      <c r="X30" s="784"/>
      <c r="Y30" s="784"/>
      <c r="Z30" s="784"/>
      <c r="AA30" s="784">
        <v>3</v>
      </c>
      <c r="AB30" s="784"/>
      <c r="AC30" s="784"/>
      <c r="AD30" s="784"/>
      <c r="AE30" s="785"/>
      <c r="AF30" s="786">
        <v>3</v>
      </c>
      <c r="AG30" s="787"/>
      <c r="AH30" s="787"/>
      <c r="AI30" s="787"/>
      <c r="AJ30" s="788"/>
      <c r="AK30" s="834">
        <v>182</v>
      </c>
      <c r="AL30" s="830"/>
      <c r="AM30" s="830"/>
      <c r="AN30" s="830"/>
      <c r="AO30" s="830"/>
      <c r="AP30" s="830" t="s">
        <v>550</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1037</v>
      </c>
      <c r="R31" s="784"/>
      <c r="S31" s="784"/>
      <c r="T31" s="784"/>
      <c r="U31" s="784"/>
      <c r="V31" s="784">
        <v>1059</v>
      </c>
      <c r="W31" s="784"/>
      <c r="X31" s="784"/>
      <c r="Y31" s="784"/>
      <c r="Z31" s="784"/>
      <c r="AA31" s="784">
        <v>-22</v>
      </c>
      <c r="AB31" s="784"/>
      <c r="AC31" s="784"/>
      <c r="AD31" s="784"/>
      <c r="AE31" s="785"/>
      <c r="AF31" s="786">
        <v>2061</v>
      </c>
      <c r="AG31" s="787"/>
      <c r="AH31" s="787"/>
      <c r="AI31" s="787"/>
      <c r="AJ31" s="788"/>
      <c r="AK31" s="834">
        <v>20</v>
      </c>
      <c r="AL31" s="830"/>
      <c r="AM31" s="830"/>
      <c r="AN31" s="830"/>
      <c r="AO31" s="830"/>
      <c r="AP31" s="830">
        <v>2474</v>
      </c>
      <c r="AQ31" s="830"/>
      <c r="AR31" s="830"/>
      <c r="AS31" s="830"/>
      <c r="AT31" s="830"/>
      <c r="AU31" s="830">
        <v>12</v>
      </c>
      <c r="AV31" s="830"/>
      <c r="AW31" s="830"/>
      <c r="AX31" s="830"/>
      <c r="AY31" s="830"/>
      <c r="AZ31" s="831" t="s">
        <v>554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1175</v>
      </c>
      <c r="R32" s="784"/>
      <c r="S32" s="784"/>
      <c r="T32" s="784"/>
      <c r="U32" s="784"/>
      <c r="V32" s="784">
        <v>982</v>
      </c>
      <c r="W32" s="784"/>
      <c r="X32" s="784"/>
      <c r="Y32" s="784"/>
      <c r="Z32" s="784"/>
      <c r="AA32" s="784">
        <v>192</v>
      </c>
      <c r="AB32" s="784"/>
      <c r="AC32" s="784"/>
      <c r="AD32" s="784"/>
      <c r="AE32" s="785"/>
      <c r="AF32" s="786">
        <v>527</v>
      </c>
      <c r="AG32" s="787"/>
      <c r="AH32" s="787"/>
      <c r="AI32" s="787"/>
      <c r="AJ32" s="788"/>
      <c r="AK32" s="834">
        <v>281</v>
      </c>
      <c r="AL32" s="830"/>
      <c r="AM32" s="830"/>
      <c r="AN32" s="830"/>
      <c r="AO32" s="830"/>
      <c r="AP32" s="830">
        <v>5012</v>
      </c>
      <c r="AQ32" s="830"/>
      <c r="AR32" s="830"/>
      <c r="AS32" s="830"/>
      <c r="AT32" s="830"/>
      <c r="AU32" s="830">
        <v>1639</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47</v>
      </c>
      <c r="R33" s="784"/>
      <c r="S33" s="784"/>
      <c r="T33" s="784"/>
      <c r="U33" s="784"/>
      <c r="V33" s="784">
        <v>47</v>
      </c>
      <c r="W33" s="784"/>
      <c r="X33" s="784"/>
      <c r="Y33" s="784"/>
      <c r="Z33" s="784"/>
      <c r="AA33" s="784">
        <v>0</v>
      </c>
      <c r="AB33" s="784"/>
      <c r="AC33" s="784"/>
      <c r="AD33" s="784"/>
      <c r="AE33" s="785"/>
      <c r="AF33" s="786">
        <v>15</v>
      </c>
      <c r="AG33" s="787"/>
      <c r="AH33" s="787"/>
      <c r="AI33" s="787"/>
      <c r="AJ33" s="788"/>
      <c r="AK33" s="834" t="s">
        <v>562</v>
      </c>
      <c r="AL33" s="830"/>
      <c r="AM33" s="830"/>
      <c r="AN33" s="830"/>
      <c r="AO33" s="830"/>
      <c r="AP33" s="830" t="s">
        <v>551</v>
      </c>
      <c r="AQ33" s="830"/>
      <c r="AR33" s="830"/>
      <c r="AS33" s="830"/>
      <c r="AT33" s="830"/>
      <c r="AU33" s="830" t="s">
        <v>551</v>
      </c>
      <c r="AV33" s="830"/>
      <c r="AW33" s="830"/>
      <c r="AX33" s="830"/>
      <c r="AY33" s="830"/>
      <c r="AZ33" s="831" t="s">
        <v>554</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2778</v>
      </c>
      <c r="AG63" s="844"/>
      <c r="AH63" s="844"/>
      <c r="AI63" s="844"/>
      <c r="AJ63" s="845"/>
      <c r="AK63" s="846"/>
      <c r="AL63" s="841"/>
      <c r="AM63" s="841"/>
      <c r="AN63" s="841"/>
      <c r="AO63" s="841"/>
      <c r="AP63" s="844">
        <v>7486</v>
      </c>
      <c r="AQ63" s="844"/>
      <c r="AR63" s="844"/>
      <c r="AS63" s="844"/>
      <c r="AT63" s="844"/>
      <c r="AU63" s="844">
        <v>1651</v>
      </c>
      <c r="AV63" s="844"/>
      <c r="AW63" s="844"/>
      <c r="AX63" s="844"/>
      <c r="AY63" s="844"/>
      <c r="AZ63" s="848"/>
      <c r="BA63" s="848"/>
      <c r="BB63" s="848"/>
      <c r="BC63" s="848"/>
      <c r="BD63" s="848"/>
      <c r="BE63" s="849"/>
      <c r="BF63" s="849"/>
      <c r="BG63" s="849"/>
      <c r="BH63" s="849"/>
      <c r="BI63" s="850"/>
      <c r="BJ63" s="851" t="s">
        <v>549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558</v>
      </c>
      <c r="C68" s="870"/>
      <c r="D68" s="870"/>
      <c r="E68" s="870"/>
      <c r="F68" s="870"/>
      <c r="G68" s="870"/>
      <c r="H68" s="870"/>
      <c r="I68" s="870"/>
      <c r="J68" s="870"/>
      <c r="K68" s="870"/>
      <c r="L68" s="870"/>
      <c r="M68" s="870"/>
      <c r="N68" s="870"/>
      <c r="O68" s="870"/>
      <c r="P68" s="871"/>
      <c r="Q68" s="872">
        <v>406</v>
      </c>
      <c r="R68" s="866"/>
      <c r="S68" s="866"/>
      <c r="T68" s="866"/>
      <c r="U68" s="866"/>
      <c r="V68" s="866">
        <v>341</v>
      </c>
      <c r="W68" s="866"/>
      <c r="X68" s="866"/>
      <c r="Y68" s="866"/>
      <c r="Z68" s="866"/>
      <c r="AA68" s="866">
        <v>65</v>
      </c>
      <c r="AB68" s="866"/>
      <c r="AC68" s="866"/>
      <c r="AD68" s="866"/>
      <c r="AE68" s="866"/>
      <c r="AF68" s="866">
        <v>65</v>
      </c>
      <c r="AG68" s="866"/>
      <c r="AH68" s="866"/>
      <c r="AI68" s="866"/>
      <c r="AJ68" s="866"/>
      <c r="AK68" s="866" t="s">
        <v>563</v>
      </c>
      <c r="AL68" s="866"/>
      <c r="AM68" s="866"/>
      <c r="AN68" s="866"/>
      <c r="AO68" s="866"/>
      <c r="AP68" s="866">
        <v>746</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559</v>
      </c>
      <c r="C69" s="874"/>
      <c r="D69" s="874"/>
      <c r="E69" s="874"/>
      <c r="F69" s="874"/>
      <c r="G69" s="874"/>
      <c r="H69" s="874"/>
      <c r="I69" s="874"/>
      <c r="J69" s="874"/>
      <c r="K69" s="874"/>
      <c r="L69" s="874"/>
      <c r="M69" s="874"/>
      <c r="N69" s="874"/>
      <c r="O69" s="874"/>
      <c r="P69" s="875"/>
      <c r="Q69" s="876">
        <v>172</v>
      </c>
      <c r="R69" s="830"/>
      <c r="S69" s="830"/>
      <c r="T69" s="830"/>
      <c r="U69" s="830"/>
      <c r="V69" s="830">
        <v>155</v>
      </c>
      <c r="W69" s="830"/>
      <c r="X69" s="830"/>
      <c r="Y69" s="830"/>
      <c r="Z69" s="830"/>
      <c r="AA69" s="830">
        <v>17</v>
      </c>
      <c r="AB69" s="830"/>
      <c r="AC69" s="830"/>
      <c r="AD69" s="830"/>
      <c r="AE69" s="830"/>
      <c r="AF69" s="830">
        <v>17</v>
      </c>
      <c r="AG69" s="830"/>
      <c r="AH69" s="830"/>
      <c r="AI69" s="830"/>
      <c r="AJ69" s="830"/>
      <c r="AK69" s="830" t="s">
        <v>551</v>
      </c>
      <c r="AL69" s="830"/>
      <c r="AM69" s="830"/>
      <c r="AN69" s="830"/>
      <c r="AO69" s="830"/>
      <c r="AP69" s="830" t="s">
        <v>563</v>
      </c>
      <c r="AQ69" s="830"/>
      <c r="AR69" s="830"/>
      <c r="AS69" s="830"/>
      <c r="AT69" s="830"/>
      <c r="AU69" s="830" t="s">
        <v>564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560</v>
      </c>
      <c r="C70" s="874"/>
      <c r="D70" s="874"/>
      <c r="E70" s="874"/>
      <c r="F70" s="874"/>
      <c r="G70" s="874"/>
      <c r="H70" s="874"/>
      <c r="I70" s="874"/>
      <c r="J70" s="874"/>
      <c r="K70" s="874"/>
      <c r="L70" s="874"/>
      <c r="M70" s="874"/>
      <c r="N70" s="874"/>
      <c r="O70" s="874"/>
      <c r="P70" s="875"/>
      <c r="Q70" s="876">
        <v>11918</v>
      </c>
      <c r="R70" s="830"/>
      <c r="S70" s="830"/>
      <c r="T70" s="830"/>
      <c r="U70" s="830"/>
      <c r="V70" s="830">
        <v>11587</v>
      </c>
      <c r="W70" s="830"/>
      <c r="X70" s="830"/>
      <c r="Y70" s="830"/>
      <c r="Z70" s="830"/>
      <c r="AA70" s="830">
        <v>331</v>
      </c>
      <c r="AB70" s="830"/>
      <c r="AC70" s="830"/>
      <c r="AD70" s="830"/>
      <c r="AE70" s="830"/>
      <c r="AF70" s="830">
        <v>331</v>
      </c>
      <c r="AG70" s="830"/>
      <c r="AH70" s="830"/>
      <c r="AI70" s="830"/>
      <c r="AJ70" s="830"/>
      <c r="AK70" s="830" t="s">
        <v>551</v>
      </c>
      <c r="AL70" s="830"/>
      <c r="AM70" s="830"/>
      <c r="AN70" s="830"/>
      <c r="AO70" s="830"/>
      <c r="AP70" s="830">
        <v>2748</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555</v>
      </c>
      <c r="C71" s="874"/>
      <c r="D71" s="874"/>
      <c r="E71" s="874"/>
      <c r="F71" s="874"/>
      <c r="G71" s="874"/>
      <c r="H71" s="874"/>
      <c r="I71" s="874"/>
      <c r="J71" s="874"/>
      <c r="K71" s="874"/>
      <c r="L71" s="874"/>
      <c r="M71" s="874"/>
      <c r="N71" s="874"/>
      <c r="O71" s="874"/>
      <c r="P71" s="875"/>
      <c r="Q71" s="876">
        <v>2562</v>
      </c>
      <c r="R71" s="830"/>
      <c r="S71" s="830"/>
      <c r="T71" s="830"/>
      <c r="U71" s="830"/>
      <c r="V71" s="830">
        <v>2538</v>
      </c>
      <c r="W71" s="830"/>
      <c r="X71" s="830"/>
      <c r="Y71" s="830"/>
      <c r="Z71" s="830"/>
      <c r="AA71" s="830">
        <v>24</v>
      </c>
      <c r="AB71" s="830"/>
      <c r="AC71" s="830"/>
      <c r="AD71" s="830"/>
      <c r="AE71" s="830"/>
      <c r="AF71" s="830">
        <v>24</v>
      </c>
      <c r="AG71" s="830"/>
      <c r="AH71" s="830"/>
      <c r="AI71" s="830"/>
      <c r="AJ71" s="830"/>
      <c r="AK71" s="830" t="s">
        <v>551</v>
      </c>
      <c r="AL71" s="830"/>
      <c r="AM71" s="830"/>
      <c r="AN71" s="830"/>
      <c r="AO71" s="830"/>
      <c r="AP71" s="830" t="s">
        <v>563</v>
      </c>
      <c r="AQ71" s="830"/>
      <c r="AR71" s="830"/>
      <c r="AS71" s="830"/>
      <c r="AT71" s="830"/>
      <c r="AU71" s="830" t="s">
        <v>565</v>
      </c>
      <c r="AV71" s="830"/>
      <c r="AW71" s="830"/>
      <c r="AX71" s="830"/>
      <c r="AY71" s="830"/>
      <c r="AZ71" s="832" t="s">
        <v>561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555</v>
      </c>
      <c r="C72" s="874"/>
      <c r="D72" s="874"/>
      <c r="E72" s="874"/>
      <c r="F72" s="874"/>
      <c r="G72" s="874"/>
      <c r="H72" s="874"/>
      <c r="I72" s="874"/>
      <c r="J72" s="874"/>
      <c r="K72" s="874"/>
      <c r="L72" s="874"/>
      <c r="M72" s="874"/>
      <c r="N72" s="874"/>
      <c r="O72" s="874"/>
      <c r="P72" s="875"/>
      <c r="Q72" s="876">
        <v>880773</v>
      </c>
      <c r="R72" s="830"/>
      <c r="S72" s="830"/>
      <c r="T72" s="830"/>
      <c r="U72" s="830"/>
      <c r="V72" s="830">
        <v>869976</v>
      </c>
      <c r="W72" s="830"/>
      <c r="X72" s="830"/>
      <c r="Y72" s="830"/>
      <c r="Z72" s="830"/>
      <c r="AA72" s="830">
        <v>10796</v>
      </c>
      <c r="AB72" s="830"/>
      <c r="AC72" s="830"/>
      <c r="AD72" s="830"/>
      <c r="AE72" s="830"/>
      <c r="AF72" s="830">
        <v>10571</v>
      </c>
      <c r="AG72" s="830"/>
      <c r="AH72" s="830"/>
      <c r="AI72" s="830"/>
      <c r="AJ72" s="830"/>
      <c r="AK72" s="830">
        <v>5498</v>
      </c>
      <c r="AL72" s="830"/>
      <c r="AM72" s="830"/>
      <c r="AN72" s="830"/>
      <c r="AO72" s="830"/>
      <c r="AP72" s="830" t="s">
        <v>551</v>
      </c>
      <c r="AQ72" s="830"/>
      <c r="AR72" s="830"/>
      <c r="AS72" s="830"/>
      <c r="AT72" s="830"/>
      <c r="AU72" s="830" t="s">
        <v>551</v>
      </c>
      <c r="AV72" s="830"/>
      <c r="AW72" s="830"/>
      <c r="AX72" s="830"/>
      <c r="AY72" s="830"/>
      <c r="AZ72" s="832" t="s">
        <v>566</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556</v>
      </c>
      <c r="C73" s="874"/>
      <c r="D73" s="874"/>
      <c r="E73" s="874"/>
      <c r="F73" s="874"/>
      <c r="G73" s="874"/>
      <c r="H73" s="874"/>
      <c r="I73" s="874"/>
      <c r="J73" s="874"/>
      <c r="K73" s="874"/>
      <c r="L73" s="874"/>
      <c r="M73" s="874"/>
      <c r="N73" s="874"/>
      <c r="O73" s="874"/>
      <c r="P73" s="875"/>
      <c r="Q73" s="876">
        <v>23245</v>
      </c>
      <c r="R73" s="830"/>
      <c r="S73" s="830"/>
      <c r="T73" s="830"/>
      <c r="U73" s="830"/>
      <c r="V73" s="830">
        <v>14700</v>
      </c>
      <c r="W73" s="830"/>
      <c r="X73" s="830"/>
      <c r="Y73" s="830"/>
      <c r="Z73" s="830"/>
      <c r="AA73" s="830">
        <v>8545</v>
      </c>
      <c r="AB73" s="830"/>
      <c r="AC73" s="830"/>
      <c r="AD73" s="830"/>
      <c r="AE73" s="830"/>
      <c r="AF73" s="830">
        <v>8545</v>
      </c>
      <c r="AG73" s="830"/>
      <c r="AH73" s="830"/>
      <c r="AI73" s="830"/>
      <c r="AJ73" s="830"/>
      <c r="AK73" s="830">
        <v>21</v>
      </c>
      <c r="AL73" s="830"/>
      <c r="AM73" s="830"/>
      <c r="AN73" s="830"/>
      <c r="AO73" s="830"/>
      <c r="AP73" s="830" t="s">
        <v>551</v>
      </c>
      <c r="AQ73" s="830"/>
      <c r="AR73" s="830"/>
      <c r="AS73" s="830"/>
      <c r="AT73" s="830"/>
      <c r="AU73" s="830" t="s">
        <v>551</v>
      </c>
      <c r="AV73" s="830"/>
      <c r="AW73" s="830"/>
      <c r="AX73" s="830"/>
      <c r="AY73" s="830"/>
      <c r="AZ73" s="832" t="s">
        <v>567</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556</v>
      </c>
      <c r="C74" s="874"/>
      <c r="D74" s="874"/>
      <c r="E74" s="874"/>
      <c r="F74" s="874"/>
      <c r="G74" s="874"/>
      <c r="H74" s="874"/>
      <c r="I74" s="874"/>
      <c r="J74" s="874"/>
      <c r="K74" s="874"/>
      <c r="L74" s="874"/>
      <c r="M74" s="874"/>
      <c r="N74" s="874"/>
      <c r="O74" s="874"/>
      <c r="P74" s="875"/>
      <c r="Q74" s="876">
        <v>177</v>
      </c>
      <c r="R74" s="830"/>
      <c r="S74" s="830"/>
      <c r="T74" s="830"/>
      <c r="U74" s="830"/>
      <c r="V74" s="830">
        <v>101</v>
      </c>
      <c r="W74" s="830"/>
      <c r="X74" s="830"/>
      <c r="Y74" s="830"/>
      <c r="Z74" s="830"/>
      <c r="AA74" s="830">
        <v>77</v>
      </c>
      <c r="AB74" s="830"/>
      <c r="AC74" s="830"/>
      <c r="AD74" s="830"/>
      <c r="AE74" s="830"/>
      <c r="AF74" s="830">
        <v>77</v>
      </c>
      <c r="AG74" s="830"/>
      <c r="AH74" s="830"/>
      <c r="AI74" s="830"/>
      <c r="AJ74" s="830"/>
      <c r="AK74" s="830" t="s">
        <v>568</v>
      </c>
      <c r="AL74" s="830"/>
      <c r="AM74" s="830"/>
      <c r="AN74" s="830"/>
      <c r="AO74" s="830"/>
      <c r="AP74" s="830" t="s">
        <v>564</v>
      </c>
      <c r="AQ74" s="830"/>
      <c r="AR74" s="830"/>
      <c r="AS74" s="830"/>
      <c r="AT74" s="830"/>
      <c r="AU74" s="830" t="s">
        <v>551</v>
      </c>
      <c r="AV74" s="830"/>
      <c r="AW74" s="830"/>
      <c r="AX74" s="830"/>
      <c r="AY74" s="830"/>
      <c r="AZ74" s="832" t="s">
        <v>569</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557</v>
      </c>
      <c r="C75" s="874"/>
      <c r="D75" s="874"/>
      <c r="E75" s="874"/>
      <c r="F75" s="874"/>
      <c r="G75" s="874"/>
      <c r="H75" s="874"/>
      <c r="I75" s="874"/>
      <c r="J75" s="874"/>
      <c r="K75" s="874"/>
      <c r="L75" s="874"/>
      <c r="M75" s="874"/>
      <c r="N75" s="874"/>
      <c r="O75" s="874"/>
      <c r="P75" s="875"/>
      <c r="Q75" s="877">
        <v>289</v>
      </c>
      <c r="R75" s="878"/>
      <c r="S75" s="878"/>
      <c r="T75" s="878"/>
      <c r="U75" s="834"/>
      <c r="V75" s="879">
        <v>262</v>
      </c>
      <c r="W75" s="878"/>
      <c r="X75" s="878"/>
      <c r="Y75" s="878"/>
      <c r="Z75" s="834"/>
      <c r="AA75" s="879">
        <v>26</v>
      </c>
      <c r="AB75" s="878"/>
      <c r="AC75" s="878"/>
      <c r="AD75" s="878"/>
      <c r="AE75" s="834"/>
      <c r="AF75" s="879">
        <v>26</v>
      </c>
      <c r="AG75" s="878"/>
      <c r="AH75" s="878"/>
      <c r="AI75" s="878"/>
      <c r="AJ75" s="834"/>
      <c r="AK75" s="879">
        <v>4</v>
      </c>
      <c r="AL75" s="878"/>
      <c r="AM75" s="878"/>
      <c r="AN75" s="878"/>
      <c r="AO75" s="834"/>
      <c r="AP75" s="879" t="s">
        <v>551</v>
      </c>
      <c r="AQ75" s="878"/>
      <c r="AR75" s="878"/>
      <c r="AS75" s="878"/>
      <c r="AT75" s="834"/>
      <c r="AU75" s="879" t="s">
        <v>565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19656</v>
      </c>
      <c r="AG88" s="844"/>
      <c r="AH88" s="844"/>
      <c r="AI88" s="844"/>
      <c r="AJ88" s="844"/>
      <c r="AK88" s="841"/>
      <c r="AL88" s="841"/>
      <c r="AM88" s="841"/>
      <c r="AN88" s="841"/>
      <c r="AO88" s="841"/>
      <c r="AP88" s="844">
        <v>3494</v>
      </c>
      <c r="AQ88" s="844"/>
      <c r="AR88" s="844"/>
      <c r="AS88" s="844"/>
      <c r="AT88" s="844"/>
      <c r="AU88" s="844" t="s">
        <v>551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1697615</v>
      </c>
      <c r="AB110" s="900"/>
      <c r="AC110" s="900"/>
      <c r="AD110" s="900"/>
      <c r="AE110" s="901"/>
      <c r="AF110" s="902">
        <v>1699412</v>
      </c>
      <c r="AG110" s="900"/>
      <c r="AH110" s="900"/>
      <c r="AI110" s="900"/>
      <c r="AJ110" s="901"/>
      <c r="AK110" s="902">
        <v>1728883</v>
      </c>
      <c r="AL110" s="900"/>
      <c r="AM110" s="900"/>
      <c r="AN110" s="900"/>
      <c r="AO110" s="901"/>
      <c r="AP110" s="903">
        <v>16</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16632006</v>
      </c>
      <c r="BR110" s="931"/>
      <c r="BS110" s="931"/>
      <c r="BT110" s="931"/>
      <c r="BU110" s="931"/>
      <c r="BV110" s="931">
        <v>16212697</v>
      </c>
      <c r="BW110" s="931"/>
      <c r="BX110" s="931"/>
      <c r="BY110" s="931"/>
      <c r="BZ110" s="931"/>
      <c r="CA110" s="931">
        <v>15417808</v>
      </c>
      <c r="CB110" s="931"/>
      <c r="CC110" s="931"/>
      <c r="CD110" s="931"/>
      <c r="CE110" s="931"/>
      <c r="CF110" s="944">
        <v>142.5</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v>9119</v>
      </c>
      <c r="BR111" s="926"/>
      <c r="BS111" s="926"/>
      <c r="BT111" s="926"/>
      <c r="BU111" s="926"/>
      <c r="BV111" s="926">
        <v>9775</v>
      </c>
      <c r="BW111" s="926"/>
      <c r="BX111" s="926"/>
      <c r="BY111" s="926"/>
      <c r="BZ111" s="926"/>
      <c r="CA111" s="926">
        <v>32900</v>
      </c>
      <c r="CB111" s="926"/>
      <c r="CC111" s="926"/>
      <c r="CD111" s="926"/>
      <c r="CE111" s="926"/>
      <c r="CF111" s="920">
        <v>0.3</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1431605</v>
      </c>
      <c r="BR112" s="926"/>
      <c r="BS112" s="926"/>
      <c r="BT112" s="926"/>
      <c r="BU112" s="926"/>
      <c r="BV112" s="926">
        <v>1451677</v>
      </c>
      <c r="BW112" s="926"/>
      <c r="BX112" s="926"/>
      <c r="BY112" s="926"/>
      <c r="BZ112" s="926"/>
      <c r="CA112" s="926">
        <v>1651337</v>
      </c>
      <c r="CB112" s="926"/>
      <c r="CC112" s="926"/>
      <c r="CD112" s="926"/>
      <c r="CE112" s="926"/>
      <c r="CF112" s="920">
        <v>15.3</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149057</v>
      </c>
      <c r="AB113" s="938"/>
      <c r="AC113" s="938"/>
      <c r="AD113" s="938"/>
      <c r="AE113" s="939"/>
      <c r="AF113" s="940">
        <v>139581</v>
      </c>
      <c r="AG113" s="938"/>
      <c r="AH113" s="938"/>
      <c r="AI113" s="938"/>
      <c r="AJ113" s="939"/>
      <c r="AK113" s="940">
        <v>215395</v>
      </c>
      <c r="AL113" s="938"/>
      <c r="AM113" s="938"/>
      <c r="AN113" s="938"/>
      <c r="AO113" s="939"/>
      <c r="AP113" s="941">
        <v>2</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419572</v>
      </c>
      <c r="BR113" s="926"/>
      <c r="BS113" s="926"/>
      <c r="BT113" s="926"/>
      <c r="BU113" s="926"/>
      <c r="BV113" s="926">
        <v>371947</v>
      </c>
      <c r="BW113" s="926"/>
      <c r="BX113" s="926"/>
      <c r="BY113" s="926"/>
      <c r="BZ113" s="926"/>
      <c r="CA113" s="926">
        <v>410966</v>
      </c>
      <c r="CB113" s="926"/>
      <c r="CC113" s="926"/>
      <c r="CD113" s="926"/>
      <c r="CE113" s="926"/>
      <c r="CF113" s="920">
        <v>3.8</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45074</v>
      </c>
      <c r="AB114" s="959"/>
      <c r="AC114" s="959"/>
      <c r="AD114" s="959"/>
      <c r="AE114" s="960"/>
      <c r="AF114" s="961">
        <v>71973</v>
      </c>
      <c r="AG114" s="959"/>
      <c r="AH114" s="959"/>
      <c r="AI114" s="959"/>
      <c r="AJ114" s="960"/>
      <c r="AK114" s="961">
        <v>79782</v>
      </c>
      <c r="AL114" s="959"/>
      <c r="AM114" s="959"/>
      <c r="AN114" s="959"/>
      <c r="AO114" s="960"/>
      <c r="AP114" s="962">
        <v>0.7</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1044314</v>
      </c>
      <c r="BR114" s="926"/>
      <c r="BS114" s="926"/>
      <c r="BT114" s="926"/>
      <c r="BU114" s="926"/>
      <c r="BV114" s="926">
        <v>1070170</v>
      </c>
      <c r="BW114" s="926"/>
      <c r="BX114" s="926"/>
      <c r="BY114" s="926"/>
      <c r="BZ114" s="926"/>
      <c r="CA114" s="926">
        <v>1189284</v>
      </c>
      <c r="CB114" s="926"/>
      <c r="CC114" s="926"/>
      <c r="CD114" s="926"/>
      <c r="CE114" s="926"/>
      <c r="CF114" s="920">
        <v>11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792</v>
      </c>
      <c r="AB115" s="938"/>
      <c r="AC115" s="938"/>
      <c r="AD115" s="938"/>
      <c r="AE115" s="939"/>
      <c r="AF115" s="940">
        <v>767</v>
      </c>
      <c r="AG115" s="938"/>
      <c r="AH115" s="938"/>
      <c r="AI115" s="938"/>
      <c r="AJ115" s="939"/>
      <c r="AK115" s="940">
        <v>731</v>
      </c>
      <c r="AL115" s="938"/>
      <c r="AM115" s="938"/>
      <c r="AN115" s="938"/>
      <c r="AO115" s="939"/>
      <c r="AP115" s="941">
        <v>0</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1892538</v>
      </c>
      <c r="AB117" s="979"/>
      <c r="AC117" s="979"/>
      <c r="AD117" s="979"/>
      <c r="AE117" s="980"/>
      <c r="AF117" s="981">
        <v>1911733</v>
      </c>
      <c r="AG117" s="979"/>
      <c r="AH117" s="979"/>
      <c r="AI117" s="979"/>
      <c r="AJ117" s="980"/>
      <c r="AK117" s="981">
        <v>2024791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19536616</v>
      </c>
      <c r="BR119" s="1000"/>
      <c r="BS119" s="1000"/>
      <c r="BT119" s="1000"/>
      <c r="BU119" s="1000"/>
      <c r="BV119" s="1000">
        <v>19116266</v>
      </c>
      <c r="BW119" s="1000"/>
      <c r="BX119" s="1000"/>
      <c r="BY119" s="1000"/>
      <c r="BZ119" s="1000"/>
      <c r="CA119" s="1000">
        <v>18702295</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9119</v>
      </c>
      <c r="DH119" s="986"/>
      <c r="DI119" s="986"/>
      <c r="DJ119" s="986"/>
      <c r="DK119" s="987"/>
      <c r="DL119" s="985">
        <v>9775</v>
      </c>
      <c r="DM119" s="986"/>
      <c r="DN119" s="986"/>
      <c r="DO119" s="986"/>
      <c r="DP119" s="987"/>
      <c r="DQ119" s="985">
        <v>32900</v>
      </c>
      <c r="DR119" s="986"/>
      <c r="DS119" s="986"/>
      <c r="DT119" s="986"/>
      <c r="DU119" s="987"/>
      <c r="DV119" s="988">
        <v>0.3</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4857339</v>
      </c>
      <c r="BR120" s="931"/>
      <c r="BS120" s="931"/>
      <c r="BT120" s="931"/>
      <c r="BU120" s="931"/>
      <c r="BV120" s="931">
        <v>5603300</v>
      </c>
      <c r="BW120" s="931"/>
      <c r="BX120" s="931"/>
      <c r="BY120" s="931"/>
      <c r="BZ120" s="931"/>
      <c r="CA120" s="931">
        <v>6015761</v>
      </c>
      <c r="CB120" s="931"/>
      <c r="CC120" s="931"/>
      <c r="CD120" s="931"/>
      <c r="CE120" s="931"/>
      <c r="CF120" s="944">
        <v>55.6</v>
      </c>
      <c r="CG120" s="945"/>
      <c r="CH120" s="945"/>
      <c r="CI120" s="945"/>
      <c r="CJ120" s="945"/>
      <c r="CK120" s="1006" t="s">
        <v>447</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1423877</v>
      </c>
      <c r="DH120" s="931"/>
      <c r="DI120" s="931"/>
      <c r="DJ120" s="931"/>
      <c r="DK120" s="931"/>
      <c r="DL120" s="931">
        <v>1442451</v>
      </c>
      <c r="DM120" s="931"/>
      <c r="DN120" s="931"/>
      <c r="DO120" s="931"/>
      <c r="DP120" s="931"/>
      <c r="DQ120" s="931">
        <v>1638967</v>
      </c>
      <c r="DR120" s="931"/>
      <c r="DS120" s="931"/>
      <c r="DT120" s="931"/>
      <c r="DU120" s="931"/>
      <c r="DV120" s="932">
        <v>15.1</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2395270</v>
      </c>
      <c r="BR121" s="926"/>
      <c r="BS121" s="926"/>
      <c r="BT121" s="926"/>
      <c r="BU121" s="926"/>
      <c r="BV121" s="926">
        <v>2362382</v>
      </c>
      <c r="BW121" s="926"/>
      <c r="BX121" s="926"/>
      <c r="BY121" s="926"/>
      <c r="BZ121" s="926"/>
      <c r="CA121" s="926">
        <v>2290952</v>
      </c>
      <c r="CB121" s="926"/>
      <c r="CC121" s="926"/>
      <c r="CD121" s="926"/>
      <c r="CE121" s="926"/>
      <c r="CF121" s="920">
        <v>21.2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7728</v>
      </c>
      <c r="DH121" s="926"/>
      <c r="DI121" s="926"/>
      <c r="DJ121" s="926"/>
      <c r="DK121" s="926"/>
      <c r="DL121" s="926">
        <v>9226</v>
      </c>
      <c r="DM121" s="926"/>
      <c r="DN121" s="926"/>
      <c r="DO121" s="926"/>
      <c r="DP121" s="926"/>
      <c r="DQ121" s="926">
        <v>12370</v>
      </c>
      <c r="DR121" s="926"/>
      <c r="DS121" s="926"/>
      <c r="DT121" s="926"/>
      <c r="DU121" s="926"/>
      <c r="DV121" s="927">
        <v>0.1</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15489861</v>
      </c>
      <c r="BR122" s="1000"/>
      <c r="BS122" s="1000"/>
      <c r="BT122" s="1000"/>
      <c r="BU122" s="1000"/>
      <c r="BV122" s="1000">
        <v>14890422</v>
      </c>
      <c r="BW122" s="1000"/>
      <c r="BX122" s="1000"/>
      <c r="BY122" s="1000"/>
      <c r="BZ122" s="1000"/>
      <c r="CA122" s="1000">
        <v>14436176</v>
      </c>
      <c r="CB122" s="1000"/>
      <c r="CC122" s="1000"/>
      <c r="CD122" s="1000"/>
      <c r="CE122" s="1000"/>
      <c r="CF122" s="1017">
        <v>133.4</v>
      </c>
      <c r="CG122" s="1018"/>
      <c r="CH122" s="1018"/>
      <c r="CI122" s="1018"/>
      <c r="CJ122" s="1018"/>
      <c r="CK122" s="1009"/>
      <c r="CL122" s="1010"/>
      <c r="CM122" s="1010"/>
      <c r="CN122" s="1010"/>
      <c r="CO122" s="1011"/>
      <c r="CP122" s="1019" t="s">
        <v>375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22742470</v>
      </c>
      <c r="BR123" s="1064"/>
      <c r="BS123" s="1064"/>
      <c r="BT123" s="1064"/>
      <c r="BU123" s="1064"/>
      <c r="BV123" s="1064">
        <v>22856104</v>
      </c>
      <c r="BW123" s="1064"/>
      <c r="BX123" s="1064"/>
      <c r="BY123" s="1064"/>
      <c r="BZ123" s="1064"/>
      <c r="CA123" s="1064">
        <v>22742889</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526</v>
      </c>
      <c r="AB126" s="959"/>
      <c r="AC126" s="959"/>
      <c r="AD126" s="959"/>
      <c r="AE126" s="960"/>
      <c r="AF126" s="961">
        <v>537</v>
      </c>
      <c r="AG126" s="959"/>
      <c r="AH126" s="959"/>
      <c r="AI126" s="959"/>
      <c r="AJ126" s="960"/>
      <c r="AK126" s="961">
        <v>549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266</v>
      </c>
      <c r="AB127" s="959"/>
      <c r="AC127" s="959"/>
      <c r="AD127" s="959"/>
      <c r="AE127" s="960"/>
      <c r="AF127" s="961">
        <v>230</v>
      </c>
      <c r="AG127" s="959"/>
      <c r="AH127" s="959"/>
      <c r="AI127" s="959"/>
      <c r="AJ127" s="960"/>
      <c r="AK127" s="961">
        <v>182</v>
      </c>
      <c r="AL127" s="959"/>
      <c r="AM127" s="959"/>
      <c r="AN127" s="959"/>
      <c r="AO127" s="960"/>
      <c r="AP127" s="962">
        <v>0</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328327</v>
      </c>
      <c r="AB128" s="1046"/>
      <c r="AC128" s="1046"/>
      <c r="AD128" s="1046"/>
      <c r="AE128" s="1047"/>
      <c r="AF128" s="1048">
        <v>257654</v>
      </c>
      <c r="AG128" s="1046"/>
      <c r="AH128" s="1046"/>
      <c r="AI128" s="1046"/>
      <c r="AJ128" s="1047"/>
      <c r="AK128" s="1048">
        <v>251482</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13.06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12035566</v>
      </c>
      <c r="AB129" s="959"/>
      <c r="AC129" s="959"/>
      <c r="AD129" s="959"/>
      <c r="AE129" s="960"/>
      <c r="AF129" s="961">
        <v>11775338</v>
      </c>
      <c r="AG129" s="959"/>
      <c r="AH129" s="959"/>
      <c r="AI129" s="959"/>
      <c r="AJ129" s="960"/>
      <c r="AK129" s="961">
        <v>11990399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18.059999999999999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1178041</v>
      </c>
      <c r="AB130" s="959"/>
      <c r="AC130" s="959"/>
      <c r="AD130" s="959"/>
      <c r="AE130" s="960"/>
      <c r="AF130" s="961">
        <v>1181866</v>
      </c>
      <c r="AG130" s="959"/>
      <c r="AH130" s="959"/>
      <c r="AI130" s="959"/>
      <c r="AJ130" s="960"/>
      <c r="AK130" s="961">
        <v>1171991</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4.5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10857525</v>
      </c>
      <c r="AB131" s="986"/>
      <c r="AC131" s="986"/>
      <c r="AD131" s="986"/>
      <c r="AE131" s="987"/>
      <c r="AF131" s="985">
        <v>10593472</v>
      </c>
      <c r="AG131" s="986"/>
      <c r="AH131" s="986"/>
      <c r="AI131" s="986"/>
      <c r="AJ131" s="987"/>
      <c r="AK131" s="985">
        <v>10818408</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3.5567037610000001</v>
      </c>
      <c r="AB132" s="1097"/>
      <c r="AC132" s="1097"/>
      <c r="AD132" s="1097"/>
      <c r="AE132" s="1098"/>
      <c r="AF132" s="1099">
        <v>4.4575848220000003</v>
      </c>
      <c r="AG132" s="1097"/>
      <c r="AH132" s="1097"/>
      <c r="AI132" s="1097"/>
      <c r="AJ132" s="1098"/>
      <c r="AK132" s="1099">
        <v>5.5582854700000004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3.4</v>
      </c>
      <c r="AB133" s="1080"/>
      <c r="AC133" s="1080"/>
      <c r="AD133" s="1080"/>
      <c r="AE133" s="1081"/>
      <c r="AF133" s="1079">
        <v>3.9</v>
      </c>
      <c r="AG133" s="1080"/>
      <c r="AH133" s="1080"/>
      <c r="AI133" s="1080"/>
      <c r="AJ133" s="1081"/>
      <c r="AK133" s="1079">
        <v>4.5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9m7ncWbAHXlq6g0kCvMWI1vGn6JYT9v+0Pjnk6iV3gj6+kMvzcz/yg9XYTu/kJnWeWUHH5Ihdygjjjt2tTmdmQ==" saltValue="lIAMCzvmwmRn5CyndTjLBw==" spinCount="100000" sheet="1" objects="1" scenarios="1" formatRows="0"/>
  <customSheetViews>
    <customSheetView guid="{B5A9DDF3-3D29-421A-B465-93BA71C564E9}"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6" zoomScale="85" zoomScaleNormal="85" zoomScaleSheetLayoutView="85" workbookViewId="0">
      <selection activeCell="AZ22" sqref="AZ22"/>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477</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y1ynNYD/FcOarMqDn1s99Lpi7LtGtqRu8D+xVVi9kX3uJtqLf2UsTnn/mZFfG4CvC/vu3x1Z8L4sUJMa6ZfUFw==" saltValue="Dcr5sLt2Ummsy6EokedYBA==" spinCount="100000" sheet="1" objects="1" scenarios="1"/>
  <dataConsolidate/>
  <customSheetViews>
    <customSheetView guid="{B5A9DDF3-3D29-421A-B465-93BA71C564E9}"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MoAwhnQSO8Yixqrm64BWmMKE9NOF//3gwDssZEeyORDTI7NFOh4AoEFAbtPSzTxl5LrzYzz++C0qAAN66evw==" saltValue="TR3M9oSy5TiIzxR4kco2pw==" spinCount="100000" sheet="1" objects="1" scenarios="1"/>
  <dataConsolidate/>
  <customSheetViews>
    <customSheetView guid="{B5A9DDF3-3D29-421A-B465-93BA71C564E9}" showPageBreaks="1" showGridLines="0" fitToPage="1" hiddenRows="1" hiddenColumns="1" topLeftCell="A10">
      <pageMargins left="0" right="0" top="0" bottom="0" header="0" footer="0"/>
      <printOptions horizontalCentered="1" verticalCentered="1"/>
      <pageSetup paperSize="8" scale="68"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8" scale="6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3133690</v>
      </c>
      <c r="AP9" s="281">
        <v>57609</v>
      </c>
      <c r="AQ9" s="282">
        <v>66486</v>
      </c>
      <c r="AR9" s="283">
        <v>-13.4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641264</v>
      </c>
      <c r="AP10" s="284">
        <v>11789</v>
      </c>
      <c r="AQ10" s="285">
        <v>6147</v>
      </c>
      <c r="AR10" s="286">
        <v>91.8</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20288</v>
      </c>
      <c r="AP11" s="284">
        <v>373</v>
      </c>
      <c r="AQ11" s="285">
        <v>1219</v>
      </c>
      <c r="AR11" s="286">
        <v>-69.400000000000006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9</v>
      </c>
      <c r="AR12" s="286" t="s">
        <v>489</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625998</v>
      </c>
      <c r="AP13" s="284">
        <v>11508</v>
      </c>
      <c r="AQ13" s="285">
        <v>2955</v>
      </c>
      <c r="AR13" s="286">
        <v>289.39999999999998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170005</v>
      </c>
      <c r="AP14" s="284">
        <v>3125</v>
      </c>
      <c r="AQ14" s="285">
        <v>1434</v>
      </c>
      <c r="AR14" s="286">
        <v>117.9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-242996</v>
      </c>
      <c r="AP15" s="284">
        <v>-4467</v>
      </c>
      <c r="AQ15" s="285">
        <v>-3102</v>
      </c>
      <c r="AR15" s="286">
        <v>44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4348249</v>
      </c>
      <c r="AP16" s="284">
        <v>79937</v>
      </c>
      <c r="AQ16" s="285">
        <v>75147</v>
      </c>
      <c r="AR16" s="286">
        <v>6.4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6.36</v>
      </c>
      <c r="AP21" s="298">
        <v>6.62</v>
      </c>
      <c r="AQ21" s="299">
        <v>-0.26</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99</v>
      </c>
      <c r="AP22" s="303">
        <v>98.3</v>
      </c>
      <c r="AQ22" s="304">
        <v>0.7</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1728883</v>
      </c>
      <c r="AP32" s="312">
        <v>31783</v>
      </c>
      <c r="AQ32" s="313">
        <v>34847</v>
      </c>
      <c r="AR32" s="314">
        <v>-8.8000000000000007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v>5</v>
      </c>
      <c r="AR34" s="314" t="s">
        <v>489</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215395</v>
      </c>
      <c r="AP35" s="312">
        <v>3960</v>
      </c>
      <c r="AQ35" s="313">
        <v>8260</v>
      </c>
      <c r="AR35" s="314">
        <v>-52.1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79782</v>
      </c>
      <c r="AP36" s="312">
        <v>1467</v>
      </c>
      <c r="AQ36" s="313">
        <v>1689</v>
      </c>
      <c r="AR36" s="314">
        <v>-13.1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731</v>
      </c>
      <c r="AP37" s="312">
        <v>13</v>
      </c>
      <c r="AQ37" s="313">
        <v>748</v>
      </c>
      <c r="AR37" s="314">
        <v>-98.3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1</v>
      </c>
      <c r="AR38" s="304" t="s">
        <v>489</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-251482</v>
      </c>
      <c r="AP39" s="312">
        <v>-4623</v>
      </c>
      <c r="AQ39" s="313">
        <v>-5762</v>
      </c>
      <c r="AR39" s="314">
        <v>-19.8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-1171991</v>
      </c>
      <c r="AP40" s="312">
        <v>-21546</v>
      </c>
      <c r="AQ40" s="313">
        <v>-27609</v>
      </c>
      <c r="AR40" s="314">
        <v>-22</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601318</v>
      </c>
      <c r="AP41" s="312">
        <v>11054</v>
      </c>
      <c r="AQ41" s="313">
        <v>12179</v>
      </c>
      <c r="AR41" s="314">
        <v>-9.1999999999999993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1415348</v>
      </c>
      <c r="AN51" s="334">
        <v>25412</v>
      </c>
      <c r="AO51" s="335">
        <v>-10.7</v>
      </c>
      <c r="AP51" s="336">
        <v>45588</v>
      </c>
      <c r="AQ51" s="337">
        <v>8.6999999999999993</v>
      </c>
      <c r="AR51" s="338">
        <v>-19.399999999999999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1131974</v>
      </c>
      <c r="AN52" s="342">
        <v>20324</v>
      </c>
      <c r="AO52" s="343">
        <v>-17.600000000000001</v>
      </c>
      <c r="AP52" s="344">
        <v>24150</v>
      </c>
      <c r="AQ52" s="345">
        <v>3.4</v>
      </c>
      <c r="AR52" s="346">
        <v>-21</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2055476</v>
      </c>
      <c r="AN53" s="334">
        <v>37174</v>
      </c>
      <c r="AO53" s="335">
        <v>46.3</v>
      </c>
      <c r="AP53" s="336">
        <v>45483</v>
      </c>
      <c r="AQ53" s="337">
        <v>-0.2</v>
      </c>
      <c r="AR53" s="338">
        <v>46.5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1759377</v>
      </c>
      <c r="AN54" s="342">
        <v>31819</v>
      </c>
      <c r="AO54" s="343">
        <v>56.6</v>
      </c>
      <c r="AP54" s="344">
        <v>24241</v>
      </c>
      <c r="AQ54" s="345">
        <v>0.4</v>
      </c>
      <c r="AR54" s="346">
        <v>56.2</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1128192</v>
      </c>
      <c r="AN55" s="334">
        <v>20568</v>
      </c>
      <c r="AO55" s="335">
        <v>-44.7</v>
      </c>
      <c r="AP55" s="336">
        <v>45945</v>
      </c>
      <c r="AQ55" s="337">
        <v>1</v>
      </c>
      <c r="AR55" s="338">
        <v>-45.7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856746</v>
      </c>
      <c r="AN56" s="342">
        <v>15619</v>
      </c>
      <c r="AO56" s="343">
        <v>-50.9</v>
      </c>
      <c r="AP56" s="344">
        <v>25180</v>
      </c>
      <c r="AQ56" s="345">
        <v>3.9</v>
      </c>
      <c r="AR56" s="346">
        <v>-54.8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2038715</v>
      </c>
      <c r="AN57" s="334">
        <v>37329</v>
      </c>
      <c r="AO57" s="335">
        <v>81.5</v>
      </c>
      <c r="AP57" s="336">
        <v>44475</v>
      </c>
      <c r="AQ57" s="337">
        <v>-3.2</v>
      </c>
      <c r="AR57" s="338">
        <v>84.7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1280481</v>
      </c>
      <c r="AN58" s="342">
        <v>23446</v>
      </c>
      <c r="AO58" s="343">
        <v>50.1</v>
      </c>
      <c r="AP58" s="344">
        <v>24780</v>
      </c>
      <c r="AQ58" s="345">
        <v>-1.6</v>
      </c>
      <c r="AR58" s="346">
        <v>51.7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1917052</v>
      </c>
      <c r="AN59" s="334">
        <v>35243</v>
      </c>
      <c r="AO59" s="335">
        <v>-5.6</v>
      </c>
      <c r="AP59" s="336">
        <v>45982</v>
      </c>
      <c r="AQ59" s="337">
        <v>3.4</v>
      </c>
      <c r="AR59" s="338">
        <v>-9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1180869</v>
      </c>
      <c r="AN60" s="342">
        <v>21709</v>
      </c>
      <c r="AO60" s="343">
        <v>-7.4</v>
      </c>
      <c r="AP60" s="344">
        <v>25583</v>
      </c>
      <c r="AQ60" s="345">
        <v>3.2</v>
      </c>
      <c r="AR60" s="346">
        <v>-10.6</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1710957</v>
      </c>
      <c r="AN61" s="349">
        <v>31145</v>
      </c>
      <c r="AO61" s="350">
        <v>13.4</v>
      </c>
      <c r="AP61" s="351">
        <v>45495</v>
      </c>
      <c r="AQ61" s="352">
        <v>1.9</v>
      </c>
      <c r="AR61" s="338">
        <v>11.5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1241889</v>
      </c>
      <c r="AN62" s="342">
        <v>22583</v>
      </c>
      <c r="AO62" s="343">
        <v>6.2</v>
      </c>
      <c r="AP62" s="344">
        <v>24787</v>
      </c>
      <c r="AQ62" s="345">
        <v>1.9</v>
      </c>
      <c r="AR62" s="346">
        <v>4.3</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Q92WTFlweZCfXkAH1n51YJe4jbAiv6buV589aa47Ub9fsjjfuiAKsJGB6Rk/s2UGm17/z53J45dCGFyTbP9tUg==" saltValue="pu0hZ37HGbIx86QGAYNVgg==" spinCount="100000" sheet="1" objects="1" scenarios="1"/>
  <customSheetViews>
    <customSheetView guid="{B5A9DDF3-3D29-421A-B465-93BA71C564E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aKTTc2+bjajQRloQsttPYk8ZxJUCWhcJF2Djcdt3RBfPtcCiDWc8TaNn9pThPF0z6c7tEfQ0xU1aH+EqUeWUbQ==" saltValue="rllRP0EiYGdiCahagoL6Rw==" spinCount="100000" sheet="1" objects="1" scenarios="1"/>
  <dataConsolidate/>
  <customSheetViews>
    <customSheetView guid="{B5A9DDF3-3D29-421A-B465-93BA71C564E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OwjS1fbr18K8TQBRTLfH43zpxIbO6Kgmg8wOxIThB4GYGvf/6CglYbqQzQRcJa3/vpPNEzQMuy1JukJ6AkBYJA==" saltValue="PD14+PVDtD3321kd2FHrIQ==" spinCount="100000" sheet="1" objects="1" scenarios="1"/>
  <dataConsolidate/>
  <customSheetViews>
    <customSheetView guid="{B5A9DDF3-3D29-421A-B465-93BA71C564E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8" scale="56"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10.7</v>
      </c>
      <c r="G47" s="12">
        <v>7.9</v>
      </c>
      <c r="H47" s="12">
        <v>13.75</v>
      </c>
      <c r="I47" s="12">
        <v>20.38</v>
      </c>
      <c r="J47" s="13">
        <v>25.77</v>
      </c>
    </row>
    <row r="48" spans="2:10" ht="57.75" customHeight="1">
      <c r="B48" s="14"/>
      <c r="C48" s="1141" t="s">
        <v>4</v>
      </c>
      <c r="D48" s="1141"/>
      <c r="E48" s="1142"/>
      <c r="F48" s="15">
        <v>6.47</v>
      </c>
      <c r="G48" s="16">
        <v>10.61</v>
      </c>
      <c r="H48" s="16">
        <v>12.39</v>
      </c>
      <c r="I48" s="16">
        <v>12.18</v>
      </c>
      <c r="J48" s="17">
        <v>5.14</v>
      </c>
    </row>
    <row r="49" spans="2:10" ht="57.75" customHeight="1" thickBot="1">
      <c r="B49" s="18"/>
      <c r="C49" s="1143" t="s">
        <v>5</v>
      </c>
      <c r="D49" s="1143"/>
      <c r="E49" s="1144"/>
      <c r="F49" s="19" t="s">
        <v>532</v>
      </c>
      <c r="G49" s="20">
        <v>1.82</v>
      </c>
      <c r="H49" s="20">
        <v>8.5500000000000007</v>
      </c>
      <c r="I49" s="20">
        <v>5.85</v>
      </c>
      <c r="J49" s="21" t="s">
        <v>533</v>
      </c>
    </row>
    <row r="50" spans="2:10"/>
  </sheetData>
  <sheetProtection algorithmName="SHA-512" hashValue="yhhRN5Mry/mhwaCJNaAIhyAI9UYJds/9G/ye4YYvV1h5eoTvHSne6u7HzmTSKERynuReVoBBpBCWY5XK9o/4Iw==" saltValue="F/wxol2w4x04bTZmwD+yZw==" spinCount="100000" sheet="1" objects="1" scenarios="1"/>
  <customSheetViews>
    <customSheetView guid="{B5A9DDF3-3D29-421A-B465-93BA71C564E9}"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F48" sqref="F48"/>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534</v>
      </c>
      <c r="D34" s="1151"/>
      <c r="E34" s="1152"/>
      <c r="F34" s="32">
        <v>18.25</v>
      </c>
      <c r="G34" s="33">
        <v>18.940000000000001</v>
      </c>
      <c r="H34" s="33">
        <v>18.510000000000002</v>
      </c>
      <c r="I34" s="33">
        <v>18.46</v>
      </c>
      <c r="J34" s="34">
        <v>17.18</v>
      </c>
      <c r="K34" s="22"/>
      <c r="L34" s="22"/>
      <c r="M34" s="22"/>
      <c r="N34" s="22"/>
      <c r="O34" s="22"/>
      <c r="P34" s="22"/>
    </row>
    <row r="35" spans="1:16" ht="39" customHeight="1">
      <c r="A35" s="22"/>
      <c r="B35" s="35"/>
      <c r="C35" s="1145" t="s">
        <v>535</v>
      </c>
      <c r="D35" s="1146"/>
      <c r="E35" s="1147"/>
      <c r="F35" s="36">
        <v>6.15</v>
      </c>
      <c r="G35" s="37">
        <v>10.39</v>
      </c>
      <c r="H35" s="37">
        <v>12.16</v>
      </c>
      <c r="I35" s="37">
        <v>12.02</v>
      </c>
      <c r="J35" s="38">
        <v>5.09</v>
      </c>
      <c r="K35" s="22"/>
      <c r="L35" s="22"/>
      <c r="M35" s="22"/>
      <c r="N35" s="22"/>
      <c r="O35" s="22"/>
      <c r="P35" s="22"/>
    </row>
    <row r="36" spans="1:16" ht="39" customHeight="1">
      <c r="A36" s="22"/>
      <c r="B36" s="35"/>
      <c r="C36" s="1145" t="s">
        <v>536</v>
      </c>
      <c r="D36" s="1146"/>
      <c r="E36" s="1147"/>
      <c r="F36" s="36">
        <v>5.05</v>
      </c>
      <c r="G36" s="37">
        <v>4.99</v>
      </c>
      <c r="H36" s="37">
        <v>2.54</v>
      </c>
      <c r="I36" s="37">
        <v>3.11</v>
      </c>
      <c r="J36" s="38">
        <v>4.3899999999999997</v>
      </c>
      <c r="K36" s="22"/>
      <c r="L36" s="22"/>
      <c r="M36" s="22"/>
      <c r="N36" s="22"/>
      <c r="O36" s="22"/>
      <c r="P36" s="22"/>
    </row>
    <row r="37" spans="1:16" ht="39" customHeight="1">
      <c r="A37" s="22"/>
      <c r="B37" s="35"/>
      <c r="C37" s="1145" t="s">
        <v>537</v>
      </c>
      <c r="D37" s="1146"/>
      <c r="E37" s="1147"/>
      <c r="F37" s="36">
        <v>1.05</v>
      </c>
      <c r="G37" s="37">
        <v>1.01</v>
      </c>
      <c r="H37" s="37">
        <v>0.57999999999999996</v>
      </c>
      <c r="I37" s="37">
        <v>1.08</v>
      </c>
      <c r="J37" s="38">
        <v>1.1000000000000001</v>
      </c>
      <c r="K37" s="22"/>
      <c r="L37" s="22"/>
      <c r="M37" s="22"/>
      <c r="N37" s="22"/>
      <c r="O37" s="22"/>
      <c r="P37" s="22"/>
    </row>
    <row r="38" spans="1:16" ht="39" customHeight="1">
      <c r="A38" s="22"/>
      <c r="B38" s="35"/>
      <c r="C38" s="1145" t="s">
        <v>538</v>
      </c>
      <c r="D38" s="1146"/>
      <c r="E38" s="1147"/>
      <c r="F38" s="36">
        <v>0.43</v>
      </c>
      <c r="G38" s="37">
        <v>0.49</v>
      </c>
      <c r="H38" s="37">
        <v>0.74</v>
      </c>
      <c r="I38" s="37">
        <v>0.43</v>
      </c>
      <c r="J38" s="38">
        <v>0.32</v>
      </c>
      <c r="K38" s="22"/>
      <c r="L38" s="22"/>
      <c r="M38" s="22"/>
      <c r="N38" s="22"/>
      <c r="O38" s="22"/>
      <c r="P38" s="22"/>
    </row>
    <row r="39" spans="1:16" ht="39" customHeight="1">
      <c r="A39" s="22"/>
      <c r="B39" s="35"/>
      <c r="C39" s="1145" t="s">
        <v>539</v>
      </c>
      <c r="D39" s="1146"/>
      <c r="E39" s="1147"/>
      <c r="F39" s="36">
        <v>0</v>
      </c>
      <c r="G39" s="37">
        <v>0</v>
      </c>
      <c r="H39" s="37">
        <v>0.22</v>
      </c>
      <c r="I39" s="37">
        <v>0.11</v>
      </c>
      <c r="J39" s="38">
        <v>0.12</v>
      </c>
      <c r="K39" s="22"/>
      <c r="L39" s="22"/>
      <c r="M39" s="22"/>
      <c r="N39" s="22"/>
      <c r="O39" s="22"/>
      <c r="P39" s="22"/>
    </row>
    <row r="40" spans="1:16" ht="39" customHeight="1">
      <c r="A40" s="22"/>
      <c r="B40" s="35"/>
      <c r="C40" s="1145" t="s">
        <v>540</v>
      </c>
      <c r="D40" s="1146"/>
      <c r="E40" s="1147"/>
      <c r="F40" s="36">
        <v>0.31</v>
      </c>
      <c r="G40" s="37">
        <v>0.22</v>
      </c>
      <c r="H40" s="37">
        <v>0.22</v>
      </c>
      <c r="I40" s="37">
        <v>0.15</v>
      </c>
      <c r="J40" s="38">
        <v>0.04</v>
      </c>
      <c r="K40" s="22"/>
      <c r="L40" s="22"/>
      <c r="M40" s="22"/>
      <c r="N40" s="22"/>
      <c r="O40" s="22"/>
      <c r="P40" s="22"/>
    </row>
    <row r="41" spans="1:16" ht="39" customHeight="1">
      <c r="A41" s="22"/>
      <c r="B41" s="35"/>
      <c r="C41" s="1145" t="s">
        <v>541</v>
      </c>
      <c r="D41" s="1146"/>
      <c r="E41" s="1147"/>
      <c r="F41" s="36">
        <v>0.13</v>
      </c>
      <c r="G41" s="37">
        <v>0.02</v>
      </c>
      <c r="H41" s="37">
        <v>0.03</v>
      </c>
      <c r="I41" s="37">
        <v>0.04</v>
      </c>
      <c r="J41" s="38">
        <v>0.02</v>
      </c>
      <c r="K41" s="22"/>
      <c r="L41" s="22"/>
      <c r="M41" s="22"/>
      <c r="N41" s="22"/>
      <c r="O41" s="22"/>
      <c r="P41" s="22"/>
    </row>
    <row r="42" spans="1:16" ht="39" customHeight="1">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IgiQvESw7CugXt3b/HRlSQ+Nlx63n0CGc8BYOqAe5xqUZb77F/dBaNfK1C5AIjtfQWcHz7tkbyJDrqwi1QCRfA==" saltValue="3kRNayH75G5KPQoToV0Grw==" spinCount="100000" sheet="1" objects="1" scenarios="1"/>
  <customSheetViews>
    <customSheetView guid="{B5A9DDF3-3D29-421A-B465-93BA71C564E9}"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M50" sqref="M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3" t="s">
        <v>9</v>
      </c>
      <c r="C45" s="1154"/>
      <c r="D45" s="58"/>
      <c r="E45" s="1159" t="s">
        <v>10</v>
      </c>
      <c r="F45" s="1159"/>
      <c r="G45" s="1159"/>
      <c r="H45" s="1159"/>
      <c r="I45" s="1159"/>
      <c r="J45" s="1160"/>
      <c r="K45" s="59">
        <v>1448</v>
      </c>
      <c r="L45" s="60">
        <v>1588</v>
      </c>
      <c r="M45" s="60">
        <v>1698</v>
      </c>
      <c r="N45" s="60">
        <v>1699</v>
      </c>
      <c r="O45" s="61">
        <v>1729</v>
      </c>
      <c r="P45" s="48"/>
      <c r="Q45" s="48"/>
      <c r="R45" s="48"/>
      <c r="S45" s="48"/>
      <c r="T45" s="48"/>
      <c r="U45" s="48"/>
    </row>
    <row r="46" spans="1:21" ht="30.75" customHeight="1">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c r="A48" s="48"/>
      <c r="B48" s="1155"/>
      <c r="C48" s="1156"/>
      <c r="D48" s="62"/>
      <c r="E48" s="1161" t="s">
        <v>13</v>
      </c>
      <c r="F48" s="1161"/>
      <c r="G48" s="1161"/>
      <c r="H48" s="1161"/>
      <c r="I48" s="1161"/>
      <c r="J48" s="1162"/>
      <c r="K48" s="63">
        <v>140</v>
      </c>
      <c r="L48" s="64">
        <v>129</v>
      </c>
      <c r="M48" s="64">
        <v>149</v>
      </c>
      <c r="N48" s="64">
        <v>140</v>
      </c>
      <c r="O48" s="65">
        <v>215</v>
      </c>
      <c r="P48" s="48"/>
      <c r="Q48" s="48"/>
      <c r="R48" s="48"/>
      <c r="S48" s="48"/>
      <c r="T48" s="48"/>
      <c r="U48" s="48"/>
    </row>
    <row r="49" spans="1:21" ht="30.75" customHeight="1">
      <c r="A49" s="48"/>
      <c r="B49" s="1155"/>
      <c r="C49" s="1156"/>
      <c r="D49" s="62"/>
      <c r="E49" s="1161" t="s">
        <v>14</v>
      </c>
      <c r="F49" s="1161"/>
      <c r="G49" s="1161"/>
      <c r="H49" s="1161"/>
      <c r="I49" s="1161"/>
      <c r="J49" s="1162"/>
      <c r="K49" s="63">
        <v>44</v>
      </c>
      <c r="L49" s="64">
        <v>42</v>
      </c>
      <c r="M49" s="64">
        <v>45</v>
      </c>
      <c r="N49" s="64">
        <v>72</v>
      </c>
      <c r="O49" s="65">
        <v>80</v>
      </c>
      <c r="P49" s="48"/>
      <c r="Q49" s="48"/>
      <c r="R49" s="48"/>
      <c r="S49" s="48"/>
      <c r="T49" s="48"/>
      <c r="U49" s="48"/>
    </row>
    <row r="50" spans="1:21" ht="30.75" customHeight="1">
      <c r="A50" s="48"/>
      <c r="B50" s="1155"/>
      <c r="C50" s="1156"/>
      <c r="D50" s="62"/>
      <c r="E50" s="1161" t="s">
        <v>15</v>
      </c>
      <c r="F50" s="1161"/>
      <c r="G50" s="1161"/>
      <c r="H50" s="1161"/>
      <c r="I50" s="1161"/>
      <c r="J50" s="1162"/>
      <c r="K50" s="63">
        <v>1</v>
      </c>
      <c r="L50" s="64">
        <v>1</v>
      </c>
      <c r="M50" s="64">
        <v>1</v>
      </c>
      <c r="N50" s="64">
        <v>1</v>
      </c>
      <c r="O50" s="65">
        <v>1</v>
      </c>
      <c r="P50" s="48"/>
      <c r="Q50" s="48"/>
      <c r="R50" s="48"/>
      <c r="S50" s="48"/>
      <c r="T50" s="48"/>
      <c r="U50" s="48"/>
    </row>
    <row r="51" spans="1:21" ht="30.75" customHeight="1">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c r="A52" s="48"/>
      <c r="B52" s="1163" t="s">
        <v>17</v>
      </c>
      <c r="C52" s="1164"/>
      <c r="D52" s="66"/>
      <c r="E52" s="1161" t="s">
        <v>18</v>
      </c>
      <c r="F52" s="1161"/>
      <c r="G52" s="1161"/>
      <c r="H52" s="1161"/>
      <c r="I52" s="1161"/>
      <c r="J52" s="1162"/>
      <c r="K52" s="63">
        <v>1337</v>
      </c>
      <c r="L52" s="64">
        <v>1373</v>
      </c>
      <c r="M52" s="64">
        <v>1506</v>
      </c>
      <c r="N52" s="64">
        <v>1440</v>
      </c>
      <c r="O52" s="65">
        <v>1423</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296</v>
      </c>
      <c r="L53" s="69">
        <v>387</v>
      </c>
      <c r="M53" s="69">
        <v>387</v>
      </c>
      <c r="N53" s="69">
        <v>472</v>
      </c>
      <c r="O53" s="70">
        <v>602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x+Om+bAuypTu7DkFbWLIzfxrFz91/mYwU3yBpnEzuHL6QCEJeZJAs3jbfdm0qKlkC9flv0jZmtmBzT8CSHA0A==" saltValue="R5lZaME3o5UHohHPLazp2g==" spinCount="100000" sheet="1" objects="1" scenarios="1"/>
  <customSheetViews>
    <customSheetView guid="{B5A9DDF3-3D29-421A-B465-93BA71C564E9}"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84" t="s">
        <v>30</v>
      </c>
      <c r="C41" s="1185"/>
      <c r="D41" s="105"/>
      <c r="E41" s="1190" t="s">
        <v>31</v>
      </c>
      <c r="F41" s="1190"/>
      <c r="G41" s="1190"/>
      <c r="H41" s="1191"/>
      <c r="I41" s="355">
        <v>16631</v>
      </c>
      <c r="J41" s="356">
        <v>16784</v>
      </c>
      <c r="K41" s="356">
        <v>16632</v>
      </c>
      <c r="L41" s="356">
        <v>16213</v>
      </c>
      <c r="M41" s="357">
        <v>15418</v>
      </c>
    </row>
    <row r="42" spans="2:13" ht="27.75" customHeight="1">
      <c r="B42" s="1186"/>
      <c r="C42" s="1187"/>
      <c r="D42" s="106"/>
      <c r="E42" s="1192" t="s">
        <v>32</v>
      </c>
      <c r="F42" s="1192"/>
      <c r="G42" s="1192"/>
      <c r="H42" s="1193"/>
      <c r="I42" s="358">
        <v>10</v>
      </c>
      <c r="J42" s="359">
        <v>10</v>
      </c>
      <c r="K42" s="359">
        <v>9</v>
      </c>
      <c r="L42" s="359">
        <v>10</v>
      </c>
      <c r="M42" s="360">
        <v>33</v>
      </c>
    </row>
    <row r="43" spans="2:13" ht="27.75" customHeight="1">
      <c r="B43" s="1186"/>
      <c r="C43" s="1187"/>
      <c r="D43" s="106"/>
      <c r="E43" s="1192" t="s">
        <v>33</v>
      </c>
      <c r="F43" s="1192"/>
      <c r="G43" s="1192"/>
      <c r="H43" s="1193"/>
      <c r="I43" s="358">
        <v>1794</v>
      </c>
      <c r="J43" s="359">
        <v>1530</v>
      </c>
      <c r="K43" s="359">
        <v>1432</v>
      </c>
      <c r="L43" s="359">
        <v>1452</v>
      </c>
      <c r="M43" s="360">
        <v>1651</v>
      </c>
    </row>
    <row r="44" spans="2:13" ht="27.75" customHeight="1">
      <c r="B44" s="1186"/>
      <c r="C44" s="1187"/>
      <c r="D44" s="106"/>
      <c r="E44" s="1192" t="s">
        <v>34</v>
      </c>
      <c r="F44" s="1192"/>
      <c r="G44" s="1192"/>
      <c r="H44" s="1193"/>
      <c r="I44" s="358">
        <v>464</v>
      </c>
      <c r="J44" s="359">
        <v>445</v>
      </c>
      <c r="K44" s="359">
        <v>420</v>
      </c>
      <c r="L44" s="359">
        <v>372</v>
      </c>
      <c r="M44" s="360">
        <v>411</v>
      </c>
    </row>
    <row r="45" spans="2:13" ht="27.75" customHeight="1">
      <c r="B45" s="1186"/>
      <c r="C45" s="1187"/>
      <c r="D45" s="106"/>
      <c r="E45" s="1192" t="s">
        <v>35</v>
      </c>
      <c r="F45" s="1192"/>
      <c r="G45" s="1192"/>
      <c r="H45" s="1193"/>
      <c r="I45" s="358">
        <v>942</v>
      </c>
      <c r="J45" s="359">
        <v>936</v>
      </c>
      <c r="K45" s="359">
        <v>1044</v>
      </c>
      <c r="L45" s="359">
        <v>1070</v>
      </c>
      <c r="M45" s="360">
        <v>1189</v>
      </c>
    </row>
    <row r="46" spans="2:13" ht="27.75" customHeight="1">
      <c r="B46" s="1186"/>
      <c r="C46" s="1187"/>
      <c r="D46" s="107"/>
      <c r="E46" s="1192" t="s">
        <v>36</v>
      </c>
      <c r="F46" s="1192"/>
      <c r="G46" s="1192"/>
      <c r="H46" s="1193"/>
      <c r="I46" s="358" t="s">
        <v>489</v>
      </c>
      <c r="J46" s="359" t="s">
        <v>489</v>
      </c>
      <c r="K46" s="359" t="s">
        <v>489</v>
      </c>
      <c r="L46" s="359" t="s">
        <v>489</v>
      </c>
      <c r="M46" s="360" t="s">
        <v>489</v>
      </c>
    </row>
    <row r="47" spans="2:13" ht="27.75" customHeight="1">
      <c r="B47" s="1186"/>
      <c r="C47" s="1187"/>
      <c r="D47" s="108"/>
      <c r="E47" s="1194" t="s">
        <v>37</v>
      </c>
      <c r="F47" s="1195"/>
      <c r="G47" s="1195"/>
      <c r="H47" s="1196"/>
      <c r="I47" s="358" t="s">
        <v>489</v>
      </c>
      <c r="J47" s="359" t="s">
        <v>489</v>
      </c>
      <c r="K47" s="359" t="s">
        <v>489</v>
      </c>
      <c r="L47" s="359" t="s">
        <v>489</v>
      </c>
      <c r="M47" s="360" t="s">
        <v>489</v>
      </c>
    </row>
    <row r="48" spans="2:13" ht="27.75" customHeight="1">
      <c r="B48" s="1186"/>
      <c r="C48" s="1187"/>
      <c r="D48" s="106"/>
      <c r="E48" s="1192" t="s">
        <v>38</v>
      </c>
      <c r="F48" s="1192"/>
      <c r="G48" s="1192"/>
      <c r="H48" s="1193"/>
      <c r="I48" s="358" t="s">
        <v>489</v>
      </c>
      <c r="J48" s="359" t="s">
        <v>489</v>
      </c>
      <c r="K48" s="359" t="s">
        <v>489</v>
      </c>
      <c r="L48" s="359" t="s">
        <v>489</v>
      </c>
      <c r="M48" s="360" t="s">
        <v>489</v>
      </c>
    </row>
    <row r="49" spans="2:13" ht="27.75" customHeight="1">
      <c r="B49" s="1188"/>
      <c r="C49" s="1189"/>
      <c r="D49" s="106"/>
      <c r="E49" s="1192" t="s">
        <v>39</v>
      </c>
      <c r="F49" s="1192"/>
      <c r="G49" s="1192"/>
      <c r="H49" s="1193"/>
      <c r="I49" s="358" t="s">
        <v>489</v>
      </c>
      <c r="J49" s="359" t="s">
        <v>489</v>
      </c>
      <c r="K49" s="359" t="s">
        <v>489</v>
      </c>
      <c r="L49" s="359" t="s">
        <v>489</v>
      </c>
      <c r="M49" s="360" t="s">
        <v>489</v>
      </c>
    </row>
    <row r="50" spans="2:13" ht="27.75" customHeight="1">
      <c r="B50" s="1197" t="s">
        <v>40</v>
      </c>
      <c r="C50" s="1198"/>
      <c r="D50" s="109"/>
      <c r="E50" s="1192" t="s">
        <v>41</v>
      </c>
      <c r="F50" s="1192"/>
      <c r="G50" s="1192"/>
      <c r="H50" s="1193"/>
      <c r="I50" s="358">
        <v>4098</v>
      </c>
      <c r="J50" s="359">
        <v>3918</v>
      </c>
      <c r="K50" s="359">
        <v>4857</v>
      </c>
      <c r="L50" s="359">
        <v>5603</v>
      </c>
      <c r="M50" s="360">
        <v>6016</v>
      </c>
    </row>
    <row r="51" spans="2:13" ht="27.75" customHeight="1">
      <c r="B51" s="1186"/>
      <c r="C51" s="1187"/>
      <c r="D51" s="106"/>
      <c r="E51" s="1192" t="s">
        <v>42</v>
      </c>
      <c r="F51" s="1192"/>
      <c r="G51" s="1192"/>
      <c r="H51" s="1193"/>
      <c r="I51" s="358">
        <v>2151</v>
      </c>
      <c r="J51" s="359">
        <v>2216</v>
      </c>
      <c r="K51" s="359">
        <v>2395</v>
      </c>
      <c r="L51" s="359">
        <v>2362</v>
      </c>
      <c r="M51" s="360">
        <v>2291</v>
      </c>
    </row>
    <row r="52" spans="2:13" ht="27.75" customHeight="1">
      <c r="B52" s="1188"/>
      <c r="C52" s="1189"/>
      <c r="D52" s="106"/>
      <c r="E52" s="1192" t="s">
        <v>43</v>
      </c>
      <c r="F52" s="1192"/>
      <c r="G52" s="1192"/>
      <c r="H52" s="1193"/>
      <c r="I52" s="358">
        <v>13676</v>
      </c>
      <c r="J52" s="359">
        <v>15278</v>
      </c>
      <c r="K52" s="359">
        <v>15490</v>
      </c>
      <c r="L52" s="359">
        <v>14890</v>
      </c>
      <c r="M52" s="360">
        <v>14436</v>
      </c>
    </row>
    <row r="53" spans="2:13" ht="27.75" customHeight="1" thickBot="1">
      <c r="B53" s="1199" t="s">
        <v>19</v>
      </c>
      <c r="C53" s="1200"/>
      <c r="D53" s="110"/>
      <c r="E53" s="1201" t="s">
        <v>44</v>
      </c>
      <c r="F53" s="1201"/>
      <c r="G53" s="1201"/>
      <c r="H53" s="1202"/>
      <c r="I53" s="361">
        <v>-85</v>
      </c>
      <c r="J53" s="362">
        <v>-1709</v>
      </c>
      <c r="K53" s="362">
        <v>-3206</v>
      </c>
      <c r="L53" s="362">
        <v>-3740</v>
      </c>
      <c r="M53" s="363">
        <v>-4041</v>
      </c>
    </row>
    <row r="54" spans="2:13" ht="27.75" customHeight="1">
      <c r="B54" s="111"/>
      <c r="C54" s="112"/>
      <c r="D54" s="112"/>
      <c r="E54" s="113"/>
      <c r="F54" s="113"/>
      <c r="G54" s="113"/>
      <c r="H54" s="113"/>
      <c r="I54" s="114"/>
      <c r="J54" s="114"/>
      <c r="K54" s="114"/>
      <c r="L54" s="114"/>
      <c r="M54" s="114"/>
    </row>
    <row r="55" spans="2:13"/>
  </sheetData>
  <sheetProtection algorithmName="SHA-512" hashValue="HGK0HYmQCMIkfmSwADhNbjQMJ5HaSSoo609Hjt+x5ydyjv9MQ0gCojIWD0wk+LSgfibe2rNA5zJcKbMZ/6dF2w==" saltValue="BLjtp9a9RV38jUKOLQKh2A==" spinCount="100000" sheet="1" objects="1" scenarios="1"/>
  <customSheetViews>
    <customSheetView guid="{B5A9DDF3-3D29-421A-B465-93BA71C564E9}"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election activeCell="H61" sqref="H61"/>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1655</v>
      </c>
      <c r="G55" s="122">
        <v>2400</v>
      </c>
      <c r="H55" s="123">
        <v>3090</v>
      </c>
    </row>
    <row r="56" spans="2:8" ht="52.5" customHeight="1">
      <c r="B56" s="124"/>
      <c r="C56" s="1213" t="s">
        <v>47</v>
      </c>
      <c r="D56" s="1213"/>
      <c r="E56" s="1214"/>
      <c r="F56" s="125">
        <v>297</v>
      </c>
      <c r="G56" s="125">
        <v>297</v>
      </c>
      <c r="H56" s="126">
        <v>358</v>
      </c>
    </row>
    <row r="57" spans="2:8" ht="53.25" customHeight="1">
      <c r="B57" s="124"/>
      <c r="C57" s="1215" t="s">
        <v>48</v>
      </c>
      <c r="D57" s="1215"/>
      <c r="E57" s="1216"/>
      <c r="F57" s="127">
        <v>2091</v>
      </c>
      <c r="G57" s="127">
        <v>2178</v>
      </c>
      <c r="H57" s="128">
        <v>1958</v>
      </c>
    </row>
    <row r="58" spans="2:8" ht="45.75" customHeight="1">
      <c r="B58" s="129"/>
      <c r="C58" s="1203" t="s">
        <v>570</v>
      </c>
      <c r="D58" s="1204"/>
      <c r="E58" s="1205"/>
      <c r="F58" s="130">
        <v>1352</v>
      </c>
      <c r="G58" s="130">
        <v>1390</v>
      </c>
      <c r="H58" s="131">
        <v>1313</v>
      </c>
    </row>
    <row r="59" spans="2:8" ht="45.75" customHeight="1">
      <c r="B59" s="129"/>
      <c r="C59" s="1203" t="s">
        <v>571</v>
      </c>
      <c r="D59" s="1204"/>
      <c r="E59" s="1205"/>
      <c r="F59" s="130">
        <v>688</v>
      </c>
      <c r="G59" s="130">
        <v>736</v>
      </c>
      <c r="H59" s="131">
        <v>587</v>
      </c>
    </row>
    <row r="60" spans="2:8" ht="45.75" customHeight="1">
      <c r="B60" s="129"/>
      <c r="C60" s="1203" t="s">
        <v>572</v>
      </c>
      <c r="D60" s="1204"/>
      <c r="E60" s="1205"/>
      <c r="F60" s="130">
        <v>29</v>
      </c>
      <c r="G60" s="130">
        <v>30</v>
      </c>
      <c r="H60" s="131">
        <v>29</v>
      </c>
    </row>
    <row r="61" spans="2:8" ht="45.75" customHeight="1">
      <c r="B61" s="129"/>
      <c r="C61" s="1203" t="s">
        <v>573</v>
      </c>
      <c r="D61" s="1204"/>
      <c r="E61" s="1205"/>
      <c r="F61" s="130">
        <v>12</v>
      </c>
      <c r="G61" s="130">
        <v>14</v>
      </c>
      <c r="H61" s="131">
        <v>15</v>
      </c>
    </row>
    <row r="62" spans="2:8" ht="45.75" customHeight="1" thickBot="1">
      <c r="B62" s="132"/>
      <c r="C62" s="1206" t="s">
        <v>574</v>
      </c>
      <c r="D62" s="1207"/>
      <c r="E62" s="1208"/>
      <c r="F62" s="133">
        <v>0</v>
      </c>
      <c r="G62" s="133">
        <v>0</v>
      </c>
      <c r="H62" s="134">
        <v>10</v>
      </c>
    </row>
    <row r="63" spans="2:8" ht="52.5" customHeight="1" thickBot="1">
      <c r="B63" s="135"/>
      <c r="C63" s="1209" t="s">
        <v>49</v>
      </c>
      <c r="D63" s="1209"/>
      <c r="E63" s="1210"/>
      <c r="F63" s="136">
        <v>4043</v>
      </c>
      <c r="G63" s="136">
        <v>4875</v>
      </c>
      <c r="H63" s="137">
        <v>5407</v>
      </c>
    </row>
    <row r="64" spans="2:8"/>
  </sheetData>
  <sheetProtection algorithmName="SHA-512" hashValue="lqFZhdqFQVwBGUO16x1gRjan4TGDfh18VsYJxQ0iMGxzePbGRl9auEhRknVjJOijO3ES+kh1Yy+7qnPGRg5BEg==" saltValue="bTxiw2P/4wOJGf7W1SW/jg==" spinCount="100000" sheet="1" objects="1" scenarios="1"/>
  <customSheetViews>
    <customSheetView guid="{B5A9DDF3-3D29-421A-B465-93BA71C564E9}"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25412</v>
      </c>
      <c r="E3" s="156"/>
      <c r="F3" s="157">
        <v>45588</v>
      </c>
      <c r="G3" s="158"/>
      <c r="H3" s="159"/>
    </row>
    <row r="4" spans="1:8">
      <c r="A4" s="160"/>
      <c r="B4" s="161"/>
      <c r="C4" s="162"/>
      <c r="D4" s="163">
        <v>20324</v>
      </c>
      <c r="E4" s="164"/>
      <c r="F4" s="165">
        <v>24150</v>
      </c>
      <c r="G4" s="166"/>
      <c r="H4" s="167"/>
    </row>
    <row r="5" spans="1:8">
      <c r="A5" s="148" t="s">
        <v>521</v>
      </c>
      <c r="B5" s="153"/>
      <c r="C5" s="154"/>
      <c r="D5" s="155">
        <v>37174</v>
      </c>
      <c r="E5" s="156"/>
      <c r="F5" s="157">
        <v>45483</v>
      </c>
      <c r="G5" s="158"/>
      <c r="H5" s="159"/>
    </row>
    <row r="6" spans="1:8">
      <c r="A6" s="160"/>
      <c r="B6" s="161"/>
      <c r="C6" s="162"/>
      <c r="D6" s="163">
        <v>31819</v>
      </c>
      <c r="E6" s="164"/>
      <c r="F6" s="165">
        <v>24241</v>
      </c>
      <c r="G6" s="166"/>
      <c r="H6" s="167"/>
    </row>
    <row r="7" spans="1:8">
      <c r="A7" s="148" t="s">
        <v>522</v>
      </c>
      <c r="B7" s="153"/>
      <c r="C7" s="154"/>
      <c r="D7" s="155">
        <v>20568</v>
      </c>
      <c r="E7" s="156"/>
      <c r="F7" s="157">
        <v>45945</v>
      </c>
      <c r="G7" s="158"/>
      <c r="H7" s="159"/>
    </row>
    <row r="8" spans="1:8">
      <c r="A8" s="160"/>
      <c r="B8" s="161"/>
      <c r="C8" s="162"/>
      <c r="D8" s="163">
        <v>15619</v>
      </c>
      <c r="E8" s="164"/>
      <c r="F8" s="165">
        <v>25180</v>
      </c>
      <c r="G8" s="166"/>
      <c r="H8" s="167"/>
    </row>
    <row r="9" spans="1:8">
      <c r="A9" s="148" t="s">
        <v>523</v>
      </c>
      <c r="B9" s="153"/>
      <c r="C9" s="154"/>
      <c r="D9" s="155">
        <v>37329</v>
      </c>
      <c r="E9" s="156"/>
      <c r="F9" s="157">
        <v>44475</v>
      </c>
      <c r="G9" s="158"/>
      <c r="H9" s="159"/>
    </row>
    <row r="10" spans="1:8">
      <c r="A10" s="160"/>
      <c r="B10" s="161"/>
      <c r="C10" s="162"/>
      <c r="D10" s="163">
        <v>23446</v>
      </c>
      <c r="E10" s="164"/>
      <c r="F10" s="165">
        <v>24780</v>
      </c>
      <c r="G10" s="166"/>
      <c r="H10" s="167"/>
    </row>
    <row r="11" spans="1:8">
      <c r="A11" s="148" t="s">
        <v>524</v>
      </c>
      <c r="B11" s="153"/>
      <c r="C11" s="154"/>
      <c r="D11" s="155">
        <v>35243</v>
      </c>
      <c r="E11" s="156"/>
      <c r="F11" s="157">
        <v>45982</v>
      </c>
      <c r="G11" s="158"/>
      <c r="H11" s="159"/>
    </row>
    <row r="12" spans="1:8">
      <c r="A12" s="160"/>
      <c r="B12" s="161"/>
      <c r="C12" s="168"/>
      <c r="D12" s="163">
        <v>21709</v>
      </c>
      <c r="E12" s="164"/>
      <c r="F12" s="165">
        <v>25583</v>
      </c>
      <c r="G12" s="166"/>
      <c r="H12" s="167"/>
    </row>
    <row r="13" spans="1:8">
      <c r="A13" s="148"/>
      <c r="B13" s="153"/>
      <c r="C13" s="169"/>
      <c r="D13" s="170">
        <v>31145</v>
      </c>
      <c r="E13" s="171"/>
      <c r="F13" s="172">
        <v>45495</v>
      </c>
      <c r="G13" s="173"/>
      <c r="H13" s="159"/>
    </row>
    <row r="14" spans="1:8">
      <c r="A14" s="160"/>
      <c r="B14" s="161"/>
      <c r="C14" s="162"/>
      <c r="D14" s="163">
        <v>22583</v>
      </c>
      <c r="E14" s="164"/>
      <c r="F14" s="165">
        <v>24787</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6.47</v>
      </c>
      <c r="C19" s="174">
        <f>ROUND(VALUE(SUBSTITUTE(実質収支比率等に係る経年分析!G$48,"▲","-")),2)</f>
        <v>10.61</v>
      </c>
      <c r="D19" s="174">
        <f>ROUND(VALUE(SUBSTITUTE(実質収支比率等に係る経年分析!H$48,"▲","-")),2)</f>
        <v>12.39</v>
      </c>
      <c r="E19" s="174">
        <f>ROUND(VALUE(SUBSTITUTE(実質収支比率等に係る経年分析!I$48,"▲","-")),2)</f>
        <v>12.18</v>
      </c>
      <c r="F19" s="174">
        <f>ROUND(VALUE(SUBSTITUTE(実質収支比率等に係る経年分析!J$48,"▲","-")),2)</f>
        <v>5.14</v>
      </c>
    </row>
    <row r="20" spans="1:11">
      <c r="A20" s="174" t="s">
        <v>53</v>
      </c>
      <c r="B20" s="174">
        <f>ROUND(VALUE(SUBSTITUTE(実質収支比率等に係る経年分析!F$47,"▲","-")),2)</f>
        <v>10.7</v>
      </c>
      <c r="C20" s="174">
        <f>ROUND(VALUE(SUBSTITUTE(実質収支比率等に係る経年分析!G$47,"▲","-")),2)</f>
        <v>7.9</v>
      </c>
      <c r="D20" s="174">
        <f>ROUND(VALUE(SUBSTITUTE(実質収支比率等に係る経年分析!H$47,"▲","-")),2)</f>
        <v>13.75</v>
      </c>
      <c r="E20" s="174">
        <f>ROUND(VALUE(SUBSTITUTE(実質収支比率等に係る経年分析!I$47,"▲","-")),2)</f>
        <v>20.38</v>
      </c>
      <c r="F20" s="174">
        <f>ROUND(VALUE(SUBSTITUTE(実質収支比率等に係る経年分析!J$47,"▲","-")),2)</f>
        <v>25.77</v>
      </c>
    </row>
    <row r="21" spans="1:11">
      <c r="A21" s="174" t="s">
        <v>54</v>
      </c>
      <c r="B21" s="174">
        <f>IF(ISNUMBER(VALUE(SUBSTITUTE(実質収支比率等に係る経年分析!F$49,"▲","-"))),ROUND(VALUE(SUBSTITUTE(実質収支比率等に係る経年分析!F$49,"▲","-")),2),NA())</f>
        <v>-3.94</v>
      </c>
      <c r="C21" s="174">
        <f>IF(ISNUMBER(VALUE(SUBSTITUTE(実質収支比率等に係る経年分析!G$49,"▲","-"))),ROUND(VALUE(SUBSTITUTE(実質収支比率等に係る経年分析!G$49,"▲","-")),2),NA())</f>
        <v>1.82</v>
      </c>
      <c r="D21" s="174">
        <f>IF(ISNUMBER(VALUE(SUBSTITUTE(実質収支比率等に係る経年分析!H$49,"▲","-"))),ROUND(VALUE(SUBSTITUTE(実質収支比率等に係る経年分析!H$49,"▲","-")),2),NA())</f>
        <v>8.5500000000000007</v>
      </c>
      <c r="E21" s="174">
        <f>IF(ISNUMBER(VALUE(SUBSTITUTE(実質収支比率等に係る経年分析!I$49,"▲","-"))),ROUND(VALUE(SUBSTITUTE(実質収支比率等に係る経年分析!I$49,"▲","-")),2),NA())</f>
        <v>5.85</v>
      </c>
      <c r="F21" s="174">
        <f>IF(ISNUMBER(VALUE(SUBSTITUTE(実質収支比率等に係る経年分析!J$49,"▲","-"))),ROUND(VALUE(SUBSTITUTE(実質収支比率等に係る経年分析!J$49,"▲","-")),2),NA())</f>
        <v>-1.07</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武蔵高萩駅北土地区画整理事業特別会計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c r="A31" s="175" t="str">
        <f>IF(連結実質赤字比率に係る赤字・黒字の構成分析!C$39="",NA(),連結実質赤字比率に係る赤字・黒字の構成分析!C$39)</f>
        <v>武蔵高萩駅北土地区画整理事業特別会計（宅地造成分）</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1.1000000000000001</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4.3899999999999997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18.940000000000001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18.510000000000002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17.18</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1337</v>
      </c>
      <c r="E42" s="176"/>
      <c r="F42" s="176"/>
      <c r="G42" s="176">
        <f>'実質公債費比率（分子）の構造'!L$52</f>
        <v>1373</v>
      </c>
      <c r="H42" s="176"/>
      <c r="I42" s="176"/>
      <c r="J42" s="176">
        <f>'実質公債費比率（分子）の構造'!M$52</f>
        <v>1506</v>
      </c>
      <c r="K42" s="176"/>
      <c r="L42" s="176"/>
      <c r="M42" s="176">
        <f>'実質公債費比率（分子）の構造'!N$52</f>
        <v>1440</v>
      </c>
      <c r="N42" s="176"/>
      <c r="O42" s="176"/>
      <c r="P42" s="176">
        <f>'実質公債費比率（分子）の構造'!O$52</f>
        <v>1423</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c r="A45" s="176" t="s">
        <v>63</v>
      </c>
      <c r="B45" s="176">
        <f>'実質公債費比率（分子）の構造'!K$49</f>
        <v>44</v>
      </c>
      <c r="C45" s="176"/>
      <c r="D45" s="176"/>
      <c r="E45" s="176">
        <f>'実質公債費比率（分子）の構造'!L$49</f>
        <v>42</v>
      </c>
      <c r="F45" s="176"/>
      <c r="G45" s="176"/>
      <c r="H45" s="176">
        <f>'実質公債費比率（分子）の構造'!M$49</f>
        <v>45</v>
      </c>
      <c r="I45" s="176"/>
      <c r="J45" s="176"/>
      <c r="K45" s="176">
        <f>'実質公債費比率（分子）の構造'!N$49</f>
        <v>72</v>
      </c>
      <c r="L45" s="176"/>
      <c r="M45" s="176"/>
      <c r="N45" s="176">
        <f>'実質公債費比率（分子）の構造'!O$49</f>
        <v>80</v>
      </c>
      <c r="O45" s="176"/>
      <c r="P45" s="176"/>
    </row>
    <row r="46" spans="1:16">
      <c r="A46" s="176" t="s">
        <v>64</v>
      </c>
      <c r="B46" s="176">
        <f>'実質公債費比率（分子）の構造'!K$48</f>
        <v>140</v>
      </c>
      <c r="C46" s="176"/>
      <c r="D46" s="176"/>
      <c r="E46" s="176">
        <f>'実質公債費比率（分子）の構造'!L$48</f>
        <v>129</v>
      </c>
      <c r="F46" s="176"/>
      <c r="G46" s="176"/>
      <c r="H46" s="176">
        <f>'実質公債費比率（分子）の構造'!M$48</f>
        <v>149</v>
      </c>
      <c r="I46" s="176"/>
      <c r="J46" s="176"/>
      <c r="K46" s="176">
        <f>'実質公債費比率（分子）の構造'!N$48</f>
        <v>140</v>
      </c>
      <c r="L46" s="176"/>
      <c r="M46" s="176"/>
      <c r="N46" s="176">
        <f>'実質公債費比率（分子）の構造'!O$48</f>
        <v>215</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1448</v>
      </c>
      <c r="C49" s="176"/>
      <c r="D49" s="176"/>
      <c r="E49" s="176">
        <f>'実質公債費比率（分子）の構造'!L$45</f>
        <v>1588</v>
      </c>
      <c r="F49" s="176"/>
      <c r="G49" s="176"/>
      <c r="H49" s="176">
        <f>'実質公債費比率（分子）の構造'!M$45</f>
        <v>1698</v>
      </c>
      <c r="I49" s="176"/>
      <c r="J49" s="176"/>
      <c r="K49" s="176">
        <f>'実質公債費比率（分子）の構造'!N$45</f>
        <v>1699</v>
      </c>
      <c r="L49" s="176"/>
      <c r="M49" s="176"/>
      <c r="N49" s="176">
        <f>'実質公債費比率（分子）の構造'!O$45</f>
        <v>1729</v>
      </c>
      <c r="O49" s="176"/>
      <c r="P49" s="176"/>
    </row>
    <row r="50" spans="1:16">
      <c r="A50" s="176" t="s">
        <v>67</v>
      </c>
      <c r="B50" s="176" t="e">
        <f>NA()</f>
        <v>#N/A</v>
      </c>
      <c r="C50" s="176">
        <f>IF(ISNUMBER('実質公債費比率（分子）の構造'!K$53),'実質公債費比率（分子）の構造'!K$53,NA())</f>
        <v>296</v>
      </c>
      <c r="D50" s="176" t="e">
        <f>NA()</f>
        <v>#N/A</v>
      </c>
      <c r="E50" s="176" t="e">
        <f>NA()</f>
        <v>#N/A</v>
      </c>
      <c r="F50" s="176">
        <f>IF(ISNUMBER('実質公債費比率（分子）の構造'!L$53),'実質公債費比率（分子）の構造'!L$53,NA())</f>
        <v>387</v>
      </c>
      <c r="G50" s="176" t="e">
        <f>NA()</f>
        <v>#N/A</v>
      </c>
      <c r="H50" s="176" t="e">
        <f>NA()</f>
        <v>#N/A</v>
      </c>
      <c r="I50" s="176">
        <f>IF(ISNUMBER('実質公債費比率（分子）の構造'!M$53),'実質公債費比率（分子）の構造'!M$53,NA())</f>
        <v>387</v>
      </c>
      <c r="J50" s="176" t="e">
        <f>NA()</f>
        <v>#N/A</v>
      </c>
      <c r="K50" s="176" t="e">
        <f>NA()</f>
        <v>#N/A</v>
      </c>
      <c r="L50" s="176">
        <f>IF(ISNUMBER('実質公債費比率（分子）の構造'!N$53),'実質公債費比率（分子）の構造'!N$53,NA())</f>
        <v>472</v>
      </c>
      <c r="M50" s="176" t="e">
        <f>NA()</f>
        <v>#N/A</v>
      </c>
      <c r="N50" s="176" t="e">
        <f>NA()</f>
        <v>#N/A</v>
      </c>
      <c r="O50" s="176">
        <f>IF(ISNUMBER('実質公債費比率（分子）の構造'!O$53),'実質公債費比率（分子）の構造'!O$53,NA())</f>
        <v>602</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13676</v>
      </c>
      <c r="E56" s="175"/>
      <c r="F56" s="175"/>
      <c r="G56" s="175">
        <f>'将来負担比率（分子）の構造'!J$52</f>
        <v>15278</v>
      </c>
      <c r="H56" s="175"/>
      <c r="I56" s="175"/>
      <c r="J56" s="175">
        <f>'将来負担比率（分子）の構造'!K$52</f>
        <v>15490</v>
      </c>
      <c r="K56" s="175"/>
      <c r="L56" s="175"/>
      <c r="M56" s="175">
        <f>'将来負担比率（分子）の構造'!L$52</f>
        <v>14890</v>
      </c>
      <c r="N56" s="175"/>
      <c r="O56" s="175"/>
      <c r="P56" s="175">
        <f>'将来負担比率（分子）の構造'!M$52</f>
        <v>14436</v>
      </c>
    </row>
    <row r="57" spans="1:16">
      <c r="A57" s="175" t="s">
        <v>42</v>
      </c>
      <c r="B57" s="175"/>
      <c r="C57" s="175"/>
      <c r="D57" s="175">
        <f>'将来負担比率（分子）の構造'!I$51</f>
        <v>2151</v>
      </c>
      <c r="E57" s="175"/>
      <c r="F57" s="175"/>
      <c r="G57" s="175">
        <f>'将来負担比率（分子）の構造'!J$51</f>
        <v>2216</v>
      </c>
      <c r="H57" s="175"/>
      <c r="I57" s="175"/>
      <c r="J57" s="175">
        <f>'将来負担比率（分子）の構造'!K$51</f>
        <v>2395</v>
      </c>
      <c r="K57" s="175"/>
      <c r="L57" s="175"/>
      <c r="M57" s="175">
        <f>'将来負担比率（分子）の構造'!L$51</f>
        <v>2362</v>
      </c>
      <c r="N57" s="175"/>
      <c r="O57" s="175"/>
      <c r="P57" s="175">
        <f>'将来負担比率（分子）の構造'!M$51</f>
        <v>2291</v>
      </c>
    </row>
    <row r="58" spans="1:16">
      <c r="A58" s="175" t="s">
        <v>41</v>
      </c>
      <c r="B58" s="175"/>
      <c r="C58" s="175"/>
      <c r="D58" s="175">
        <f>'将来負担比率（分子）の構造'!I$50</f>
        <v>4098</v>
      </c>
      <c r="E58" s="175"/>
      <c r="F58" s="175"/>
      <c r="G58" s="175">
        <f>'将来負担比率（分子）の構造'!J$50</f>
        <v>3918</v>
      </c>
      <c r="H58" s="175"/>
      <c r="I58" s="175"/>
      <c r="J58" s="175">
        <f>'将来負担比率（分子）の構造'!K$50</f>
        <v>4857</v>
      </c>
      <c r="K58" s="175"/>
      <c r="L58" s="175"/>
      <c r="M58" s="175">
        <f>'将来負担比率（分子）の構造'!L$50</f>
        <v>5603</v>
      </c>
      <c r="N58" s="175"/>
      <c r="O58" s="175"/>
      <c r="P58" s="175">
        <f>'将来負担比率（分子）の構造'!M$50</f>
        <v>6016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942</v>
      </c>
      <c r="C62" s="175"/>
      <c r="D62" s="175"/>
      <c r="E62" s="175">
        <f>'将来負担比率（分子）の構造'!J$45</f>
        <v>936</v>
      </c>
      <c r="F62" s="175"/>
      <c r="G62" s="175"/>
      <c r="H62" s="175">
        <f>'将来負担比率（分子）の構造'!K$45</f>
        <v>1044</v>
      </c>
      <c r="I62" s="175"/>
      <c r="J62" s="175"/>
      <c r="K62" s="175">
        <f>'将来負担比率（分子）の構造'!L$45</f>
        <v>1070</v>
      </c>
      <c r="L62" s="175"/>
      <c r="M62" s="175"/>
      <c r="N62" s="175">
        <f>'将来負担比率（分子）の構造'!M$45</f>
        <v>1189</v>
      </c>
      <c r="O62" s="175"/>
      <c r="P62" s="175"/>
    </row>
    <row r="63" spans="1:16">
      <c r="A63" s="175" t="s">
        <v>34</v>
      </c>
      <c r="B63" s="175">
        <f>'将来負担比率（分子）の構造'!I$44</f>
        <v>464</v>
      </c>
      <c r="C63" s="175"/>
      <c r="D63" s="175"/>
      <c r="E63" s="175">
        <f>'将来負担比率（分子）の構造'!J$44</f>
        <v>445</v>
      </c>
      <c r="F63" s="175"/>
      <c r="G63" s="175"/>
      <c r="H63" s="175">
        <f>'将来負担比率（分子）の構造'!K$44</f>
        <v>420</v>
      </c>
      <c r="I63" s="175"/>
      <c r="J63" s="175"/>
      <c r="K63" s="175">
        <f>'将来負担比率（分子）の構造'!L$44</f>
        <v>372</v>
      </c>
      <c r="L63" s="175"/>
      <c r="M63" s="175"/>
      <c r="N63" s="175">
        <f>'将来負担比率（分子）の構造'!M$44</f>
        <v>411</v>
      </c>
      <c r="O63" s="175"/>
      <c r="P63" s="175"/>
    </row>
    <row r="64" spans="1:16">
      <c r="A64" s="175" t="s">
        <v>33</v>
      </c>
      <c r="B64" s="175">
        <f>'将来負担比率（分子）の構造'!I$43</f>
        <v>1794</v>
      </c>
      <c r="C64" s="175"/>
      <c r="D64" s="175"/>
      <c r="E64" s="175">
        <f>'将来負担比率（分子）の構造'!J$43</f>
        <v>1530</v>
      </c>
      <c r="F64" s="175"/>
      <c r="G64" s="175"/>
      <c r="H64" s="175">
        <f>'将来負担比率（分子）の構造'!K$43</f>
        <v>1432</v>
      </c>
      <c r="I64" s="175"/>
      <c r="J64" s="175"/>
      <c r="K64" s="175">
        <f>'将来負担比率（分子）の構造'!L$43</f>
        <v>1452</v>
      </c>
      <c r="L64" s="175"/>
      <c r="M64" s="175"/>
      <c r="N64" s="175">
        <f>'将来負担比率（分子）の構造'!M$43</f>
        <v>1651</v>
      </c>
      <c r="O64" s="175"/>
      <c r="P64" s="175"/>
    </row>
    <row r="65" spans="1:16">
      <c r="A65" s="175" t="s">
        <v>32</v>
      </c>
      <c r="B65" s="175">
        <f>'将来負担比率（分子）の構造'!I$42</f>
        <v>10</v>
      </c>
      <c r="C65" s="175"/>
      <c r="D65" s="175"/>
      <c r="E65" s="175">
        <f>'将来負担比率（分子）の構造'!J$42</f>
        <v>10</v>
      </c>
      <c r="F65" s="175"/>
      <c r="G65" s="175"/>
      <c r="H65" s="175">
        <f>'将来負担比率（分子）の構造'!K$42</f>
        <v>9</v>
      </c>
      <c r="I65" s="175"/>
      <c r="J65" s="175"/>
      <c r="K65" s="175">
        <f>'将来負担比率（分子）の構造'!L$42</f>
        <v>10</v>
      </c>
      <c r="L65" s="175"/>
      <c r="M65" s="175"/>
      <c r="N65" s="175">
        <f>'将来負担比率（分子）の構造'!M$42</f>
        <v>33</v>
      </c>
      <c r="O65" s="175"/>
      <c r="P65" s="175"/>
    </row>
    <row r="66" spans="1:16">
      <c r="A66" s="175" t="s">
        <v>31</v>
      </c>
      <c r="B66" s="175">
        <f>'将来負担比率（分子）の構造'!I$41</f>
        <v>16631</v>
      </c>
      <c r="C66" s="175"/>
      <c r="D66" s="175"/>
      <c r="E66" s="175">
        <f>'将来負担比率（分子）の構造'!J$41</f>
        <v>16784</v>
      </c>
      <c r="F66" s="175"/>
      <c r="G66" s="175"/>
      <c r="H66" s="175">
        <f>'将来負担比率（分子）の構造'!K$41</f>
        <v>16632</v>
      </c>
      <c r="I66" s="175"/>
      <c r="J66" s="175"/>
      <c r="K66" s="175">
        <f>'将来負担比率（分子）の構造'!L$41</f>
        <v>16213</v>
      </c>
      <c r="L66" s="175"/>
      <c r="M66" s="175"/>
      <c r="N66" s="175">
        <f>'将来負担比率（分子）の構造'!M$41</f>
        <v>15418</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1655</v>
      </c>
      <c r="C72" s="179">
        <f>基金残高に係る経年分析!G55</f>
        <v>2400</v>
      </c>
      <c r="D72" s="179">
        <f>基金残高に係る経年分析!H55</f>
        <v>3090</v>
      </c>
    </row>
    <row r="73" spans="1:16">
      <c r="A73" s="178" t="s">
        <v>74</v>
      </c>
      <c r="B73" s="179">
        <f>基金残高に係る経年分析!F56</f>
        <v>297</v>
      </c>
      <c r="C73" s="179">
        <f>基金残高に係る経年分析!G56</f>
        <v>297</v>
      </c>
      <c r="D73" s="179">
        <f>基金残高に係る経年分析!H56</f>
        <v>358</v>
      </c>
    </row>
    <row r="74" spans="1:16">
      <c r="A74" s="178" t="s">
        <v>75</v>
      </c>
      <c r="B74" s="179">
        <f>基金残高に係る経年分析!F57</f>
        <v>2091</v>
      </c>
      <c r="C74" s="179">
        <f>基金残高に係る経年分析!G57</f>
        <v>2178</v>
      </c>
      <c r="D74" s="179">
        <f>基金残高に係る経年分析!H57</f>
        <v>1958</v>
      </c>
    </row>
  </sheetData>
  <sheetProtection algorithmName="SHA-512" hashValue="xTNa+ycNz4l8Bo0346qzPZHKvNcKdGftSsXzTf3LeQ/P4KeBV8T5+9WR0FmDSZJvYePi8dXo3sWW7y0QzYfDQQ==" saltValue="OlWyhsMfSS1nsV7zP56Yvw==" spinCount="100000" sheet="1" objects="1" scenarios="1"/>
  <customSheetViews>
    <customSheetView guid="{B5A9DDF3-3D29-421A-B465-93BA71C564E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2025-03-13T08:21:08Z</cp:lastPrinted>
  <dcterms:created xsi:type="dcterms:W3CDTF">2025-02-19T01:30:59Z</dcterms:created>
  <dcterms:modified xsi:type="dcterms:W3CDTF">2025-03-18T23:25:50Z</dcterms:modified>
  <cp:category/>
</cp:coreProperties>
</file>