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srv01\users$\ShareFolder\組織\政策推進部\財政課\財政担当(R06)\01財政担当全般\01-1 照会・回答・広報\02通知・照会・回答（県）\070304【埼玉県市町村課】令和５年度財政状況資料集の作成及び提出について（依頼）\03提出\"/>
    </mc:Choice>
  </mc:AlternateContent>
  <xr:revisionPtr revIDLastSave="0" documentId="13_ncr:1_{323B80A1-096E-4E4A-B8BE-7FC0E209EB37}"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CO35" i="10"/>
  <c r="BW35" i="10"/>
  <c r="BE35" i="10"/>
  <c r="AM35" i="10"/>
  <c r="CO34" i="10"/>
  <c r="BW34" i="10"/>
  <c r="BE34" i="10"/>
  <c r="C34" i="10"/>
  <c r="C35" i="10" s="1"/>
  <c r="U34" i="10" l="1"/>
  <c r="U35" i="10" s="1"/>
  <c r="U36" i="10" s="1"/>
  <c r="C36" i="10"/>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<sst xmlns="http://schemas.openxmlformats.org/spreadsheetml/2006/main" count="1067" uniqueCount="566">
  <si>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</si>
  <si>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</si>
  <si>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</si>
  <si>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</si>
  <si>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</si>
  <si>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</si>
  <si>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</si>
  <si>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</si>
  <si>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</si>
  <si>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</si>
  <si>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</si>
  <si>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</si>
  <si>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</si>
  <si>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</si>
  <si>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</si>
  <si>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</si>
  <si>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</si>
  <si>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</si>
  <si>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</si>
  <si>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</si>
  <si>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</si>
  <si>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</si>
  <si>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</si>
  <si>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</si>
  <si>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</si>
  <si>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</si>
  <si>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</si>
  <si>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</si>
  <si>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</si>
  <si>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</si>
  <si>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</si>
  <si>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</si>
  <si>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</si>
  <si>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</si>
  <si>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</si>
  <si>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</si>
  <si>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</si>
  <si>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</si>
  <si>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</si>
  <si>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</si>
  <si>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</si>
  <si>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</si>
  <si>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</si>
  <si>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</si>
  <si>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</si>
  <si>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</si>
  <si>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</si>
  <si>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</si>
  <si>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</si>
  <si>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</si>
  <si>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</si>
  <si>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</si>
  <si>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</si>
  <si>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</si>
  <si>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</si>
  <si>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</si>
  <si>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</si>
  <si>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</si>
  <si>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</si>
  <si>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</si>
  <si>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</si>
  <si>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</si>
  <si>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</si>
  <si>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</si>
  <si>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</si>
  <si>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</si>
  <si>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</si>
  <si>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</si>
  <si>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</si>
  <si>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</si>
  <si>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</si>
  <si>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</si>
  <si>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</si>
  <si>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</si>
  <si>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</si>
  <si>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</si>
  <si>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</si>
  <si>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</si>
  <si>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</si>
  <si>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</si>
  <si>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</si>
  <si>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</si>
  <si>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</si>
  <si>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</si>
  <si>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</si>
  <si>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</si>
  <si>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</si>
  <si>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</si>
  <si>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</si>
  <si>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</si>
  <si>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</si>
  <si>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</si>
  <si>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</si>
  <si>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</si>
  <si>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</si>
  <si>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</si>
  <si>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</si>
  <si>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</si>
  <si>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</si>
  <si>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</si>
  <si>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</si>
  <si>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</si>
  <si>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</si>
  <si>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</si>
  <si>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</si>
  <si>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</si>
  <si>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</si>
  <si>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</si>
  <si>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</si>
  <si>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</si>
  <si>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</si>
  <si>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</si>
  <si>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</si>
  <si>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</si>
  <si>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</si>
  <si>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</si>
  <si>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</si>
  <si>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</si>
  <si>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</si>
  <si>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</si>
  <si>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</si>
  <si>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</si>
  <si>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</si>
  <si>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</si>
  <si>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</si>
  <si>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</si>
  <si>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</si>
  <si>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</si>
  <si>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</si>
  <si>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</si>
  <si>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</si>
  <si>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</si>
  <si>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</si>
  <si>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</si>
  <si>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</si>
  <si>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</si>
  <si>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</si>
  <si>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</si>
  <si>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</si>
  <si>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</si>
  <si>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</si>
  <si>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</si>
  <si>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</si>
  <si>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</si>
  <si>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</si>
  <si>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</si>
  <si>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</si>
  <si>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</si>
  <si>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</si>
  <si>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</si>
  <si>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</si>
  <si>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</si>
  <si>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</si>
  <si>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</si>
  <si>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</si>
  <si>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</si>
  <si>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</si>
  <si>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</si>
  <si>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</si>
  <si>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</si>
  <si>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</si>
  <si>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</si>
  <si>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</si>
  <si>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</si>
  <si>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</si>
  <si>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</si>
  <si>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</si>
  <si>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</si>
  <si>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</si>
  <si>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</si>
  <si>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</si>
  <si>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</si>
  <si>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</si>
  <si>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</si>
  <si>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</si>
  <si>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</si>
  <si>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</si>
  <si>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</si>
  <si>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</si>
  <si>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</si>
  <si>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</si>
  <si>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</si>
  <si>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</si>
  <si>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</si>
  <si>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</si>
  <si>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</si>
  <si>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</si>
  <si>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</si>
  <si>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</si>
  <si>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</si>
  <si>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</si>
  <si>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</si>
  <si>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</si>
  <si>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</si>
  <si>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</si>
  <si>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</si>
  <si>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</si>
  <si>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</si>
  <si>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</si>
  <si>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</si>
  <si>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</si>
  <si>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</si>
  <si>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</si>
  <si>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埼玉県北本市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</si>
  <si>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</si>
  <si>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</si>
  <si>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</si>
  <si>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</si>
  <si>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</si>
  <si>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</si>
  <si>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</si>
  <si>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</si>
  <si>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</si>
  <si>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</si>
  <si>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</si>
  <si>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</si>
  <si>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</si>
  <si>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</si>
  <si>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</si>
  <si>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</si>
  <si>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</si>
  <si>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</si>
  <si>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</si>
  <si>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</si>
  <si>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</si>
  <si>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</si>
  <si>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</si>
  <si>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</si>
  <si>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</si>
  <si>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</si>
  <si>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</si>
  <si>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</si>
  <si>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</si>
  <si>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</si>
  <si>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</si>
  <si>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</si>
  <si>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</si>
  <si>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</si>
  <si>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</si>
  <si>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</si>
  <si>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</si>
  <si>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</si>
  <si>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</si>
  <si>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</si>
  <si>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</si>
  <si>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</si>
  <si>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</si>
  <si>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</si>
  <si>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</si>
  <si>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</si>
  <si>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</si>
  <si>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</si>
  <si>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</si>
  <si>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</si>
  <si>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</si>
  <si>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</si>
  <si>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</si>
  <si>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</si>
  <si>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</si>
  <si>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</si>
  <si>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</si>
  <si>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</si>
  <si>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</si>
  <si>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</si>
  <si>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</si>
  <si>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</si>
  <si>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</si>
  <si>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</si>
  <si>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</si>
  <si>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</si>
  <si>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</si>
  <si>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</si>
  <si>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</si>
  <si>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</si>
  <si>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</si>
  <si>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</si>
  <si>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</si>
  <si>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</si>
  <si>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</si>
  <si>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</si>
  <si>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</si>
  <si>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</si>
  <si>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</si>
  <si>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</si>
  <si>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</si>
  <si>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</si>
  <si>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</si>
  <si>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</si>
  <si>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</si>
  <si>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</si>
  <si>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</si>
  <si>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</si>
  <si>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</si>
  <si>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</si>
  <si>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</si>
  <si>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</si>
  <si>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</si>
  <si>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</si>
  <si>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</si>
  <si>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</si>
  <si>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</si>
  <si>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</si>
  <si>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</si>
  <si>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</si>
  <si>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</si>
  <si>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</si>
  <si>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</si>
  <si>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</si>
  <si>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</si>
  <si>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</si>
  <si>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</si>
  <si>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</si>
  <si>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</si>
  <si>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</si>
  <si>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</si>
  <si>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</si>
  <si>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</si>
  <si>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</si>
  <si>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</si>
  <si>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</si>
  <si>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</si>
  <si>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</si>
  <si>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</si>
  <si>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</si>
  <si>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</si>
  <si>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</si>
  <si>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</si>
  <si>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</si>
  <si>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</si>
  <si>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</si>
  <si>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</si>
  <si>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</si>
  <si>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</si>
  <si>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</si>
  <si>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</si>
  <si>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</si>
  <si>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</si>
  <si>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</si>
  <si>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</si>
  <si>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</si>
  <si>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</si>
  <si>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</si>
  <si>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</si>
  <si>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</si>
  <si>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</si>
  <si>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</si>
  <si>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</si>
  <si>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</si>
  <si>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</si>
  <si>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</si>
  <si>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</si>
  <si>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</si>
  <si>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</si>
  <si>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</si>
  <si>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埼玉県北本市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</si>
  <si>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</si>
  <si>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</si>
  <si>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</si>
  <si>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</si>
  <si>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</si>
  <si>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</si>
  <si>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</si>
  <si>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</si>
  <si>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</si>
  <si>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</si>
  <si>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</si>
  <si>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</si>
  <si>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</si>
  <si>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</si>
  <si>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</si>
  <si>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</si>
  <si>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</si>
  <si>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</si>
  <si>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</si>
  <si>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</si>
  <si>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</si>
  <si>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</si>
  <si>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</si>
  <si>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</si>
  <si>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</si>
  <si>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</si>
  <si>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</si>
  <si>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</si>
  <si>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</si>
  <si>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</si>
  <si>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</si>
  <si>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</si>
  <si>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</si>
  <si>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</si>
  <si>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</si>
  <si>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</si>
  <si>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</si>
  <si>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</si>
  <si>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</si>
  <si>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</si>
  <si>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</si>
  <si>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</si>
  <si>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</si>
  <si>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</si>
  <si>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</si>
  <si>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</si>
  <si>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</si>
  <si>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</si>
  <si>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</si>
  <si>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</si>
  <si>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</si>
  <si>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</si>
  <si>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</si>
  <si>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</si>
  <si>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</si>
  <si>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</si>
  <si>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</si>
  <si>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</si>
  <si>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</si>
  <si>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</si>
  <si>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</si>
  <si>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</si>
  <si>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</si>
  <si>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</si>
  <si>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</si>
  <si>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</si>
  <si>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</si>
  <si>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</si>
  <si>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</si>
  <si>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</si>
  <si>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</si>
  <si>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</si>
  <si>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</si>
  <si>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</si>
  <si>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</si>
  <si>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</si>
  <si>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</si>
  <si>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</si>
  <si>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</si>
  <si>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</si>
  <si>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</si>
  <si>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</si>
  <si>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</si>
  <si>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</si>
  <si>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</si>
  <si>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</si>
  <si>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</si>
  <si>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</si>
  <si>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</si>
  <si>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</si>
  <si>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</si>
  <si>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</si>
  <si>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</si>
  <si>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</si>
  <si>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</si>
  <si>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</si>
  <si>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</si>
  <si>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</si>
  <si>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</si>
  <si>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</si>
  <si>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</si>
  <si>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</si>
  <si>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</si>
  <si>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</si>
  <si>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</si>
  <si>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</si>
  <si>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</si>
  <si>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</si>
  <si>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</si>
  <si>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</si>
  <si>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</si>
  <si>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</si>
  <si>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</si>
  <si>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</si>
  <si>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</si>
  <si>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</si>
  <si>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</si>
  <si>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</si>
  <si>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</si>
  <si>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</si>
  <si>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</si>
  <si>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</si>
  <si>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</si>
  <si>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</si>
  <si>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</si>
  <si>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</si>
  <si>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</si>
  <si>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</si>
  <si>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</si>
  <si>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</si>
  <si>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</si>
  <si>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</si>
  <si>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</si>
  <si>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</si>
  <si>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</si>
  <si>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</si>
  <si>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</si>
  <si>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</si>
  <si>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</si>
  <si>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</si>
  <si>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</si>
  <si>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</si>
  <si>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</si>
  <si>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</si>
  <si>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</si>
  <si>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</si>
  <si>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</si>
  <si>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</si>
  <si>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</si>
  <si>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</si>
  <si>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</si>
  <si>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</si>
  <si>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</si>
  <si>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</si>
  <si>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</si>
  <si>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</si>
  <si>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</si>
  <si>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</si>
  <si>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</si>
  <si>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</si>
  <si>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</si>
  <si>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</si>
  <si>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</si>
  <si>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</si>
  <si>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</si>
  <si>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</si>
  <si>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</si>
  <si>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</si>
  <si>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</si>
  <si>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</si>
  <si>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</si>
  <si>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</si>
  <si>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</si>
  <si>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</si>
  <si>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</si>
  <si>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1.58</t>
  </si>
  <si>
    <t>▲ 1.29</t>
  </si>
  <si>
    <t>一般会計</t>
  </si>
  <si>
    <t>公共下水道事業会計</t>
  </si>
  <si>
    <t>介護保険特別会計</t>
  </si>
  <si>
    <t>国民健康保険特別会計</t>
  </si>
  <si>
    <t>後期高齢者医療特別会計</t>
  </si>
  <si>
    <t>北本都市計画事業久保特定土地区画整理事業特別会計</t>
  </si>
  <si>
    <t>埼玉県央広域公平委員会特別会計</t>
  </si>
  <si>
    <t>その他会計（赤字）</t>
  </si>
  <si>
    <t>その他会計（黒字）</t>
  </si>
  <si>
    <t>R01</t>
    <phoneticPr fontId="5"/>
  </si>
  <si>
    <t>R02</t>
    <phoneticPr fontId="5"/>
  </si>
  <si>
    <t>R03</t>
    <phoneticPr fontId="5"/>
  </si>
  <si>
    <t>R04</t>
    <phoneticPr fontId="5"/>
  </si>
  <si>
    <t>R05</t>
    <phoneticPr fontId="5"/>
  </si>
  <si>
    <t>-</t>
    <phoneticPr fontId="2"/>
  </si>
  <si>
    <t>埼玉県央広域事務組合</t>
    <rPh sb="0" eb="2">
      <t>サイタマ</t>
    </rPh>
    <rPh sb="2" eb="4">
      <t>ケンオウ</t>
    </rPh>
    <rPh sb="4" eb="6">
      <t>コウイキ</t>
    </rPh>
    <rPh sb="6" eb="8">
      <t>ジム</t>
    </rPh>
    <rPh sb="8" eb="10">
      <t>クミアイ</t>
    </rPh>
    <phoneticPr fontId="2"/>
  </si>
  <si>
    <t>一般会計</t>
    <rPh sb="0" eb="2">
      <t>イッパン</t>
    </rPh>
    <rPh sb="2" eb="4">
      <t>カイケイ</t>
    </rPh>
    <phoneticPr fontId="2"/>
  </si>
  <si>
    <t>斎場特別会計</t>
    <rPh sb="0" eb="2">
      <t>サイジョウ</t>
    </rPh>
    <rPh sb="2" eb="4">
      <t>トクベツ</t>
    </rPh>
    <rPh sb="4" eb="6">
      <t>カイケイ</t>
    </rPh>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</si>
  <si>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</si>
  <si>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</si>
  <si>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桶川北本水道企業団</t>
    <rPh sb="0" eb="2">
      <t>オケガワ</t>
    </rPh>
    <rPh sb="2" eb="4">
      <t>キタモト</t>
    </rPh>
    <rPh sb="4" eb="6">
      <t>スイドウ</t>
    </rPh>
    <rPh sb="6" eb="8">
      <t>キギョウ</t>
    </rPh>
    <rPh sb="8" eb="9">
      <t>ダン</t>
    </rPh>
    <phoneticPr fontId="2"/>
  </si>
  <si>
    <t>水道事業会計</t>
    <rPh sb="0" eb="2">
      <t>スイドウ</t>
    </rPh>
    <rPh sb="2" eb="4">
      <t>ジギョウ</t>
    </rPh>
    <rPh sb="4" eb="6">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</si>
  <si>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</si>
  <si>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</si>
  <si>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</si>
  <si>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</si>
  <si>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</si>
  <si>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</si>
  <si>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南部地域整備基金</t>
    <rPh sb="0" eb="4">
      <t>ナンブチイキ</t>
    </rPh>
    <rPh sb="4" eb="8">
      <t>セイビキキン</t>
    </rPh>
    <phoneticPr fontId="5"/>
  </si>
  <si>
    <t>ふるさと応援基金</t>
  </si>
  <si>
    <t>公共施設整備基金</t>
  </si>
  <si>
    <t>一般廃棄物処理施設整備基金</t>
  </si>
  <si>
    <t>緑と花のまちづくり基金</t>
    <rPh sb="0" eb="1">
      <t>ミドリ</t>
    </rPh>
    <rPh sb="2" eb="3">
      <t>ハナ</t>
    </rPh>
    <rPh sb="9" eb="11">
      <t>キキン</t>
    </rPh>
    <phoneticPr fontId="5"/>
  </si>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</sst>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2F86-42FC-B1F0-B3C2868971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19145</c:v>
                </c:pt>
                <c:pt idx="1">
                  <c:v>12209</c:v>
                </c:pt>
                <c:pt idx="2">
                  <c:v>15430</c:v>
                </c:pt>
                <c:pt idx="3">
                  <c:v>17151</c:v>
                </c:pt>
                <c:pt idx="4">
                  <c:v>26734</c:v>
                </c:pt>
              </c:numCache>
            </c:numRef>
          </c:val>
          <c:smooth val="0"/>
          <c:extLst>
            <c:ext xmlns:c16="http://schemas.microsoft.com/office/drawing/2014/chart" uri="{C3380CC4-5D6E-409C-BE32-E72D297353CC}">
              <c16:uniqueId val="{00000001-2F86-42FC-B1F0-B3C2868971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8.0399999999999991</c:v>
                </c:pt>
                <c:pt idx="1">
                  <c:v>8.9499999999999993</c:v>
                </c:pt>
                <c:pt idx="2">
                  <c:v>10.78</c:v>
                </c:pt>
                <c:pt idx="3">
                  <c:v>9.5</c:v>
                </c:pt>
                <c:pt idx="4">
                  <c:v>8.66</c:v>
                </c:pt>
              </c:numCache>
            </c:numRef>
          </c:val>
          <c:extLst>
            <c:ext xmlns:c16="http://schemas.microsoft.com/office/drawing/2014/chart" uri="{C3380CC4-5D6E-409C-BE32-E72D297353CC}">
              <c16:uniqueId val="{00000000-78DC-40A3-9494-13029E1348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9.24</c:v>
                </c:pt>
                <c:pt idx="1">
                  <c:v>10.93</c:v>
                </c:pt>
                <c:pt idx="2">
                  <c:v>14.83</c:v>
                </c:pt>
                <c:pt idx="3">
                  <c:v>15.47</c:v>
                </c:pt>
                <c:pt idx="4">
                  <c:v>14.8</c:v>
                </c:pt>
              </c:numCache>
            </c:numRef>
          </c:val>
          <c:extLst>
            <c:ext xmlns:c16="http://schemas.microsoft.com/office/drawing/2014/chart" uri="{C3380CC4-5D6E-409C-BE32-E72D297353CC}">
              <c16:uniqueId val="{00000001-78DC-40A3-9494-13029E1348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1.52</c:v>
                </c:pt>
                <c:pt idx="1">
                  <c:v>2.92</c:v>
                </c:pt>
                <c:pt idx="2">
                  <c:v>6.99</c:v>
                </c:pt>
                <c:pt idx="3">
                  <c:v>-1.58</c:v>
                </c:pt>
                <c:pt idx="4">
                  <c:v>-1.29</c:v>
                </c:pt>
              </c:numCache>
            </c:numRef>
          </c:val>
          <c:smooth val="0"/>
          <c:extLst>
            <c:ext xmlns:c16="http://schemas.microsoft.com/office/drawing/2014/chart" uri="{C3380CC4-5D6E-409C-BE32-E72D297353CC}">
              <c16:uniqueId val="{00000002-78DC-40A3-9494-13029E1348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9A-4A08-B85C-90DE84CA98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9A-4A08-B85C-90DE84CA98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9A-4A08-B85C-90DE84CA98EB}"/>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9A-4A08-B85C-90DE84CA98EB}"/>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0.11</c:v>
                </c:pt>
                <c:pt idx="4">
                  <c:v>#N/A</c:v>
                </c:pt>
                <c:pt idx="5">
                  <c:v>0.05</c:v>
                </c:pt>
                <c:pt idx="6">
                  <c:v>#N/A</c:v>
                </c:pt>
                <c:pt idx="7">
                  <c:v>0.19</c:v>
                </c:pt>
                <c:pt idx="8">
                  <c:v>#N/A</c:v>
                </c:pt>
                <c:pt idx="9">
                  <c:v>0.15</c:v>
                </c:pt>
              </c:numCache>
            </c:numRef>
          </c:val>
          <c:extLst>
            <c:ext xmlns:c16="http://schemas.microsoft.com/office/drawing/2014/chart" uri="{C3380CC4-5D6E-409C-BE32-E72D297353CC}">
              <c16:uniqueId val="{00000004-A99A-4A08-B85C-90DE84CA98E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0.19</c:v>
                </c:pt>
                <c:pt idx="4">
                  <c:v>#N/A</c:v>
                </c:pt>
                <c:pt idx="5">
                  <c:v>0.17</c:v>
                </c:pt>
                <c:pt idx="6">
                  <c:v>#N/A</c:v>
                </c:pt>
                <c:pt idx="7">
                  <c:v>0.21</c:v>
                </c:pt>
                <c:pt idx="8">
                  <c:v>#N/A</c:v>
                </c:pt>
                <c:pt idx="9">
                  <c:v>0.21</c:v>
                </c:pt>
              </c:numCache>
            </c:numRef>
          </c:val>
          <c:extLst>
            <c:ext xmlns:c16="http://schemas.microsoft.com/office/drawing/2014/chart" uri="{C3380CC4-5D6E-409C-BE32-E72D297353CC}">
              <c16:uniqueId val="{00000005-A99A-4A08-B85C-90DE84CA98E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1.29</c:v>
                </c:pt>
                <c:pt idx="2">
                  <c:v>#N/A</c:v>
                </c:pt>
                <c:pt idx="3">
                  <c:v>1.7</c:v>
                </c:pt>
                <c:pt idx="4">
                  <c:v>#N/A</c:v>
                </c:pt>
                <c:pt idx="5">
                  <c:v>1.88</c:v>
                </c:pt>
                <c:pt idx="6">
                  <c:v>#N/A</c:v>
                </c:pt>
                <c:pt idx="7">
                  <c:v>1.44</c:v>
                </c:pt>
                <c:pt idx="8">
                  <c:v>#N/A</c:v>
                </c:pt>
                <c:pt idx="9">
                  <c:v>0.76</c:v>
                </c:pt>
              </c:numCache>
            </c:numRef>
          </c:val>
          <c:extLst>
            <c:ext xmlns:c16="http://schemas.microsoft.com/office/drawing/2014/chart" uri="{C3380CC4-5D6E-409C-BE32-E72D297353CC}">
              <c16:uniqueId val="{00000006-A99A-4A08-B85C-90DE84CA98E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0.54</c:v>
                </c:pt>
                <c:pt idx="4">
                  <c:v>#N/A</c:v>
                </c:pt>
                <c:pt idx="5">
                  <c:v>1.26</c:v>
                </c:pt>
                <c:pt idx="6">
                  <c:v>#N/A</c:v>
                </c:pt>
                <c:pt idx="7">
                  <c:v>2.38</c:v>
                </c:pt>
                <c:pt idx="8">
                  <c:v>#N/A</c:v>
                </c:pt>
                <c:pt idx="9">
                  <c:v>1.87</c:v>
                </c:pt>
              </c:numCache>
            </c:numRef>
          </c:val>
          <c:extLst>
            <c:ext xmlns:c16="http://schemas.microsoft.com/office/drawing/2014/chart" uri="{C3380CC4-5D6E-409C-BE32-E72D297353CC}">
              <c16:uniqueId val="{00000007-A99A-4A08-B85C-90DE84CA98EB}"/>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1.1100000000000001</c:v>
                </c:pt>
                <c:pt idx="2">
                  <c:v>#N/A</c:v>
                </c:pt>
                <c:pt idx="3">
                  <c:v>1.1299999999999999</c:v>
                </c:pt>
                <c:pt idx="4">
                  <c:v>#N/A</c:v>
                </c:pt>
                <c:pt idx="5">
                  <c:v>1.26</c:v>
                </c:pt>
                <c:pt idx="6">
                  <c:v>#N/A</c:v>
                </c:pt>
                <c:pt idx="7">
                  <c:v>1.64</c:v>
                </c:pt>
                <c:pt idx="8">
                  <c:v>#N/A</c:v>
                </c:pt>
                <c:pt idx="9">
                  <c:v>2.4</c:v>
                </c:pt>
              </c:numCache>
            </c:numRef>
          </c:val>
          <c:extLst>
            <c:ext xmlns:c16="http://schemas.microsoft.com/office/drawing/2014/chart" uri="{C3380CC4-5D6E-409C-BE32-E72D297353CC}">
              <c16:uniqueId val="{00000008-A99A-4A08-B85C-90DE84CA98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7.94</c:v>
                </c:pt>
                <c:pt idx="2">
                  <c:v>#N/A</c:v>
                </c:pt>
                <c:pt idx="3">
                  <c:v>8.83</c:v>
                </c:pt>
                <c:pt idx="4">
                  <c:v>#N/A</c:v>
                </c:pt>
                <c:pt idx="5">
                  <c:v>10.76</c:v>
                </c:pt>
                <c:pt idx="6">
                  <c:v>#N/A</c:v>
                </c:pt>
                <c:pt idx="7">
                  <c:v>9.3000000000000007</c:v>
                </c:pt>
                <c:pt idx="8">
                  <c:v>#N/A</c:v>
                </c:pt>
                <c:pt idx="9">
                  <c:v>8.5</c:v>
                </c:pt>
              </c:numCache>
            </c:numRef>
          </c:val>
          <c:extLst>
            <c:ext xmlns:c16="http://schemas.microsoft.com/office/drawing/2014/chart" uri="{C3380CC4-5D6E-409C-BE32-E72D297353CC}">
              <c16:uniqueId val="{00000009-A99A-4A08-B85C-90DE84CA98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1839</c:v>
                </c:pt>
                <c:pt idx="5">
                  <c:v>1824</c:v>
                </c:pt>
                <c:pt idx="8">
                  <c:v>1820</c:v>
                </c:pt>
                <c:pt idx="11">
                  <c:v>1670</c:v>
                </c:pt>
                <c:pt idx="14">
                  <c:v>1556</c:v>
                </c:pt>
              </c:numCache>
            </c:numRef>
          </c:val>
          <c:extLst>
            <c:ext xmlns:c16="http://schemas.microsoft.com/office/drawing/2014/chart" uri="{C3380CC4-5D6E-409C-BE32-E72D297353CC}">
              <c16:uniqueId val="{00000000-23A3-424A-8D94-2F3550E127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A3-424A-8D94-2F3550E127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16</c:v>
                </c:pt>
                <c:pt idx="6">
                  <c:v>11</c:v>
                </c:pt>
                <c:pt idx="9">
                  <c:v>10</c:v>
                </c:pt>
                <c:pt idx="12">
                  <c:v>8</c:v>
                </c:pt>
              </c:numCache>
            </c:numRef>
          </c:val>
          <c:extLst>
            <c:ext xmlns:c16="http://schemas.microsoft.com/office/drawing/2014/chart" uri="{C3380CC4-5D6E-409C-BE32-E72D297353CC}">
              <c16:uniqueId val="{00000002-23A3-424A-8D94-2F3550E127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42</c:v>
                </c:pt>
                <c:pt idx="6">
                  <c:v>34</c:v>
                </c:pt>
                <c:pt idx="9">
                  <c:v>31</c:v>
                </c:pt>
                <c:pt idx="12">
                  <c:v>39</c:v>
                </c:pt>
              </c:numCache>
            </c:numRef>
          </c:val>
          <c:extLst>
            <c:ext xmlns:c16="http://schemas.microsoft.com/office/drawing/2014/chart" uri="{C3380CC4-5D6E-409C-BE32-E72D297353CC}">
              <c16:uniqueId val="{00000003-23A3-424A-8D94-2F3550E127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281</c:v>
                </c:pt>
                <c:pt idx="3">
                  <c:v>242</c:v>
                </c:pt>
                <c:pt idx="6">
                  <c:v>199</c:v>
                </c:pt>
                <c:pt idx="9">
                  <c:v>195</c:v>
                </c:pt>
                <c:pt idx="12">
                  <c:v>208</c:v>
                </c:pt>
              </c:numCache>
            </c:numRef>
          </c:val>
          <c:extLst>
            <c:ext xmlns:c16="http://schemas.microsoft.com/office/drawing/2014/chart" uri="{C3380CC4-5D6E-409C-BE32-E72D297353CC}">
              <c16:uniqueId val="{00000004-23A3-424A-8D94-2F3550E127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23A3-424A-8D94-2F3550E127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A3-424A-8D94-2F3550E127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2300</c:v>
                </c:pt>
                <c:pt idx="3">
                  <c:v>2400</c:v>
                </c:pt>
                <c:pt idx="6">
                  <c:v>2489</c:v>
                </c:pt>
                <c:pt idx="9">
                  <c:v>2486</c:v>
                </c:pt>
                <c:pt idx="12">
                  <c:v>2254</c:v>
                </c:pt>
              </c:numCache>
            </c:numRef>
          </c:val>
          <c:extLst>
            <c:ext xmlns:c16="http://schemas.microsoft.com/office/drawing/2014/chart" uri="{C3380CC4-5D6E-409C-BE32-E72D297353CC}">
              <c16:uniqueId val="{00000007-23A3-424A-8D94-2F3550E127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812</c:v>
                </c:pt>
                <c:pt idx="2">
                  <c:v>#N/A</c:v>
                </c:pt>
                <c:pt idx="3">
                  <c:v>#N/A</c:v>
                </c:pt>
                <c:pt idx="4">
                  <c:v>876</c:v>
                </c:pt>
                <c:pt idx="5">
                  <c:v>#N/A</c:v>
                </c:pt>
                <c:pt idx="6">
                  <c:v>#N/A</c:v>
                </c:pt>
                <c:pt idx="7">
                  <c:v>913</c:v>
                </c:pt>
                <c:pt idx="8">
                  <c:v>#N/A</c:v>
                </c:pt>
                <c:pt idx="9">
                  <c:v>#N/A</c:v>
                </c:pt>
                <c:pt idx="10">
                  <c:v>1052</c:v>
                </c:pt>
                <c:pt idx="11">
                  <c:v>#N/A</c:v>
                </c:pt>
                <c:pt idx="12">
                  <c:v>#N/A</c:v>
                </c:pt>
                <c:pt idx="13">
                  <c:v>953</c:v>
                </c:pt>
                <c:pt idx="14">
                  <c:v>#N/A</c:v>
                </c:pt>
              </c:numCache>
            </c:numRef>
          </c:val>
          <c:smooth val="0"/>
          <c:extLst>
            <c:ext xmlns:c16="http://schemas.microsoft.com/office/drawing/2014/chart" uri="{C3380CC4-5D6E-409C-BE32-E72D297353CC}">
              <c16:uniqueId val="{00000008-23A3-424A-8D94-2F3550E127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16100</c:v>
                </c:pt>
                <c:pt idx="5">
                  <c:v>15784</c:v>
                </c:pt>
                <c:pt idx="8">
                  <c:v>15350</c:v>
                </c:pt>
                <c:pt idx="11">
                  <c:v>14832</c:v>
                </c:pt>
                <c:pt idx="14">
                  <c:v>14076</c:v>
                </c:pt>
              </c:numCache>
            </c:numRef>
          </c:val>
          <c:extLst>
            <c:ext xmlns:c16="http://schemas.microsoft.com/office/drawing/2014/chart" uri="{C3380CC4-5D6E-409C-BE32-E72D297353CC}">
              <c16:uniqueId val="{00000000-2FB5-40A7-9479-5540AD05C9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2330</c:v>
                </c:pt>
                <c:pt idx="5">
                  <c:v>2272</c:v>
                </c:pt>
                <c:pt idx="8">
                  <c:v>2054</c:v>
                </c:pt>
                <c:pt idx="11">
                  <c:v>1947</c:v>
                </c:pt>
                <c:pt idx="14">
                  <c:v>1966</c:v>
                </c:pt>
              </c:numCache>
            </c:numRef>
          </c:val>
          <c:extLst>
            <c:ext xmlns:c16="http://schemas.microsoft.com/office/drawing/2014/chart" uri="{C3380CC4-5D6E-409C-BE32-E72D297353CC}">
              <c16:uniqueId val="{00000001-2FB5-40A7-9479-5540AD05C9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4754</c:v>
                </c:pt>
                <c:pt idx="5">
                  <c:v>5051</c:v>
                </c:pt>
                <c:pt idx="8">
                  <c:v>6559</c:v>
                </c:pt>
                <c:pt idx="11">
                  <c:v>7225</c:v>
                </c:pt>
                <c:pt idx="14">
                  <c:v>8213</c:v>
                </c:pt>
              </c:numCache>
            </c:numRef>
          </c:val>
          <c:extLst>
            <c:ext xmlns:c16="http://schemas.microsoft.com/office/drawing/2014/chart" uri="{C3380CC4-5D6E-409C-BE32-E72D297353CC}">
              <c16:uniqueId val="{00000002-2FB5-40A7-9479-5540AD05C9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B5-40A7-9479-5540AD05C9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B5-40A7-9479-5540AD05C9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6</c:v>
                </c:pt>
                <c:pt idx="6">
                  <c:v>0</c:v>
                </c:pt>
                <c:pt idx="9">
                  <c:v>0</c:v>
                </c:pt>
                <c:pt idx="12">
                  <c:v>0</c:v>
                </c:pt>
              </c:numCache>
            </c:numRef>
          </c:val>
          <c:extLst>
            <c:ext xmlns:c16="http://schemas.microsoft.com/office/drawing/2014/chart" uri="{C3380CC4-5D6E-409C-BE32-E72D297353CC}">
              <c16:uniqueId val="{00000005-2FB5-40A7-9479-5540AD05C9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1705</c:v>
                </c:pt>
                <c:pt idx="3">
                  <c:v>1702</c:v>
                </c:pt>
                <c:pt idx="6">
                  <c:v>1763</c:v>
                </c:pt>
                <c:pt idx="9">
                  <c:v>1604</c:v>
                </c:pt>
                <c:pt idx="12">
                  <c:v>1517</c:v>
                </c:pt>
              </c:numCache>
            </c:numRef>
          </c:val>
          <c:extLst>
            <c:ext xmlns:c16="http://schemas.microsoft.com/office/drawing/2014/chart" uri="{C3380CC4-5D6E-409C-BE32-E72D297353CC}">
              <c16:uniqueId val="{00000006-2FB5-40A7-9479-5540AD05C9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c:v>
                </c:pt>
                <c:pt idx="3">
                  <c:v>91</c:v>
                </c:pt>
                <c:pt idx="6">
                  <c:v>85</c:v>
                </c:pt>
                <c:pt idx="9">
                  <c:v>74</c:v>
                </c:pt>
                <c:pt idx="12">
                  <c:v>62</c:v>
                </c:pt>
              </c:numCache>
            </c:numRef>
          </c:val>
          <c:extLst>
            <c:ext xmlns:c16="http://schemas.microsoft.com/office/drawing/2014/chart" uri="{C3380CC4-5D6E-409C-BE32-E72D297353CC}">
              <c16:uniqueId val="{00000007-2FB5-40A7-9479-5540AD05C9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2118</c:v>
                </c:pt>
                <c:pt idx="3">
                  <c:v>1966</c:v>
                </c:pt>
                <c:pt idx="6">
                  <c:v>1733</c:v>
                </c:pt>
                <c:pt idx="9">
                  <c:v>1553</c:v>
                </c:pt>
                <c:pt idx="12">
                  <c:v>1527</c:v>
                </c:pt>
              </c:numCache>
            </c:numRef>
          </c:val>
          <c:extLst>
            <c:ext xmlns:c16="http://schemas.microsoft.com/office/drawing/2014/chart" uri="{C3380CC4-5D6E-409C-BE32-E72D297353CC}">
              <c16:uniqueId val="{00000008-2FB5-40A7-9479-5540AD05C9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c:v>
                </c:pt>
                <c:pt idx="3">
                  <c:v>39</c:v>
                </c:pt>
                <c:pt idx="6">
                  <c:v>28</c:v>
                </c:pt>
                <c:pt idx="9">
                  <c:v>19</c:v>
                </c:pt>
                <c:pt idx="12">
                  <c:v>11</c:v>
                </c:pt>
              </c:numCache>
            </c:numRef>
          </c:val>
          <c:extLst>
            <c:ext xmlns:c16="http://schemas.microsoft.com/office/drawing/2014/chart" uri="{C3380CC4-5D6E-409C-BE32-E72D297353CC}">
              <c16:uniqueId val="{00000009-2FB5-40A7-9479-5540AD05C9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22297</c:v>
                </c:pt>
                <c:pt idx="3">
                  <c:v>21480</c:v>
                </c:pt>
                <c:pt idx="6">
                  <c:v>20955</c:v>
                </c:pt>
                <c:pt idx="9">
                  <c:v>19418</c:v>
                </c:pt>
                <c:pt idx="12">
                  <c:v>18398</c:v>
                </c:pt>
              </c:numCache>
            </c:numRef>
          </c:val>
          <c:extLst>
            <c:ext xmlns:c16="http://schemas.microsoft.com/office/drawing/2014/chart" uri="{C3380CC4-5D6E-409C-BE32-E72D297353CC}">
              <c16:uniqueId val="{0000000A-2FB5-40A7-9479-5540AD05C9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3049</c:v>
                </c:pt>
                <c:pt idx="2">
                  <c:v>#N/A</c:v>
                </c:pt>
                <c:pt idx="3">
                  <c:v>#N/A</c:v>
                </c:pt>
                <c:pt idx="4">
                  <c:v>2178</c:v>
                </c:pt>
                <c:pt idx="5">
                  <c:v>#N/A</c:v>
                </c:pt>
                <c:pt idx="6">
                  <c:v>#N/A</c:v>
                </c:pt>
                <c:pt idx="7">
                  <c:v>600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B5-40A7-9479-5540AD05C9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2061</c:v>
                </c:pt>
                <c:pt idx="1">
                  <c:v>2074</c:v>
                </c:pt>
                <c:pt idx="2">
                  <c:v>2001</c:v>
                </c:pt>
              </c:numCache>
            </c:numRef>
          </c:val>
          <c:extLst>
            <c:ext xmlns:c16="http://schemas.microsoft.com/office/drawing/2014/chart" uri="{C3380CC4-5D6E-409C-BE32-E72D297353CC}">
              <c16:uniqueId val="{00000000-993F-4ABE-842C-5123389A54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944</c:v>
                </c:pt>
                <c:pt idx="1">
                  <c:v>864</c:v>
                </c:pt>
                <c:pt idx="2">
                  <c:v>889</c:v>
                </c:pt>
              </c:numCache>
            </c:numRef>
          </c:val>
          <c:extLst>
            <c:ext xmlns:c16="http://schemas.microsoft.com/office/drawing/2014/chart" uri="{C3380CC4-5D6E-409C-BE32-E72D297353CC}">
              <c16:uniqueId val="{00000001-993F-4ABE-842C-5123389A54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2729</c:v>
                </c:pt>
                <c:pt idx="1">
                  <c:v>3403</c:v>
                </c:pt>
                <c:pt idx="2">
                  <c:v>4418</c:v>
                </c:pt>
              </c:numCache>
            </c:numRef>
          </c:val>
          <c:extLst>
            <c:ext xmlns:c16="http://schemas.microsoft.com/office/drawing/2014/chart" uri="{C3380CC4-5D6E-409C-BE32-E72D297353CC}">
              <c16:uniqueId val="{00000002-993F-4ABE-842C-5123389A54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65,403
64,500
19.82
26,647,857
25,333,866
1,171,377
13,522,026
18,389,616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令和５年度は０．７３であり、類似団体内平均値を上回っている。前年度と比較すると０．０２ポイントの減となっている。</a:t>
          </a:r>
          <a:endParaRPr lang="ja-JP" altLang="ja-JP" sz="1400">
            <a:effectLst/>
          </a:endParaRPr>
        </a:p>
        <a:p>
          <a:r>
            <a:rPr kumimoji="1" lang="ja-JP" altLang="ja-JP" sz="1100">
              <a:solidFill>
                <a:schemeClr val="dk1"/>
              </a:solidFill>
              <a:effectLst/>
              <a:latin typeface="+mn-lt"/>
              <a:ea typeface="+mn-ea"/>
              <a:cs typeface="+mn-cs"/>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令和５年度は９２．３％であり、類似団体内平均値を下回っている。前年度と比較すると、０．５ポイントの増となっている。</a:t>
          </a:r>
          <a:endParaRPr lang="ja-JP" altLang="ja-JP" sz="1400">
            <a:effectLst/>
          </a:endParaRPr>
        </a:p>
        <a:p>
          <a:r>
            <a:rPr kumimoji="1" lang="ja-JP" altLang="ja-JP" sz="1100">
              <a:solidFill>
                <a:schemeClr val="dk1"/>
              </a:solidFill>
              <a:effectLst/>
              <a:latin typeface="+mn-lt"/>
              <a:ea typeface="+mn-ea"/>
              <a:cs typeface="+mn-cs"/>
            </a:rPr>
            <a:t>　今後も、施策及び事業の妥当性や効率性、有効性を検証するとともに、事業の見直し・統廃合等により、継続的な改善を行っていく。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34798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405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62</xdr:row>
      <xdr:rowOff>10668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2687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61</xdr:row>
      <xdr:rowOff>153162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2687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61</xdr:row>
      <xdr:rowOff>153162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971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１１３，９８１円であり、類似団体内平均値を下回っている。前年度と比較すると、５４８円の増となっている。これは、人事院勧告に伴う給与改定及び期末勤勉手当等の増により、人件費が約７，６５４万円増加したことが主な要因である。</a:t>
          </a:r>
          <a:endParaRPr lang="ja-JP" altLang="ja-JP" sz="1400">
            <a:effectLst/>
          </a:endParaRPr>
        </a:p>
        <a:p>
          <a:r>
            <a:rPr kumimoji="1" lang="ja-JP" altLang="ja-JP" sz="1100">
              <a:solidFill>
                <a:schemeClr val="dk1"/>
              </a:solidFill>
              <a:effectLst/>
              <a:latin typeface="+mn-lt"/>
              <a:ea typeface="+mn-ea"/>
              <a:cs typeface="+mn-cs"/>
            </a:rPr>
            <a:t>　今後も引き続き事務事業の整理統合、行政組織の効率化、職員の適正配置、外部委託、Ｉ</a:t>
          </a: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Ｔ技術の活用等の推進により、職員数の適正化及び定員管理を図っていく。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123306</xdr:rowOff>
    </xdr:from>
    <xdr:to>
      <xdr:col>23</xdr:col>
      <xdr:colOff>133350</xdr:colOff>
      <xdr:row>81</xdr:row>
      <xdr:rowOff>128595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10756"/>
          <a:ext cx="8382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104031</xdr:rowOff>
    </xdr:from>
    <xdr:to>
      <xdr:col>19</xdr:col>
      <xdr:colOff>133350</xdr:colOff>
      <xdr:row>81</xdr:row>
      <xdr:rowOff>123306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1481"/>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104031</xdr:rowOff>
    </xdr:from>
    <xdr:to>
      <xdr:col>15</xdr:col>
      <xdr:colOff>82550</xdr:colOff>
      <xdr:row>81</xdr:row>
      <xdr:rowOff>106221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91481"/>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153769</xdr:rowOff>
    </xdr:from>
    <xdr:to>
      <xdr:col>11</xdr:col>
      <xdr:colOff>31750</xdr:colOff>
      <xdr:row>81</xdr:row>
      <xdr:rowOff>106221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69769"/>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77795</xdr:rowOff>
    </xdr:from>
    <xdr:to>
      <xdr:col>23</xdr:col>
      <xdr:colOff>184150</xdr:colOff>
      <xdr:row>82</xdr:row>
      <xdr:rowOff>7945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94322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72506</xdr:rowOff>
    </xdr:from>
    <xdr:to>
      <xdr:col>19</xdr:col>
      <xdr:colOff>184150</xdr:colOff>
      <xdr:row>82</xdr:row>
      <xdr:rowOff>2656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8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53231</xdr:rowOff>
    </xdr:from>
    <xdr:to>
      <xdr:col>15</xdr:col>
      <xdr:colOff>133350</xdr:colOff>
      <xdr:row>81</xdr:row>
      <xdr:rowOff>154831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165008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55421</xdr:rowOff>
    </xdr:from>
    <xdr:to>
      <xdr:col>11</xdr:col>
      <xdr:colOff>82550</xdr:colOff>
      <xdr:row>81</xdr:row>
      <xdr:rowOff>157021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167198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102969</xdr:rowOff>
    </xdr:from>
    <xdr:to>
      <xdr:col>7</xdr:col>
      <xdr:colOff>31750</xdr:colOff>
      <xdr:row>81</xdr:row>
      <xdr:rowOff>33119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43296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令和５年度は９９．６であり、類似団体内平均値を上回っている。前年度と比較すると、０．９ポイントの減となっている。</a:t>
          </a:r>
          <a:endParaRPr lang="ja-JP" altLang="ja-JP" sz="1400">
            <a:effectLst/>
          </a:endParaRPr>
        </a:p>
        <a:p>
          <a:r>
            <a:rPr kumimoji="1" lang="ja-JP" altLang="ja-JP" sz="1100">
              <a:solidFill>
                <a:schemeClr val="dk1"/>
              </a:solidFill>
              <a:effectLst/>
              <a:latin typeface="+mn-lt"/>
              <a:ea typeface="+mn-ea"/>
              <a:cs typeface="+mn-cs"/>
            </a:rPr>
            <a:t>　今後も人事院勧告等を踏まえ、給与水準の適正化に努める。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88</xdr:row>
      <xdr:rowOff>20109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26734"/>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27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令和５年度は６．０５人であり、類似団体内平均値を下回っている。前年度と比較すると、０．０１ポイントの増となっている。</a:t>
          </a:r>
          <a:endParaRPr lang="ja-JP" altLang="ja-JP" sz="1400">
            <a:effectLst/>
          </a:endParaRPr>
        </a:p>
        <a:p>
          <a:r>
            <a:rPr kumimoji="1" lang="ja-JP" altLang="ja-JP" sz="1100">
              <a:solidFill>
                <a:schemeClr val="dk1"/>
              </a:solidFill>
              <a:effectLst/>
              <a:latin typeface="+mn-lt"/>
              <a:ea typeface="+mn-ea"/>
              <a:cs typeface="+mn-cs"/>
            </a:rPr>
            <a:t>　今後も引き続き事務事業の整理統合、行政組織の効率化、職員の適正配置、外部委託、Ｉ</a:t>
          </a: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Ｔ技術の活用等の推進により、職員数の適正化及び定員管理を図っていく。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115888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0087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129963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008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125942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07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令和５年度は７．９％であり、類似団体内平均値を上回り、前年度と同数値となっている。</a:t>
          </a:r>
          <a:endParaRPr lang="ja-JP" altLang="ja-JP" sz="1400">
            <a:effectLst/>
          </a:endParaRPr>
        </a:p>
        <a:p>
          <a:r>
            <a:rPr kumimoji="1" lang="ja-JP" altLang="ja-JP" sz="1100">
              <a:solidFill>
                <a:schemeClr val="dk1"/>
              </a:solidFill>
              <a:effectLst/>
              <a:latin typeface="+mn-lt"/>
              <a:ea typeface="+mn-ea"/>
              <a:cs typeface="+mn-cs"/>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17356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169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令和４年度に引き続き将来負担額が充当可能財源等の額を下回ったため算定されなかった。これは、平成２６年度に完了した庁舎建設事業後、市債の発行量を抑えていることを受け、地方債現在高が減少したこと等による。</a:t>
          </a:r>
          <a:endParaRPr lang="ja-JP" altLang="ja-JP" sz="1400">
            <a:effectLst/>
          </a:endParaRPr>
        </a:p>
        <a:p>
          <a:r>
            <a:rPr kumimoji="1" lang="ja-JP" altLang="ja-JP" sz="1100">
              <a:solidFill>
                <a:schemeClr val="dk1"/>
              </a:solidFill>
              <a:effectLst/>
              <a:latin typeface="+mn-lt"/>
              <a:ea typeface="+mn-ea"/>
              <a:cs typeface="+mn-cs"/>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139519</xdr:rowOff>
    </xdr:from>
    <xdr:to>
      <xdr:col>72</xdr:col>
      <xdr:colOff>203200</xdr:colOff>
      <xdr:row>14</xdr:row>
      <xdr:rowOff>130084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368369"/>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130084</xdr:rowOff>
    </xdr:from>
    <xdr:to>
      <xdr:col>68</xdr:col>
      <xdr:colOff>152400</xdr:colOff>
      <xdr:row>15</xdr:row>
      <xdr:rowOff>52856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30384"/>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88719</xdr:rowOff>
    </xdr:from>
    <xdr:to>
      <xdr:col>73</xdr:col>
      <xdr:colOff>44450</xdr:colOff>
      <xdr:row>14</xdr:row>
      <xdr:rowOff>18869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3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29046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79284</xdr:rowOff>
    </xdr:from>
    <xdr:to>
      <xdr:col>68</xdr:col>
      <xdr:colOff>203200</xdr:colOff>
      <xdr:row>15</xdr:row>
      <xdr:rowOff>9434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19611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2056</xdr:rowOff>
    </xdr:from>
    <xdr:to>
      <xdr:col>64</xdr:col>
      <xdr:colOff>152400</xdr:colOff>
      <xdr:row>15</xdr:row>
      <xdr:rowOff>103656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88433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65,403
64,500
19.82
26,647,857
25,333,866
1,171,377
13,522,026
18,389,616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年度は２２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％であり、類似団体内平均値を下回っている。前年度と比較すると、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ポイントの増となっている。これは、</a:t>
          </a:r>
          <a:r>
            <a:rPr kumimoji="1" lang="ja-JP" altLang="en-US" sz="1100">
              <a:solidFill>
                <a:schemeClr val="dk1"/>
              </a:solidFill>
              <a:effectLst/>
              <a:latin typeface="+mn-lt"/>
              <a:ea typeface="+mn-ea"/>
              <a:cs typeface="+mn-cs"/>
            </a:rPr>
            <a:t>人事院勧告に伴う給与改定及び期末勤勉手当等の増</a:t>
          </a:r>
          <a:r>
            <a:rPr kumimoji="1" lang="ja-JP" altLang="ja-JP" sz="1100">
              <a:solidFill>
                <a:schemeClr val="dk1"/>
              </a:solidFill>
              <a:effectLst/>
              <a:latin typeface="+mn-lt"/>
              <a:ea typeface="+mn-ea"/>
              <a:cs typeface="+mn-cs"/>
            </a:rPr>
            <a:t>により、人件費が約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１４０</a:t>
          </a:r>
          <a:r>
            <a:rPr kumimoji="1" lang="ja-JP" altLang="ja-JP" sz="1100">
              <a:solidFill>
                <a:schemeClr val="dk1"/>
              </a:solidFill>
              <a:effectLst/>
              <a:latin typeface="+mn-lt"/>
              <a:ea typeface="+mn-ea"/>
              <a:cs typeface="+mn-cs"/>
            </a:rPr>
            <a:t>万円増加したことが主な要因である。</a:t>
          </a:r>
          <a:endParaRPr lang="ja-JP" altLang="ja-JP" sz="1400">
            <a:effectLst/>
          </a:endParaRPr>
        </a:p>
        <a:p>
          <a:r>
            <a:rPr kumimoji="1" lang="ja-JP" altLang="ja-JP" sz="1100">
              <a:solidFill>
                <a:schemeClr val="dk1"/>
              </a:solidFill>
              <a:effectLst/>
              <a:latin typeface="+mn-lt"/>
              <a:ea typeface="+mn-ea"/>
              <a:cs typeface="+mn-cs"/>
            </a:rPr>
            <a:t>　今後も引き続き事務事業の整理統合、行政組織の効率化、職員の適正配置、外部委託、Ｉ</a:t>
          </a: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Ｔ技術の活用等の推進により、職員数の適正化及び定員管理を図りたい。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105773</xdr:rowOff>
    </xdr:from>
    <xdr:to>
      <xdr:col>24</xdr:col>
      <xdr:colOff>25400</xdr:colOff>
      <xdr:row>35</xdr:row>
      <xdr:rowOff>112304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065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166189</xdr:rowOff>
    </xdr:from>
    <xdr:to>
      <xdr:col>19</xdr:col>
      <xdr:colOff>187325</xdr:colOff>
      <xdr:row>35</xdr:row>
      <xdr:rowOff>105773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9548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166189</xdr:rowOff>
    </xdr:from>
    <xdr:to>
      <xdr:col>15</xdr:col>
      <xdr:colOff>98425</xdr:colOff>
      <xdr:row>35</xdr:row>
      <xdr:rowOff>112304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9548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112304</xdr:rowOff>
    </xdr:from>
    <xdr:to>
      <xdr:col>11</xdr:col>
      <xdr:colOff>9525</xdr:colOff>
      <xdr:row>35</xdr:row>
      <xdr:rowOff>112304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3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61504</xdr:rowOff>
    </xdr:from>
    <xdr:to>
      <xdr:col>24</xdr:col>
      <xdr:colOff>76200</xdr:colOff>
      <xdr:row>35</xdr:row>
      <xdr:rowOff>163104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78031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54973</xdr:rowOff>
    </xdr:from>
    <xdr:to>
      <xdr:col>20</xdr:col>
      <xdr:colOff>38100</xdr:colOff>
      <xdr:row>35</xdr:row>
      <xdr:rowOff>156573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115389</xdr:rowOff>
    </xdr:from>
    <xdr:to>
      <xdr:col>15</xdr:col>
      <xdr:colOff>149225</xdr:colOff>
      <xdr:row>35</xdr:row>
      <xdr:rowOff>45539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55716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61504</xdr:rowOff>
    </xdr:from>
    <xdr:to>
      <xdr:col>11</xdr:col>
      <xdr:colOff>60325</xdr:colOff>
      <xdr:row>35</xdr:row>
      <xdr:rowOff>163104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1831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61504</xdr:rowOff>
    </xdr:from>
    <xdr:to>
      <xdr:col>6</xdr:col>
      <xdr:colOff>171450</xdr:colOff>
      <xdr:row>35</xdr:row>
      <xdr:rowOff>163104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1831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游ゴシック 本文"/>
              <a:ea typeface="+mn-ea"/>
              <a:cs typeface="+mn-cs"/>
            </a:rPr>
            <a:t>令和</a:t>
          </a:r>
          <a:r>
            <a:rPr kumimoji="1" lang="ja-JP" altLang="en-US" sz="1100">
              <a:solidFill>
                <a:schemeClr val="dk1"/>
              </a:solidFill>
              <a:effectLst/>
              <a:latin typeface="游ゴシック 本文"/>
              <a:ea typeface="+mn-ea"/>
              <a:cs typeface="+mn-cs"/>
            </a:rPr>
            <a:t>５</a:t>
          </a:r>
          <a:r>
            <a:rPr kumimoji="1" lang="ja-JP" altLang="ja-JP" sz="1100">
              <a:solidFill>
                <a:schemeClr val="dk1"/>
              </a:solidFill>
              <a:effectLst/>
              <a:latin typeface="游ゴシック 本文"/>
              <a:ea typeface="+mn-ea"/>
              <a:cs typeface="+mn-cs"/>
            </a:rPr>
            <a:t>年度は１</a:t>
          </a:r>
          <a:r>
            <a:rPr kumimoji="1" lang="ja-JP" altLang="en-US" sz="1100">
              <a:solidFill>
                <a:schemeClr val="dk1"/>
              </a:solidFill>
              <a:effectLst/>
              <a:latin typeface="游ゴシック 本文"/>
              <a:ea typeface="+mn-ea"/>
              <a:cs typeface="+mn-cs"/>
            </a:rPr>
            <a:t>９</a:t>
          </a:r>
          <a:r>
            <a:rPr kumimoji="1" lang="ja-JP" altLang="ja-JP" sz="1100">
              <a:solidFill>
                <a:schemeClr val="dk1"/>
              </a:solidFill>
              <a:effectLst/>
              <a:latin typeface="游ゴシック 本文"/>
              <a:ea typeface="+mn-ea"/>
              <a:cs typeface="+mn-cs"/>
            </a:rPr>
            <a:t>．</a:t>
          </a:r>
          <a:r>
            <a:rPr kumimoji="1" lang="ja-JP" altLang="en-US" sz="1100">
              <a:solidFill>
                <a:schemeClr val="dk1"/>
              </a:solidFill>
              <a:effectLst/>
              <a:latin typeface="游ゴシック 本文"/>
              <a:ea typeface="+mn-ea"/>
              <a:cs typeface="+mn-cs"/>
            </a:rPr>
            <a:t>４</a:t>
          </a:r>
          <a:r>
            <a:rPr kumimoji="1" lang="ja-JP" altLang="ja-JP" sz="1100">
              <a:solidFill>
                <a:schemeClr val="dk1"/>
              </a:solidFill>
              <a:effectLst/>
              <a:latin typeface="游ゴシック 本文"/>
              <a:ea typeface="+mn-ea"/>
              <a:cs typeface="+mn-cs"/>
            </a:rPr>
            <a:t>％であり、類似団体内平均値を上回っている。前年度と比較すると、</a:t>
          </a:r>
          <a:r>
            <a:rPr kumimoji="1" lang="ja-JP" altLang="en-US" sz="1100">
              <a:solidFill>
                <a:schemeClr val="dk1"/>
              </a:solidFill>
              <a:effectLst/>
              <a:latin typeface="游ゴシック 本文"/>
              <a:ea typeface="+mn-ea"/>
              <a:cs typeface="+mn-cs"/>
            </a:rPr>
            <a:t>０</a:t>
          </a:r>
          <a:r>
            <a:rPr kumimoji="1" lang="ja-JP" altLang="ja-JP" sz="1100">
              <a:solidFill>
                <a:schemeClr val="dk1"/>
              </a:solidFill>
              <a:effectLst/>
              <a:latin typeface="游ゴシック 本文"/>
              <a:ea typeface="+mn-ea"/>
              <a:cs typeface="+mn-cs"/>
            </a:rPr>
            <a:t>．</a:t>
          </a:r>
          <a:r>
            <a:rPr kumimoji="1" lang="ja-JP" altLang="en-US" sz="1100">
              <a:solidFill>
                <a:schemeClr val="dk1"/>
              </a:solidFill>
              <a:effectLst/>
              <a:latin typeface="游ゴシック 本文"/>
              <a:ea typeface="+mn-ea"/>
              <a:cs typeface="+mn-cs"/>
            </a:rPr>
            <a:t>７</a:t>
          </a:r>
          <a:r>
            <a:rPr kumimoji="1" lang="ja-JP" altLang="ja-JP" sz="1100">
              <a:solidFill>
                <a:schemeClr val="dk1"/>
              </a:solidFill>
              <a:effectLst/>
              <a:latin typeface="游ゴシック 本文"/>
              <a:ea typeface="+mn-ea"/>
              <a:cs typeface="+mn-cs"/>
            </a:rPr>
            <a:t>ポイントの増となっている。これは、</a:t>
          </a:r>
          <a:r>
            <a:rPr kumimoji="1" lang="ja-JP" altLang="en-US" sz="1100">
              <a:solidFill>
                <a:schemeClr val="dk1"/>
              </a:solidFill>
              <a:effectLst/>
              <a:latin typeface="游ゴシック 本文"/>
              <a:ea typeface="+mn-ea"/>
              <a:cs typeface="+mn-cs"/>
            </a:rPr>
            <a:t>一般廃棄物収集運搬業務委託料</a:t>
          </a:r>
          <a:r>
            <a:rPr kumimoji="1" lang="ja-JP" altLang="ja-JP" sz="1100">
              <a:solidFill>
                <a:schemeClr val="dk1"/>
              </a:solidFill>
              <a:effectLst/>
              <a:latin typeface="游ゴシック 本文"/>
              <a:ea typeface="+mn-ea"/>
              <a:cs typeface="+mn-cs"/>
            </a:rPr>
            <a:t>が約</a:t>
          </a:r>
          <a:r>
            <a:rPr kumimoji="1" lang="ja-JP" altLang="en-US" sz="1100">
              <a:solidFill>
                <a:schemeClr val="dk1"/>
              </a:solidFill>
              <a:effectLst/>
              <a:latin typeface="游ゴシック 本文"/>
              <a:ea typeface="+mn-ea"/>
              <a:cs typeface="+mn-cs"/>
            </a:rPr>
            <a:t>１</a:t>
          </a:r>
          <a:r>
            <a:rPr kumimoji="1" lang="ja-JP" altLang="ja-JP" sz="1100">
              <a:solidFill>
                <a:schemeClr val="dk1"/>
              </a:solidFill>
              <a:effectLst/>
              <a:latin typeface="游ゴシック 本文"/>
              <a:ea typeface="+mn-ea"/>
              <a:cs typeface="+mn-cs"/>
            </a:rPr>
            <a:t>，</a:t>
          </a:r>
          <a:r>
            <a:rPr kumimoji="1" lang="ja-JP" altLang="en-US" sz="1100">
              <a:solidFill>
                <a:schemeClr val="dk1"/>
              </a:solidFill>
              <a:effectLst/>
              <a:latin typeface="游ゴシック 本文"/>
              <a:ea typeface="+mn-ea"/>
              <a:cs typeface="+mn-cs"/>
            </a:rPr>
            <a:t>１４０</a:t>
          </a:r>
          <a:r>
            <a:rPr kumimoji="1" lang="ja-JP" altLang="ja-JP" sz="1100">
              <a:solidFill>
                <a:schemeClr val="dk1"/>
              </a:solidFill>
              <a:effectLst/>
              <a:latin typeface="游ゴシック 本文"/>
              <a:ea typeface="+mn-ea"/>
              <a:cs typeface="+mn-cs"/>
            </a:rPr>
            <a:t>万円増加したこと等によるものである。</a:t>
          </a:r>
          <a:endParaRPr lang="ja-JP" altLang="ja-JP" sz="1400">
            <a:effectLst/>
            <a:latin typeface="游ゴシック 本文"/>
          </a:endParaRPr>
        </a:p>
        <a:p>
          <a:r>
            <a:rPr kumimoji="1" lang="ja-JP" altLang="ja-JP" sz="1100">
              <a:solidFill>
                <a:schemeClr val="dk1"/>
              </a:solidFill>
              <a:effectLst/>
              <a:latin typeface="游ゴシック 本文"/>
              <a:ea typeface="+mn-ea"/>
              <a:cs typeface="+mn-cs"/>
            </a:rPr>
            <a:t>　事務事業の見直し・統廃合や、施策・事務事業の継続的改善に努めたい。</a:t>
          </a:r>
          <a:endParaRPr lang="ja-JP" altLang="ja-JP" sz="1400">
            <a:effectLst/>
            <a:latin typeface="游ゴシック 本文"/>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72136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42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8128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1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19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21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％であり、類似団体内平均値を下回っている。前年度と比較すると、０．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これは、障がい福祉サービス費が約</a:t>
          </a:r>
          <a:r>
            <a:rPr kumimoji="1" lang="ja-JP" altLang="en-US" sz="1100">
              <a:solidFill>
                <a:schemeClr val="dk1"/>
              </a:solidFill>
              <a:effectLst/>
              <a:latin typeface="+mn-lt"/>
              <a:ea typeface="+mn-ea"/>
              <a:cs typeface="+mn-cs"/>
            </a:rPr>
            <a:t>１億３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万円増加したことが主な要因である。</a:t>
          </a:r>
          <a:endParaRPr lang="ja-JP" altLang="ja-JP" sz="1400">
            <a:effectLst/>
          </a:endParaRPr>
        </a:p>
        <a:p>
          <a:r>
            <a:rPr kumimoji="1" lang="ja-JP" altLang="ja-JP" sz="1100">
              <a:solidFill>
                <a:schemeClr val="dk1"/>
              </a:solidFill>
              <a:effectLst/>
              <a:latin typeface="+mn-lt"/>
              <a:ea typeface="+mn-ea"/>
              <a:cs typeface="+mn-cs"/>
            </a:rPr>
            <a:t>　今後も、健康寿命の延伸、生涯現役社会の実現及び自立を目指した支援の取組を推進したい。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62230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1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54</xdr:row>
      <xdr:rowOff>157480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1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xdr:rowOff>
    </xdr:from>
    <xdr:to>
      <xdr:col>24</xdr:col>
      <xdr:colOff>76200</xdr:colOff>
      <xdr:row>55</xdr:row>
      <xdr:rowOff>113030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27957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68580</xdr:rowOff>
    </xdr:from>
    <xdr:to>
      <xdr:col>15</xdr:col>
      <xdr:colOff>149225</xdr:colOff>
      <xdr:row>54</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年度は１２．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％であり、類似団体内平均値を下回っている。前年度と比較すると、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．４ポイントの増となっている。これは、</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特別会計繰出金が約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２５０</a:t>
          </a:r>
          <a:r>
            <a:rPr kumimoji="1" lang="ja-JP" altLang="ja-JP" sz="1100">
              <a:solidFill>
                <a:schemeClr val="dk1"/>
              </a:solidFill>
              <a:effectLst/>
              <a:latin typeface="+mn-lt"/>
              <a:ea typeface="+mn-ea"/>
              <a:cs typeface="+mn-cs"/>
            </a:rPr>
            <a:t>万円増加したこと等が主な要因である。</a:t>
          </a:r>
          <a:endParaRPr lang="ja-JP" altLang="ja-JP" sz="1400">
            <a:effectLst/>
          </a:endParaRPr>
        </a:p>
        <a:p>
          <a:r>
            <a:rPr kumimoji="1" lang="ja-JP" altLang="ja-JP" sz="1100">
              <a:solidFill>
                <a:schemeClr val="dk1"/>
              </a:solidFill>
              <a:effectLst/>
              <a:latin typeface="+mn-lt"/>
              <a:ea typeface="+mn-ea"/>
              <a:cs typeface="+mn-cs"/>
            </a:rPr>
            <a:t>　今後も、施策・事務事業の継続的改善や、各会計の経営努力による繰出金等の縮減に努めたい。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年度は１０．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％であり、類似団体内平均値を下回っている。前年度と比較すると、０．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ポイントの増となっている。これは、</a:t>
          </a:r>
          <a:r>
            <a:rPr kumimoji="1" lang="ja-JP" altLang="en-US" sz="1100">
              <a:solidFill>
                <a:schemeClr val="dk1"/>
              </a:solidFill>
              <a:effectLst/>
              <a:latin typeface="+mn-lt"/>
              <a:ea typeface="+mn-ea"/>
              <a:cs typeface="+mn-cs"/>
            </a:rPr>
            <a:t>埼玉県央広域事務組合</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（常備消防）</a:t>
          </a:r>
          <a:r>
            <a:rPr kumimoji="1" lang="ja-JP" altLang="ja-JP" sz="1100">
              <a:solidFill>
                <a:schemeClr val="dk1"/>
              </a:solidFill>
              <a:effectLst/>
              <a:latin typeface="+mn-lt"/>
              <a:ea typeface="+mn-ea"/>
              <a:cs typeface="+mn-cs"/>
            </a:rPr>
            <a:t>が約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４１０</a:t>
          </a:r>
          <a:r>
            <a:rPr kumimoji="1" lang="ja-JP" altLang="ja-JP" sz="1100">
              <a:solidFill>
                <a:schemeClr val="dk1"/>
              </a:solidFill>
              <a:effectLst/>
              <a:latin typeface="+mn-lt"/>
              <a:ea typeface="+mn-ea"/>
              <a:cs typeface="+mn-cs"/>
            </a:rPr>
            <a:t>万円増加したこと等によるものである。</a:t>
          </a:r>
          <a:endParaRPr lang="ja-JP" altLang="ja-JP" sz="1400">
            <a:effectLst/>
          </a:endParaRPr>
        </a:p>
        <a:p>
          <a:r>
            <a:rPr kumimoji="1" lang="ja-JP" altLang="ja-JP" sz="1100">
              <a:solidFill>
                <a:schemeClr val="dk1"/>
              </a:solidFill>
              <a:effectLst/>
              <a:latin typeface="+mn-lt"/>
              <a:ea typeface="+mn-ea"/>
              <a:cs typeface="+mn-cs"/>
            </a:rPr>
            <a:t>　平成２９年度に策定した補助金の見直しに関する指針に基づき、既存の補助金の見直し等を引き続き行いたい。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6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％であり、類似団体内平均値を上回っている。前年度と比較すると、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過去に行った大規模事業の償還が完了したことにより、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２億３，２００</a:t>
          </a:r>
          <a:r>
            <a:rPr kumimoji="1" lang="ja-JP" altLang="ja-JP" sz="1100">
              <a:solidFill>
                <a:schemeClr val="dk1"/>
              </a:solidFill>
              <a:effectLst/>
              <a:latin typeface="+mn-lt"/>
              <a:ea typeface="+mn-ea"/>
              <a:cs typeface="+mn-cs"/>
            </a:rPr>
            <a:t>万円減少し</a:t>
          </a:r>
          <a:r>
            <a:rPr kumimoji="1" lang="ja-JP" altLang="en-US" sz="1100">
              <a:solidFill>
                <a:schemeClr val="dk1"/>
              </a:solidFill>
              <a:effectLst/>
              <a:latin typeface="+mn-lt"/>
              <a:ea typeface="+mn-ea"/>
              <a:cs typeface="+mn-cs"/>
            </a:rPr>
            <a:t>たことによるものである。</a:t>
          </a:r>
          <a:endParaRPr lang="ja-JP" altLang="ja-JP" sz="1400">
            <a:effectLst/>
          </a:endParaRPr>
        </a:p>
        <a:p>
          <a:r>
            <a:rPr kumimoji="1" lang="ja-JP" altLang="ja-JP" sz="1100">
              <a:solidFill>
                <a:schemeClr val="dk1"/>
              </a:solidFill>
              <a:effectLst/>
              <a:latin typeface="+mn-lt"/>
              <a:ea typeface="+mn-ea"/>
              <a:cs typeface="+mn-cs"/>
            </a:rPr>
            <a:t>　市債の発行に当たっては財政的に有利なものを優先して活用するとともに、市債の発行量や残高を適正に管理しながら健全な財政運営に努めていく。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629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年度は７</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％であり、類似団体内平均値を下回っている。前年度と比較すると、</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今後も、収納対策・市税の増収等による自主財源の確保や、事務事業の見直し・統廃合による財源の効果的な活用を推進したい。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76</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17170"/>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75</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59713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81280</xdr:rowOff>
    </xdr:from>
    <xdr:to>
      <xdr:col>73</xdr:col>
      <xdr:colOff>180975</xdr:colOff>
      <xdr:row>75</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5971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29845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139065</xdr:rowOff>
    </xdr:from>
    <xdr:to>
      <xdr:col>82</xdr:col>
      <xdr:colOff>158750</xdr:colOff>
      <xdr:row>76</xdr:row>
      <xdr:rowOff>69214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155592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4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xdr:rowOff>
    </xdr:from>
    <xdr:to>
      <xdr:col>78</xdr:col>
      <xdr:colOff>120650</xdr:colOff>
      <xdr:row>75</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119397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30480</xdr:rowOff>
    </xdr:from>
    <xdr:to>
      <xdr:col>74</xdr:col>
      <xdr:colOff>31750</xdr:colOff>
      <xdr:row>73</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150495</xdr:rowOff>
    </xdr:from>
    <xdr:to>
      <xdr:col>65</xdr:col>
      <xdr:colOff>53975</xdr:colOff>
      <xdr:row>75</xdr:row>
      <xdr:rowOff>80645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90822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125197</xdr:rowOff>
    </xdr:from>
    <xdr:to>
      <xdr:col>29</xdr:col>
      <xdr:colOff>127000</xdr:colOff>
      <xdr:row>17</xdr:row>
      <xdr:rowOff>158864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7472"/>
          <a:ext cx="647700" cy="3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158864</xdr:rowOff>
    </xdr:from>
    <xdr:to>
      <xdr:col>26</xdr:col>
      <xdr:colOff>50800</xdr:colOff>
      <xdr:row>18</xdr:row>
      <xdr:rowOff>2400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1139"/>
          <a:ext cx="698500" cy="1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2400</xdr:rowOff>
    </xdr:from>
    <xdr:to>
      <xdr:col>22</xdr:col>
      <xdr:colOff>114300</xdr:colOff>
      <xdr:row>18</xdr:row>
      <xdr:rowOff>12764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6125"/>
          <a:ext cx="6985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12764</xdr:rowOff>
    </xdr:from>
    <xdr:to>
      <xdr:col>18</xdr:col>
      <xdr:colOff>177800</xdr:colOff>
      <xdr:row>18</xdr:row>
      <xdr:rowOff>19406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6489"/>
          <a:ext cx="698500" cy="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74397</xdr:rowOff>
    </xdr:from>
    <xdr:to>
      <xdr:col>29</xdr:col>
      <xdr:colOff>177800</xdr:colOff>
      <xdr:row>18</xdr:row>
      <xdr:rowOff>4547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46474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108064</xdr:rowOff>
    </xdr:from>
    <xdr:to>
      <xdr:col>26</xdr:col>
      <xdr:colOff>101600</xdr:colOff>
      <xdr:row>18</xdr:row>
      <xdr:rowOff>38214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22991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123050</xdr:rowOff>
    </xdr:from>
    <xdr:to>
      <xdr:col>22</xdr:col>
      <xdr:colOff>165100</xdr:colOff>
      <xdr:row>18</xdr:row>
      <xdr:rowOff>53200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37977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133414</xdr:rowOff>
    </xdr:from>
    <xdr:to>
      <xdr:col>19</xdr:col>
      <xdr:colOff>38100</xdr:colOff>
      <xdr:row>18</xdr:row>
      <xdr:rowOff>63564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48341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140056</xdr:rowOff>
    </xdr:from>
    <xdr:to>
      <xdr:col>15</xdr:col>
      <xdr:colOff>101600</xdr:colOff>
      <xdr:row>18</xdr:row>
      <xdr:rowOff>70206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2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54983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151819</xdr:rowOff>
    </xdr:from>
    <xdr:to>
      <xdr:col>29</xdr:col>
      <xdr:colOff>127000</xdr:colOff>
      <xdr:row>35</xdr:row>
      <xdr:rowOff>197931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62169"/>
          <a:ext cx="6477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151819</xdr:rowOff>
    </xdr:from>
    <xdr:to>
      <xdr:col>26</xdr:col>
      <xdr:colOff>50800</xdr:colOff>
      <xdr:row>35</xdr:row>
      <xdr:rowOff>220595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62169"/>
          <a:ext cx="698500" cy="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220595</xdr:rowOff>
    </xdr:from>
    <xdr:to>
      <xdr:col>22</xdr:col>
      <xdr:colOff>114300</xdr:colOff>
      <xdr:row>35</xdr:row>
      <xdr:rowOff>241365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30945"/>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241365</xdr:rowOff>
    </xdr:from>
    <xdr:to>
      <xdr:col>18</xdr:col>
      <xdr:colOff>177800</xdr:colOff>
      <xdr:row>35</xdr:row>
      <xdr:rowOff>273467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51715"/>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147131</xdr:rowOff>
    </xdr:from>
    <xdr:to>
      <xdr:col>29</xdr:col>
      <xdr:colOff>177800</xdr:colOff>
      <xdr:row>35</xdr:row>
      <xdr:rowOff>248731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7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335108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0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101019</xdr:rowOff>
    </xdr:from>
    <xdr:to>
      <xdr:col>26</xdr:col>
      <xdr:colOff>101600</xdr:colOff>
      <xdr:row>35</xdr:row>
      <xdr:rowOff>202619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1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212796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169795</xdr:rowOff>
    </xdr:from>
    <xdr:to>
      <xdr:col>22</xdr:col>
      <xdr:colOff>165100</xdr:colOff>
      <xdr:row>35</xdr:row>
      <xdr:rowOff>271395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281572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4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190565</xdr:rowOff>
    </xdr:from>
    <xdr:to>
      <xdr:col>19</xdr:col>
      <xdr:colOff>38100</xdr:colOff>
      <xdr:row>35</xdr:row>
      <xdr:rowOff>292165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302342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6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222667</xdr:rowOff>
    </xdr:from>
    <xdr:to>
      <xdr:col>15</xdr:col>
      <xdr:colOff>101600</xdr:colOff>
      <xdr:row>35</xdr:row>
      <xdr:rowOff>324267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334444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65,403
64,500
19.82
26,647,857
25,333,866
1,171,377
13,522,026
18,389,616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97828</xdr:rowOff>
    </xdr:from>
    <xdr:to>
      <xdr:col>24</xdr:col>
      <xdr:colOff>63500</xdr:colOff>
      <xdr:row>37</xdr:row>
      <xdr:rowOff>126974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1478"/>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126974</xdr:rowOff>
    </xdr:from>
    <xdr:to>
      <xdr:col>19</xdr:col>
      <xdr:colOff>177800</xdr:colOff>
      <xdr:row>37</xdr:row>
      <xdr:rowOff>149149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0624"/>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149149</xdr:rowOff>
    </xdr:from>
    <xdr:to>
      <xdr:col>15</xdr:col>
      <xdr:colOff>50800</xdr:colOff>
      <xdr:row>37</xdr:row>
      <xdr:rowOff>165112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2799"/>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165112</xdr:rowOff>
    </xdr:from>
    <xdr:to>
      <xdr:col>10</xdr:col>
      <xdr:colOff>114300</xdr:colOff>
      <xdr:row>38</xdr:row>
      <xdr:rowOff>19780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8762"/>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47028</xdr:rowOff>
    </xdr:from>
    <xdr:to>
      <xdr:col>24</xdr:col>
      <xdr:colOff>114300</xdr:colOff>
      <xdr:row>37</xdr:row>
      <xdr:rowOff>148628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76174</xdr:rowOff>
    </xdr:from>
    <xdr:to>
      <xdr:col>20</xdr:col>
      <xdr:colOff>38100</xdr:colOff>
      <xdr:row>38</xdr:row>
      <xdr:rowOff>6324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168901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98349</xdr:rowOff>
    </xdr:from>
    <xdr:to>
      <xdr:col>15</xdr:col>
      <xdr:colOff>101600</xdr:colOff>
      <xdr:row>38</xdr:row>
      <xdr:rowOff>28499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19626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114313</xdr:rowOff>
    </xdr:from>
    <xdr:to>
      <xdr:col>10</xdr:col>
      <xdr:colOff>165100</xdr:colOff>
      <xdr:row>38</xdr:row>
      <xdr:rowOff>44462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35589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140430</xdr:rowOff>
    </xdr:from>
    <xdr:to>
      <xdr:col>6</xdr:col>
      <xdr:colOff>38100</xdr:colOff>
      <xdr:row>38</xdr:row>
      <xdr:rowOff>70580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61707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158090</xdr:rowOff>
    </xdr:from>
    <xdr:to>
      <xdr:col>24</xdr:col>
      <xdr:colOff>63500</xdr:colOff>
      <xdr:row>56</xdr:row>
      <xdr:rowOff>171323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59290"/>
          <a:ext cx="8382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157200</xdr:rowOff>
    </xdr:from>
    <xdr:to>
      <xdr:col>19</xdr:col>
      <xdr:colOff>177800</xdr:colOff>
      <xdr:row>56</xdr:row>
      <xdr:rowOff>158090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58400"/>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144120</xdr:rowOff>
    </xdr:from>
    <xdr:to>
      <xdr:col>15</xdr:col>
      <xdr:colOff>50800</xdr:colOff>
      <xdr:row>56</xdr:row>
      <xdr:rowOff>157200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45320"/>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144120</xdr:rowOff>
    </xdr:from>
    <xdr:to>
      <xdr:col>10</xdr:col>
      <xdr:colOff>114300</xdr:colOff>
      <xdr:row>57</xdr:row>
      <xdr:rowOff>124714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5320"/>
          <a:ext cx="889000" cy="1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120523</xdr:rowOff>
    </xdr:from>
    <xdr:to>
      <xdr:col>24</xdr:col>
      <xdr:colOff>114300</xdr:colOff>
      <xdr:row>57</xdr:row>
      <xdr:rowOff>50673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107290</xdr:rowOff>
    </xdr:from>
    <xdr:to>
      <xdr:col>20</xdr:col>
      <xdr:colOff>38100</xdr:colOff>
      <xdr:row>57</xdr:row>
      <xdr:rowOff>37440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28567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106400</xdr:rowOff>
    </xdr:from>
    <xdr:to>
      <xdr:col>15</xdr:col>
      <xdr:colOff>101600</xdr:colOff>
      <xdr:row>57</xdr:row>
      <xdr:rowOff>36550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27677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93320</xdr:rowOff>
    </xdr:from>
    <xdr:to>
      <xdr:col>10</xdr:col>
      <xdr:colOff>165100</xdr:colOff>
      <xdr:row>57</xdr:row>
      <xdr:rowOff>23470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39997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73914</xdr:rowOff>
    </xdr:from>
    <xdr:to>
      <xdr:col>6</xdr:col>
      <xdr:colOff>38100</xdr:colOff>
      <xdr:row>58</xdr:row>
      <xdr:rowOff>4064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166641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2311</xdr:rowOff>
    </xdr:from>
    <xdr:to>
      <xdr:col>24</xdr:col>
      <xdr:colOff>63500</xdr:colOff>
      <xdr:row>79</xdr:row>
      <xdr:rowOff>8789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46861"/>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2311</xdr:rowOff>
    </xdr:from>
    <xdr:to>
      <xdr:col>19</xdr:col>
      <xdr:colOff>177800</xdr:colOff>
      <xdr:row>79</xdr:row>
      <xdr:rowOff>22428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4686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22428</xdr:rowOff>
    </xdr:from>
    <xdr:to>
      <xdr:col>15</xdr:col>
      <xdr:colOff>50800</xdr:colOff>
      <xdr:row>79</xdr:row>
      <xdr:rowOff>26924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697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25439</xdr:rowOff>
    </xdr:from>
    <xdr:to>
      <xdr:col>10</xdr:col>
      <xdr:colOff>114300</xdr:colOff>
      <xdr:row>79</xdr:row>
      <xdr:rowOff>26924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69989"/>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129439</xdr:rowOff>
    </xdr:from>
    <xdr:to>
      <xdr:col>24</xdr:col>
      <xdr:colOff>114300</xdr:colOff>
      <xdr:row>79</xdr:row>
      <xdr:rowOff>59589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44366</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122961</xdr:rowOff>
    </xdr:from>
    <xdr:to>
      <xdr:col>20</xdr:col>
      <xdr:colOff>38100</xdr:colOff>
      <xdr:row>79</xdr:row>
      <xdr:rowOff>53111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44238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143078</xdr:rowOff>
    </xdr:from>
    <xdr:to>
      <xdr:col>15</xdr:col>
      <xdr:colOff>101600</xdr:colOff>
      <xdr:row>79</xdr:row>
      <xdr:rowOff>73228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64355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0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147574</xdr:rowOff>
    </xdr:from>
    <xdr:to>
      <xdr:col>10</xdr:col>
      <xdr:colOff>165100</xdr:colOff>
      <xdr:row>79</xdr:row>
      <xdr:rowOff>77724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68851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146089</xdr:rowOff>
    </xdr:from>
    <xdr:to>
      <xdr:col>6</xdr:col>
      <xdr:colOff>38100</xdr:colOff>
      <xdr:row>79</xdr:row>
      <xdr:rowOff>76239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67366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1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31572</xdr:rowOff>
    </xdr:from>
    <xdr:to>
      <xdr:col>24</xdr:col>
      <xdr:colOff>63500</xdr:colOff>
      <xdr:row>97</xdr:row>
      <xdr:rowOff>98769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2222"/>
          <a:ext cx="838200" cy="6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21416</xdr:rowOff>
    </xdr:from>
    <xdr:to>
      <xdr:col>19</xdr:col>
      <xdr:colOff>177800</xdr:colOff>
      <xdr:row>97</xdr:row>
      <xdr:rowOff>98769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52066"/>
          <a:ext cx="889000" cy="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21416</xdr:rowOff>
    </xdr:from>
    <xdr:to>
      <xdr:col>15</xdr:col>
      <xdr:colOff>50800</xdr:colOff>
      <xdr:row>98</xdr:row>
      <xdr:rowOff>89974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52066"/>
          <a:ext cx="889000" cy="24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89974</xdr:rowOff>
    </xdr:from>
    <xdr:to>
      <xdr:col>10</xdr:col>
      <xdr:colOff>114300</xdr:colOff>
      <xdr:row>98</xdr:row>
      <xdr:rowOff>123971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2074"/>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152222</xdr:rowOff>
    </xdr:from>
    <xdr:to>
      <xdr:col>24</xdr:col>
      <xdr:colOff>114300</xdr:colOff>
      <xdr:row>97</xdr:row>
      <xdr:rowOff>82372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130649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47969</xdr:rowOff>
    </xdr:from>
    <xdr:to>
      <xdr:col>20</xdr:col>
      <xdr:colOff>38100</xdr:colOff>
      <xdr:row>97</xdr:row>
      <xdr:rowOff>149569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140696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142066</xdr:rowOff>
    </xdr:from>
    <xdr:to>
      <xdr:col>15</xdr:col>
      <xdr:colOff>101600</xdr:colOff>
      <xdr:row>97</xdr:row>
      <xdr:rowOff>72216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63343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39174</xdr:rowOff>
    </xdr:from>
    <xdr:to>
      <xdr:col>10</xdr:col>
      <xdr:colOff>165100</xdr:colOff>
      <xdr:row>98</xdr:row>
      <xdr:rowOff>140774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73171</xdr:rowOff>
    </xdr:from>
    <xdr:to>
      <xdr:col>6</xdr:col>
      <xdr:colOff>38100</xdr:colOff>
      <xdr:row>99</xdr:row>
      <xdr:rowOff>3321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165898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47323</xdr:rowOff>
    </xdr:from>
    <xdr:to>
      <xdr:col>55</xdr:col>
      <xdr:colOff>0</xdr:colOff>
      <xdr:row>37</xdr:row>
      <xdr:rowOff>67493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90973"/>
          <a:ext cx="8382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67493</xdr:rowOff>
    </xdr:from>
    <xdr:to>
      <xdr:col>50</xdr:col>
      <xdr:colOff>114300</xdr:colOff>
      <xdr:row>37</xdr:row>
      <xdr:rowOff>94887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1114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47498</xdr:rowOff>
    </xdr:from>
    <xdr:to>
      <xdr:col>45</xdr:col>
      <xdr:colOff>177800</xdr:colOff>
      <xdr:row>37</xdr:row>
      <xdr:rowOff>94887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05348"/>
          <a:ext cx="889000" cy="73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47498</xdr:rowOff>
    </xdr:from>
    <xdr:to>
      <xdr:col>41</xdr:col>
      <xdr:colOff>50800</xdr:colOff>
      <xdr:row>37</xdr:row>
      <xdr:rowOff>110881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05348"/>
          <a:ext cx="889000" cy="7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167973</xdr:rowOff>
    </xdr:from>
    <xdr:to>
      <xdr:col>55</xdr:col>
      <xdr:colOff>50800</xdr:colOff>
      <xdr:row>37</xdr:row>
      <xdr:rowOff>98123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146400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16693</xdr:rowOff>
    </xdr:from>
    <xdr:to>
      <xdr:col>50</xdr:col>
      <xdr:colOff>165100</xdr:colOff>
      <xdr:row>37</xdr:row>
      <xdr:rowOff>118293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109420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5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44087</xdr:rowOff>
    </xdr:from>
    <xdr:to>
      <xdr:col>46</xdr:col>
      <xdr:colOff>38100</xdr:colOff>
      <xdr:row>37</xdr:row>
      <xdr:rowOff>145687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136813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168148</xdr:rowOff>
    </xdr:from>
    <xdr:to>
      <xdr:col>41</xdr:col>
      <xdr:colOff>101600</xdr:colOff>
      <xdr:row>33</xdr:row>
      <xdr:rowOff>98298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89425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4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60081</xdr:rowOff>
    </xdr:from>
    <xdr:to>
      <xdr:col>36</xdr:col>
      <xdr:colOff>165100</xdr:colOff>
      <xdr:row>37</xdr:row>
      <xdr:rowOff>161682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3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152808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47828</xdr:rowOff>
    </xdr:from>
    <xdr:to>
      <xdr:col>55</xdr:col>
      <xdr:colOff>0</xdr:colOff>
      <xdr:row>57</xdr:row>
      <xdr:rowOff>169532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20478"/>
          <a:ext cx="838200" cy="1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169532</xdr:rowOff>
    </xdr:from>
    <xdr:to>
      <xdr:col>50</xdr:col>
      <xdr:colOff>114300</xdr:colOff>
      <xdr:row>58</xdr:row>
      <xdr:rowOff>19939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42182"/>
          <a:ext cx="8890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19939</xdr:rowOff>
    </xdr:from>
    <xdr:to>
      <xdr:col>45</xdr:col>
      <xdr:colOff>177800</xdr:colOff>
      <xdr:row>58</xdr:row>
      <xdr:rowOff>60846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64039"/>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144208</xdr:rowOff>
    </xdr:from>
    <xdr:to>
      <xdr:col>41</xdr:col>
      <xdr:colOff>50800</xdr:colOff>
      <xdr:row>58</xdr:row>
      <xdr:rowOff>60846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16858"/>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168478</xdr:rowOff>
    </xdr:from>
    <xdr:to>
      <xdr:col>55</xdr:col>
      <xdr:colOff>50800</xdr:colOff>
      <xdr:row>57</xdr:row>
      <xdr:rowOff>98628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146905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118732</xdr:rowOff>
    </xdr:from>
    <xdr:to>
      <xdr:col>50</xdr:col>
      <xdr:colOff>165100</xdr:colOff>
      <xdr:row>58</xdr:row>
      <xdr:rowOff>48882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40009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140589</xdr:rowOff>
    </xdr:from>
    <xdr:to>
      <xdr:col>46</xdr:col>
      <xdr:colOff>38100</xdr:colOff>
      <xdr:row>58</xdr:row>
      <xdr:rowOff>70739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61866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10046</xdr:rowOff>
    </xdr:from>
    <xdr:to>
      <xdr:col>41</xdr:col>
      <xdr:colOff>101600</xdr:colOff>
      <xdr:row>58</xdr:row>
      <xdr:rowOff>111646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102773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93408</xdr:rowOff>
    </xdr:from>
    <xdr:to>
      <xdr:col>36</xdr:col>
      <xdr:colOff>165100</xdr:colOff>
      <xdr:row>58</xdr:row>
      <xdr:rowOff>23558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147072</xdr:rowOff>
    </xdr:from>
    <xdr:to>
      <xdr:col>55</xdr:col>
      <xdr:colOff>0</xdr:colOff>
      <xdr:row>79</xdr:row>
      <xdr:rowOff>4578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20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4578</xdr:rowOff>
    </xdr:from>
    <xdr:to>
      <xdr:col>50</xdr:col>
      <xdr:colOff>114300</xdr:colOff>
      <xdr:row>79</xdr:row>
      <xdr:rowOff>7207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4912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128479</xdr:rowOff>
    </xdr:from>
    <xdr:to>
      <xdr:col>45</xdr:col>
      <xdr:colOff>177800</xdr:colOff>
      <xdr:row>79</xdr:row>
      <xdr:rowOff>7207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01579"/>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128479</xdr:rowOff>
    </xdr:from>
    <xdr:to>
      <xdr:col>41</xdr:col>
      <xdr:colOff>50800</xdr:colOff>
      <xdr:row>78</xdr:row>
      <xdr:rowOff>137891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1579"/>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96272</xdr:rowOff>
    </xdr:from>
    <xdr:to>
      <xdr:col>55</xdr:col>
      <xdr:colOff>50800</xdr:colOff>
      <xdr:row>79</xdr:row>
      <xdr:rowOff>26422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11199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125228</xdr:rowOff>
    </xdr:from>
    <xdr:to>
      <xdr:col>50</xdr:col>
      <xdr:colOff>165100</xdr:colOff>
      <xdr:row>79</xdr:row>
      <xdr:rowOff>55378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46505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127857</xdr:rowOff>
    </xdr:from>
    <xdr:to>
      <xdr:col>46</xdr:col>
      <xdr:colOff>38100</xdr:colOff>
      <xdr:row>79</xdr:row>
      <xdr:rowOff>58007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49134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77679</xdr:rowOff>
    </xdr:from>
    <xdr:to>
      <xdr:col>41</xdr:col>
      <xdr:colOff>101600</xdr:colOff>
      <xdr:row>79</xdr:row>
      <xdr:rowOff>7829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170406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87091</xdr:rowOff>
    </xdr:from>
    <xdr:to>
      <xdr:col>36</xdr:col>
      <xdr:colOff>165100</xdr:colOff>
      <xdr:row>79</xdr:row>
      <xdr:rowOff>17241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8368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134688</xdr:rowOff>
    </xdr:from>
    <xdr:to>
      <xdr:col>55</xdr:col>
      <xdr:colOff>0</xdr:colOff>
      <xdr:row>98</xdr:row>
      <xdr:rowOff>92838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65338"/>
          <a:ext cx="838200" cy="1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83725</xdr:rowOff>
    </xdr:from>
    <xdr:to>
      <xdr:col>50</xdr:col>
      <xdr:colOff>114300</xdr:colOff>
      <xdr:row>98</xdr:row>
      <xdr:rowOff>92838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85825"/>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83725</xdr:rowOff>
    </xdr:from>
    <xdr:to>
      <xdr:col>45</xdr:col>
      <xdr:colOff>177800</xdr:colOff>
      <xdr:row>98</xdr:row>
      <xdr:rowOff>168160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85825"/>
          <a:ext cx="889000" cy="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123893</xdr:rowOff>
    </xdr:from>
    <xdr:to>
      <xdr:col>41</xdr:col>
      <xdr:colOff>50800</xdr:colOff>
      <xdr:row>98</xdr:row>
      <xdr:rowOff>168160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25993"/>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83888</xdr:rowOff>
    </xdr:from>
    <xdr:to>
      <xdr:col>55</xdr:col>
      <xdr:colOff>50800</xdr:colOff>
      <xdr:row>98</xdr:row>
      <xdr:rowOff>14038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1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62315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42038</xdr:rowOff>
    </xdr:from>
    <xdr:to>
      <xdr:col>50</xdr:col>
      <xdr:colOff>165100</xdr:colOff>
      <xdr:row>98</xdr:row>
      <xdr:rowOff>143638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32925</xdr:rowOff>
    </xdr:from>
    <xdr:to>
      <xdr:col>46</xdr:col>
      <xdr:colOff>38100</xdr:colOff>
      <xdr:row>98</xdr:row>
      <xdr:rowOff>134525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125652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117360</xdr:rowOff>
    </xdr:from>
    <xdr:to>
      <xdr:col>41</xdr:col>
      <xdr:colOff>101600</xdr:colOff>
      <xdr:row>99</xdr:row>
      <xdr:rowOff>47510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38637</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7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73093</xdr:rowOff>
    </xdr:from>
    <xdr:to>
      <xdr:col>36</xdr:col>
      <xdr:colOff>165100</xdr:colOff>
      <xdr:row>99</xdr:row>
      <xdr:rowOff>3243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165820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6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78854</xdr:rowOff>
    </xdr:from>
    <xdr:to>
      <xdr:col>85</xdr:col>
      <xdr:colOff>127000</xdr:colOff>
      <xdr:row>76</xdr:row>
      <xdr:rowOff>121349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09054"/>
          <a:ext cx="838200" cy="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78766</xdr:rowOff>
    </xdr:from>
    <xdr:to>
      <xdr:col>81</xdr:col>
      <xdr:colOff>50800</xdr:colOff>
      <xdr:row>76</xdr:row>
      <xdr:rowOff>78854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08966"/>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78766</xdr:rowOff>
    </xdr:from>
    <xdr:to>
      <xdr:col>76</xdr:col>
      <xdr:colOff>114300</xdr:colOff>
      <xdr:row>76</xdr:row>
      <xdr:rowOff>97206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0896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97206</xdr:rowOff>
    </xdr:from>
    <xdr:to>
      <xdr:col>71</xdr:col>
      <xdr:colOff>177800</xdr:colOff>
      <xdr:row>76</xdr:row>
      <xdr:rowOff>116954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27406"/>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70549</xdr:rowOff>
    </xdr:from>
    <xdr:to>
      <xdr:col>85</xdr:col>
      <xdr:colOff>177800</xdr:colOff>
      <xdr:row>77</xdr:row>
      <xdr:rowOff>699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48976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28054</xdr:rowOff>
    </xdr:from>
    <xdr:to>
      <xdr:col>81</xdr:col>
      <xdr:colOff>101600</xdr:colOff>
      <xdr:row>76</xdr:row>
      <xdr:rowOff>129654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146181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27966</xdr:rowOff>
    </xdr:from>
    <xdr:to>
      <xdr:col>76</xdr:col>
      <xdr:colOff>165100</xdr:colOff>
      <xdr:row>76</xdr:row>
      <xdr:rowOff>129566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146093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46406</xdr:rowOff>
    </xdr:from>
    <xdr:to>
      <xdr:col>72</xdr:col>
      <xdr:colOff>38100</xdr:colOff>
      <xdr:row>76</xdr:row>
      <xdr:rowOff>148006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164533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66154</xdr:rowOff>
    </xdr:from>
    <xdr:to>
      <xdr:col>67</xdr:col>
      <xdr:colOff>101600</xdr:colOff>
      <xdr:row>76</xdr:row>
      <xdr:rowOff>167754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158881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8987</xdr:rowOff>
    </xdr:from>
    <xdr:to>
      <xdr:col>85</xdr:col>
      <xdr:colOff>127000</xdr:colOff>
      <xdr:row>97</xdr:row>
      <xdr:rowOff>48160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39637"/>
          <a:ext cx="8382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13229</xdr:rowOff>
    </xdr:from>
    <xdr:to>
      <xdr:col>81</xdr:col>
      <xdr:colOff>50800</xdr:colOff>
      <xdr:row>97</xdr:row>
      <xdr:rowOff>48160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43879"/>
          <a:ext cx="889000" cy="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13229</xdr:rowOff>
    </xdr:from>
    <xdr:to>
      <xdr:col>76</xdr:col>
      <xdr:colOff>114300</xdr:colOff>
      <xdr:row>97</xdr:row>
      <xdr:rowOff>147473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43879"/>
          <a:ext cx="889000" cy="1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147473</xdr:rowOff>
    </xdr:from>
    <xdr:to>
      <xdr:col>71</xdr:col>
      <xdr:colOff>177800</xdr:colOff>
      <xdr:row>98</xdr:row>
      <xdr:rowOff>22547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78123"/>
          <a:ext cx="889000" cy="4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129637</xdr:rowOff>
    </xdr:from>
    <xdr:to>
      <xdr:col>85</xdr:col>
      <xdr:colOff>177800</xdr:colOff>
      <xdr:row>97</xdr:row>
      <xdr:rowOff>59787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152514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168810</xdr:rowOff>
    </xdr:from>
    <xdr:to>
      <xdr:col>81</xdr:col>
      <xdr:colOff>101600</xdr:colOff>
      <xdr:row>97</xdr:row>
      <xdr:rowOff>98960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115487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133879</xdr:rowOff>
    </xdr:from>
    <xdr:to>
      <xdr:col>76</xdr:col>
      <xdr:colOff>165100</xdr:colOff>
      <xdr:row>97</xdr:row>
      <xdr:rowOff>64029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80556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96673</xdr:rowOff>
    </xdr:from>
    <xdr:to>
      <xdr:col>72</xdr:col>
      <xdr:colOff>38100</xdr:colOff>
      <xdr:row>98</xdr:row>
      <xdr:rowOff>26823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43350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143197</xdr:rowOff>
    </xdr:from>
    <xdr:to>
      <xdr:col>67</xdr:col>
      <xdr:colOff>101600</xdr:colOff>
      <xdr:row>98</xdr:row>
      <xdr:rowOff>73347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89874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29705</xdr:rowOff>
    </xdr:from>
    <xdr:to>
      <xdr:col>116</xdr:col>
      <xdr:colOff>63500</xdr:colOff>
      <xdr:row>59</xdr:row>
      <xdr:rowOff>32258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525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24867</xdr:rowOff>
    </xdr:from>
    <xdr:to>
      <xdr:col>111</xdr:col>
      <xdr:colOff>177800</xdr:colOff>
      <xdr:row>59</xdr:row>
      <xdr:rowOff>29705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0417"/>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12903</xdr:rowOff>
    </xdr:from>
    <xdr:to>
      <xdr:col>107</xdr:col>
      <xdr:colOff>50800</xdr:colOff>
      <xdr:row>59</xdr:row>
      <xdr:rowOff>24867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845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6731</xdr:rowOff>
    </xdr:from>
    <xdr:to>
      <xdr:col>102</xdr:col>
      <xdr:colOff>114300</xdr:colOff>
      <xdr:row>59</xdr:row>
      <xdr:rowOff>12903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2228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152908</xdr:rowOff>
    </xdr:from>
    <xdr:to>
      <xdr:col>116</xdr:col>
      <xdr:colOff>114300</xdr:colOff>
      <xdr:row>59</xdr:row>
      <xdr:rowOff>83058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67835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150355</xdr:rowOff>
    </xdr:from>
    <xdr:to>
      <xdr:col>112</xdr:col>
      <xdr:colOff>38100</xdr:colOff>
      <xdr:row>59</xdr:row>
      <xdr:rowOff>80505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71632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145517</xdr:rowOff>
    </xdr:from>
    <xdr:to>
      <xdr:col>107</xdr:col>
      <xdr:colOff>101600</xdr:colOff>
      <xdr:row>59</xdr:row>
      <xdr:rowOff>75667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66794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133553</xdr:rowOff>
    </xdr:from>
    <xdr:to>
      <xdr:col>102</xdr:col>
      <xdr:colOff>165100</xdr:colOff>
      <xdr:row>59</xdr:row>
      <xdr:rowOff>63703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54830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127381</xdr:rowOff>
    </xdr:from>
    <xdr:to>
      <xdr:col>98</xdr:col>
      <xdr:colOff>38100</xdr:colOff>
      <xdr:row>59</xdr:row>
      <xdr:rowOff>57531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48658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160731</xdr:rowOff>
    </xdr:from>
    <xdr:to>
      <xdr:col>116</xdr:col>
      <xdr:colOff>63500</xdr:colOff>
      <xdr:row>77</xdr:row>
      <xdr:rowOff>34251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90931"/>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34251</xdr:rowOff>
    </xdr:from>
    <xdr:to>
      <xdr:col>111</xdr:col>
      <xdr:colOff>177800</xdr:colOff>
      <xdr:row>77</xdr:row>
      <xdr:rowOff>122425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3590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122425</xdr:rowOff>
    </xdr:from>
    <xdr:to>
      <xdr:col>107</xdr:col>
      <xdr:colOff>50800</xdr:colOff>
      <xdr:row>77</xdr:row>
      <xdr:rowOff>137871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24075"/>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137871</xdr:rowOff>
    </xdr:from>
    <xdr:to>
      <xdr:col>102</xdr:col>
      <xdr:colOff>114300</xdr:colOff>
      <xdr:row>78</xdr:row>
      <xdr:rowOff>43002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3952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109931</xdr:rowOff>
    </xdr:from>
    <xdr:to>
      <xdr:col>116</xdr:col>
      <xdr:colOff>114300</xdr:colOff>
      <xdr:row>77</xdr:row>
      <xdr:rowOff>40081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88358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154901</xdr:rowOff>
    </xdr:from>
    <xdr:to>
      <xdr:col>112</xdr:col>
      <xdr:colOff>38100</xdr:colOff>
      <xdr:row>77</xdr:row>
      <xdr:rowOff>85051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76178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7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71625</xdr:rowOff>
    </xdr:from>
    <xdr:to>
      <xdr:col>107</xdr:col>
      <xdr:colOff>101600</xdr:colOff>
      <xdr:row>78</xdr:row>
      <xdr:rowOff>1775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164352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87071</xdr:rowOff>
    </xdr:from>
    <xdr:to>
      <xdr:col>102</xdr:col>
      <xdr:colOff>165100</xdr:colOff>
      <xdr:row>78</xdr:row>
      <xdr:rowOff>17221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8348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163652</xdr:rowOff>
    </xdr:from>
    <xdr:to>
      <xdr:col>98</xdr:col>
      <xdr:colOff>38100</xdr:colOff>
      <xdr:row>78</xdr:row>
      <xdr:rowOff>93802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84929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について、保育施設の集約化や道路維持事業等に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住民一人当たりのコストは</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７３４</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５８３</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公共施設マネジメント実施計画に基づく事業の実施にあたり、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上昇傾向に推移していくことが見込まれる。</a:t>
          </a:r>
          <a:endParaRPr lang="ja-JP" altLang="ja-JP">
            <a:effectLst/>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公債費については、住民一人当たりのコストは３</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４４５</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前年度比３，３４６円の減となっている。これは、</a:t>
          </a:r>
          <a:r>
            <a:rPr kumimoji="1" lang="ja-JP" altLang="ja-JP" sz="1100">
              <a:solidFill>
                <a:schemeClr val="dk1"/>
              </a:solidFill>
              <a:effectLst/>
              <a:latin typeface="+mn-lt"/>
              <a:ea typeface="+mn-ea"/>
              <a:cs typeface="+mn-cs"/>
            </a:rPr>
            <a:t>平成２７年度以降</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市債の発行を抑えてい</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、令和５年度以降は</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下降傾向となる見通しである</a:t>
          </a:r>
          <a:r>
            <a:rPr kumimoji="1" lang="ja-JP" altLang="en-US" sz="1100">
              <a:solidFill>
                <a:schemeClr val="dk1"/>
              </a:solidFill>
              <a:effectLst/>
              <a:latin typeface="+mn-lt"/>
              <a:ea typeface="+mn-ea"/>
              <a:cs typeface="+mn-cs"/>
            </a:rPr>
            <a:t>が、令和９年度以降については、</a:t>
          </a:r>
          <a:r>
            <a:rPr kumimoji="1" lang="ja-JP" altLang="ja-JP" sz="1100">
              <a:solidFill>
                <a:schemeClr val="dk1"/>
              </a:solidFill>
              <a:effectLst/>
              <a:latin typeface="+mn-lt"/>
              <a:ea typeface="+mn-ea"/>
              <a:cs typeface="+mn-cs"/>
            </a:rPr>
            <a:t>公共施設マネジメント実施計画に基づく事業の実施</a:t>
          </a:r>
          <a:r>
            <a:rPr kumimoji="1" lang="ja-JP" altLang="en-US" sz="1100">
              <a:solidFill>
                <a:schemeClr val="dk1"/>
              </a:solidFill>
              <a:effectLst/>
              <a:latin typeface="+mn-lt"/>
              <a:ea typeface="+mn-ea"/>
              <a:cs typeface="+mn-cs"/>
            </a:rPr>
            <a:t>により再び上昇傾向に推移していくことが見込まれる。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健全な財政を堅持するため、公共施設等の総合的かつ計画的な管理に関する基本方針を定めた公共施設等総合管理計画等を踏まえ、計画的に市債を発行し、その残高を抑制していく。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65,403
64,500
19.82
26,647,857
25,333,866
1,171,377
13,522,026
18,389,616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42316</xdr:rowOff>
    </xdr:from>
    <xdr:to>
      <xdr:col>24</xdr:col>
      <xdr:colOff>63500</xdr:colOff>
      <xdr:row>35</xdr:row>
      <xdr:rowOff>76607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306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42316</xdr:rowOff>
    </xdr:from>
    <xdr:to>
      <xdr:col>19</xdr:col>
      <xdr:colOff>177800</xdr:colOff>
      <xdr:row>35</xdr:row>
      <xdr:rowOff>78435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306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78435</xdr:rowOff>
    </xdr:from>
    <xdr:to>
      <xdr:col>15</xdr:col>
      <xdr:colOff>50800</xdr:colOff>
      <xdr:row>35</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79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46431</xdr:rowOff>
    </xdr:from>
    <xdr:to>
      <xdr:col>10</xdr:col>
      <xdr:colOff>114300</xdr:colOff>
      <xdr:row>35</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718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25807</xdr:rowOff>
    </xdr:from>
    <xdr:to>
      <xdr:col>24</xdr:col>
      <xdr:colOff>114300</xdr:colOff>
      <xdr:row>35</xdr:row>
      <xdr:rowOff>127407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162966</xdr:rowOff>
    </xdr:from>
    <xdr:to>
      <xdr:col>20</xdr:col>
      <xdr:colOff>38100</xdr:colOff>
      <xdr:row>35</xdr:row>
      <xdr:rowOff>93116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109643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27635</xdr:rowOff>
    </xdr:from>
    <xdr:to>
      <xdr:col>15</xdr:col>
      <xdr:colOff>101600</xdr:colOff>
      <xdr:row>35</xdr:row>
      <xdr:rowOff>129235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50495</xdr:rowOff>
    </xdr:from>
    <xdr:to>
      <xdr:col>10</xdr:col>
      <xdr:colOff>165100</xdr:colOff>
      <xdr:row>35</xdr:row>
      <xdr:rowOff>152095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143222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167081</xdr:rowOff>
    </xdr:from>
    <xdr:to>
      <xdr:col>6</xdr:col>
      <xdr:colOff>38100</xdr:colOff>
      <xdr:row>35</xdr:row>
      <xdr:rowOff>97231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113758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24051</xdr:rowOff>
    </xdr:from>
    <xdr:to>
      <xdr:col>24</xdr:col>
      <xdr:colOff>63500</xdr:colOff>
      <xdr:row>56</xdr:row>
      <xdr:rowOff>72766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5251"/>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42256</xdr:rowOff>
    </xdr:from>
    <xdr:to>
      <xdr:col>19</xdr:col>
      <xdr:colOff>177800</xdr:colOff>
      <xdr:row>56</xdr:row>
      <xdr:rowOff>72766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43456"/>
          <a:ext cx="8890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94544</xdr:rowOff>
    </xdr:from>
    <xdr:to>
      <xdr:col>15</xdr:col>
      <xdr:colOff>50800</xdr:colOff>
      <xdr:row>56</xdr:row>
      <xdr:rowOff>42256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09944"/>
          <a:ext cx="889000" cy="6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94544</xdr:rowOff>
    </xdr:from>
    <xdr:to>
      <xdr:col>10</xdr:col>
      <xdr:colOff>114300</xdr:colOff>
      <xdr:row>57</xdr:row>
      <xdr:rowOff>69146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09944"/>
          <a:ext cx="889000" cy="8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144701</xdr:rowOff>
    </xdr:from>
    <xdr:to>
      <xdr:col>24</xdr:col>
      <xdr:colOff>114300</xdr:colOff>
      <xdr:row>56</xdr:row>
      <xdr:rowOff>74851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167578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21966</xdr:rowOff>
    </xdr:from>
    <xdr:to>
      <xdr:col>20</xdr:col>
      <xdr:colOff>38100</xdr:colOff>
      <xdr:row>56</xdr:row>
      <xdr:rowOff>123566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114693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162906</xdr:rowOff>
    </xdr:from>
    <xdr:to>
      <xdr:col>15</xdr:col>
      <xdr:colOff>101600</xdr:colOff>
      <xdr:row>56</xdr:row>
      <xdr:rowOff>93056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109583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43744</xdr:rowOff>
    </xdr:from>
    <xdr:to>
      <xdr:col>10</xdr:col>
      <xdr:colOff>165100</xdr:colOff>
      <xdr:row>52</xdr:row>
      <xdr:rowOff>145344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136471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18346</xdr:rowOff>
    </xdr:from>
    <xdr:to>
      <xdr:col>6</xdr:col>
      <xdr:colOff>38100</xdr:colOff>
      <xdr:row>57</xdr:row>
      <xdr:rowOff>119946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111073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66289</xdr:rowOff>
    </xdr:from>
    <xdr:to>
      <xdr:col>24</xdr:col>
      <xdr:colOff>63500</xdr:colOff>
      <xdr:row>76</xdr:row>
      <xdr:rowOff>162720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6489"/>
          <a:ext cx="8382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162720</xdr:rowOff>
    </xdr:from>
    <xdr:to>
      <xdr:col>19</xdr:col>
      <xdr:colOff>177800</xdr:colOff>
      <xdr:row>76</xdr:row>
      <xdr:rowOff>166043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2920"/>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166043</xdr:rowOff>
    </xdr:from>
    <xdr:to>
      <xdr:col>15</xdr:col>
      <xdr:colOff>50800</xdr:colOff>
      <xdr:row>78</xdr:row>
      <xdr:rowOff>9871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6243"/>
          <a:ext cx="889000" cy="1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9871</xdr:rowOff>
    </xdr:from>
    <xdr:to>
      <xdr:col>10</xdr:col>
      <xdr:colOff>114300</xdr:colOff>
      <xdr:row>78</xdr:row>
      <xdr:rowOff>24974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8297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15489</xdr:rowOff>
    </xdr:from>
    <xdr:to>
      <xdr:col>24</xdr:col>
      <xdr:colOff>114300</xdr:colOff>
      <xdr:row>76</xdr:row>
      <xdr:rowOff>117089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165366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111920</xdr:rowOff>
    </xdr:from>
    <xdr:to>
      <xdr:col>20</xdr:col>
      <xdr:colOff>38100</xdr:colOff>
      <xdr:row>77</xdr:row>
      <xdr:rowOff>42070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33197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115243</xdr:rowOff>
    </xdr:from>
    <xdr:to>
      <xdr:col>15</xdr:col>
      <xdr:colOff>101600</xdr:colOff>
      <xdr:row>77</xdr:row>
      <xdr:rowOff>45393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36520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130521</xdr:rowOff>
    </xdr:from>
    <xdr:to>
      <xdr:col>10</xdr:col>
      <xdr:colOff>165100</xdr:colOff>
      <xdr:row>78</xdr:row>
      <xdr:rowOff>60671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51798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2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145624</xdr:rowOff>
    </xdr:from>
    <xdr:to>
      <xdr:col>6</xdr:col>
      <xdr:colOff>38100</xdr:colOff>
      <xdr:row>78</xdr:row>
      <xdr:rowOff>75774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66901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4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19341</xdr:rowOff>
    </xdr:from>
    <xdr:to>
      <xdr:col>24</xdr:col>
      <xdr:colOff>63500</xdr:colOff>
      <xdr:row>98</xdr:row>
      <xdr:rowOff>38012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21441"/>
          <a:ext cx="8382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19341</xdr:rowOff>
    </xdr:from>
    <xdr:to>
      <xdr:col>19</xdr:col>
      <xdr:colOff>177800</xdr:colOff>
      <xdr:row>98</xdr:row>
      <xdr:rowOff>31877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1441"/>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31877</xdr:rowOff>
    </xdr:from>
    <xdr:to>
      <xdr:col>15</xdr:col>
      <xdr:colOff>50800</xdr:colOff>
      <xdr:row>98</xdr:row>
      <xdr:rowOff>95408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3977"/>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95408</xdr:rowOff>
    </xdr:from>
    <xdr:to>
      <xdr:col>10</xdr:col>
      <xdr:colOff>114300</xdr:colOff>
      <xdr:row>98</xdr:row>
      <xdr:rowOff>105839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7508"/>
          <a:ext cx="88900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158662</xdr:rowOff>
    </xdr:from>
    <xdr:to>
      <xdr:col>24</xdr:col>
      <xdr:colOff>114300</xdr:colOff>
      <xdr:row>98</xdr:row>
      <xdr:rowOff>88812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73589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139991</xdr:rowOff>
    </xdr:from>
    <xdr:to>
      <xdr:col>20</xdr:col>
      <xdr:colOff>38100</xdr:colOff>
      <xdr:row>98</xdr:row>
      <xdr:rowOff>70141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61268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152527</xdr:rowOff>
    </xdr:from>
    <xdr:to>
      <xdr:col>15</xdr:col>
      <xdr:colOff>101600</xdr:colOff>
      <xdr:row>98</xdr:row>
      <xdr:rowOff>82677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73804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44608</xdr:rowOff>
    </xdr:from>
    <xdr:to>
      <xdr:col>10</xdr:col>
      <xdr:colOff>165100</xdr:colOff>
      <xdr:row>98</xdr:row>
      <xdr:rowOff>146208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137335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55039</xdr:rowOff>
    </xdr:from>
    <xdr:to>
      <xdr:col>6</xdr:col>
      <xdr:colOff>38100</xdr:colOff>
      <xdr:row>98</xdr:row>
      <xdr:rowOff>156639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147766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42055</xdr:rowOff>
    </xdr:from>
    <xdr:to>
      <xdr:col>55</xdr:col>
      <xdr:colOff>0</xdr:colOff>
      <xdr:row>39</xdr:row>
      <xdr:rowOff>44014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2860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35197</xdr:rowOff>
    </xdr:from>
    <xdr:to>
      <xdr:col>50</xdr:col>
      <xdr:colOff>114300</xdr:colOff>
      <xdr:row>39</xdr:row>
      <xdr:rowOff>42055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217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34544</xdr:rowOff>
    </xdr:from>
    <xdr:to>
      <xdr:col>45</xdr:col>
      <xdr:colOff>177800</xdr:colOff>
      <xdr:row>39</xdr:row>
      <xdr:rowOff>35197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2109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31931</xdr:rowOff>
    </xdr:from>
    <xdr:to>
      <xdr:col>41</xdr:col>
      <xdr:colOff>50800</xdr:colOff>
      <xdr:row>39</xdr:row>
      <xdr:rowOff>34544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848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164664</xdr:rowOff>
    </xdr:from>
    <xdr:to>
      <xdr:col>55</xdr:col>
      <xdr:colOff>50800</xdr:colOff>
      <xdr:row>39</xdr:row>
      <xdr:rowOff>94814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79591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4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162705</xdr:rowOff>
    </xdr:from>
    <xdr:to>
      <xdr:col>50</xdr:col>
      <xdr:colOff>165100</xdr:colOff>
      <xdr:row>39</xdr:row>
      <xdr:rowOff>92855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83982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7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155847</xdr:rowOff>
    </xdr:from>
    <xdr:to>
      <xdr:col>46</xdr:col>
      <xdr:colOff>38100</xdr:colOff>
      <xdr:row>39</xdr:row>
      <xdr:rowOff>85997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155194</xdr:rowOff>
    </xdr:from>
    <xdr:to>
      <xdr:col>41</xdr:col>
      <xdr:colOff>101600</xdr:colOff>
      <xdr:row>39</xdr:row>
      <xdr:rowOff>85344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76471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152581</xdr:rowOff>
    </xdr:from>
    <xdr:to>
      <xdr:col>36</xdr:col>
      <xdr:colOff>165100</xdr:colOff>
      <xdr:row>39</xdr:row>
      <xdr:rowOff>82731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73858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156616</xdr:rowOff>
    </xdr:from>
    <xdr:to>
      <xdr:col>55</xdr:col>
      <xdr:colOff>0</xdr:colOff>
      <xdr:row>58</xdr:row>
      <xdr:rowOff>166141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0071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156616</xdr:rowOff>
    </xdr:from>
    <xdr:to>
      <xdr:col>50</xdr:col>
      <xdr:colOff>114300</xdr:colOff>
      <xdr:row>58</xdr:row>
      <xdr:rowOff>165913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0071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165913</xdr:rowOff>
    </xdr:from>
    <xdr:to>
      <xdr:col>45</xdr:col>
      <xdr:colOff>177800</xdr:colOff>
      <xdr:row>58</xdr:row>
      <xdr:rowOff>167132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1001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72644</xdr:rowOff>
    </xdr:from>
    <xdr:to>
      <xdr:col>41</xdr:col>
      <xdr:colOff>50800</xdr:colOff>
      <xdr:row>58</xdr:row>
      <xdr:rowOff>167132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16744"/>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115341</xdr:rowOff>
    </xdr:from>
    <xdr:to>
      <xdr:col>55</xdr:col>
      <xdr:colOff>50800</xdr:colOff>
      <xdr:row>59</xdr:row>
      <xdr:rowOff>45491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30268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105816</xdr:rowOff>
    </xdr:from>
    <xdr:to>
      <xdr:col>50</xdr:col>
      <xdr:colOff>165100</xdr:colOff>
      <xdr:row>59</xdr:row>
      <xdr:rowOff>35966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27093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115113</xdr:rowOff>
    </xdr:from>
    <xdr:to>
      <xdr:col>46</xdr:col>
      <xdr:colOff>38100</xdr:colOff>
      <xdr:row>59</xdr:row>
      <xdr:rowOff>45263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36390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5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116332</xdr:rowOff>
    </xdr:from>
    <xdr:to>
      <xdr:col>41</xdr:col>
      <xdr:colOff>101600</xdr:colOff>
      <xdr:row>59</xdr:row>
      <xdr:rowOff>46482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37609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21844</xdr:rowOff>
    </xdr:from>
    <xdr:to>
      <xdr:col>36</xdr:col>
      <xdr:colOff>165100</xdr:colOff>
      <xdr:row>58</xdr:row>
      <xdr:rowOff>123444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114571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149399</xdr:rowOff>
    </xdr:from>
    <xdr:to>
      <xdr:col>55</xdr:col>
      <xdr:colOff>0</xdr:colOff>
      <xdr:row>79</xdr:row>
      <xdr:rowOff>45876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22499"/>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130001</xdr:rowOff>
    </xdr:from>
    <xdr:to>
      <xdr:col>50</xdr:col>
      <xdr:colOff>114300</xdr:colOff>
      <xdr:row>78</xdr:row>
      <xdr:rowOff>149399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03101"/>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130001</xdr:rowOff>
    </xdr:from>
    <xdr:to>
      <xdr:col>45</xdr:col>
      <xdr:colOff>177800</xdr:colOff>
      <xdr:row>78</xdr:row>
      <xdr:rowOff>156094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0310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156094</xdr:rowOff>
    </xdr:from>
    <xdr:to>
      <xdr:col>41</xdr:col>
      <xdr:colOff>50800</xdr:colOff>
      <xdr:row>78</xdr:row>
      <xdr:rowOff>160666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29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166526</xdr:rowOff>
    </xdr:from>
    <xdr:to>
      <xdr:col>55</xdr:col>
      <xdr:colOff>50800</xdr:colOff>
      <xdr:row>79</xdr:row>
      <xdr:rowOff>96676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81453</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5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98599</xdr:rowOff>
    </xdr:from>
    <xdr:to>
      <xdr:col>50</xdr:col>
      <xdr:colOff>165100</xdr:colOff>
      <xdr:row>79</xdr:row>
      <xdr:rowOff>28749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19876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5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79201</xdr:rowOff>
    </xdr:from>
    <xdr:to>
      <xdr:col>46</xdr:col>
      <xdr:colOff>38100</xdr:colOff>
      <xdr:row>79</xdr:row>
      <xdr:rowOff>9351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4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105294</xdr:rowOff>
    </xdr:from>
    <xdr:to>
      <xdr:col>41</xdr:col>
      <xdr:colOff>101600</xdr:colOff>
      <xdr:row>79</xdr:row>
      <xdr:rowOff>35444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26571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7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109866</xdr:rowOff>
    </xdr:from>
    <xdr:to>
      <xdr:col>36</xdr:col>
      <xdr:colOff>165100</xdr:colOff>
      <xdr:row>79</xdr:row>
      <xdr:rowOff>40016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31143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7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95191</xdr:rowOff>
    </xdr:from>
    <xdr:to>
      <xdr:col>55</xdr:col>
      <xdr:colOff>0</xdr:colOff>
      <xdr:row>98</xdr:row>
      <xdr:rowOff>15295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25841"/>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15295</xdr:rowOff>
    </xdr:from>
    <xdr:to>
      <xdr:col>50</xdr:col>
      <xdr:colOff>114300</xdr:colOff>
      <xdr:row>98</xdr:row>
      <xdr:rowOff>136020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17395"/>
          <a:ext cx="889000" cy="1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114782</xdr:rowOff>
    </xdr:from>
    <xdr:to>
      <xdr:col>45</xdr:col>
      <xdr:colOff>177800</xdr:colOff>
      <xdr:row>98</xdr:row>
      <xdr:rowOff>136020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916882"/>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14336</xdr:rowOff>
    </xdr:from>
    <xdr:to>
      <xdr:col>41</xdr:col>
      <xdr:colOff>50800</xdr:colOff>
      <xdr:row>98</xdr:row>
      <xdr:rowOff>114782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16436"/>
          <a:ext cx="889000" cy="1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44391</xdr:rowOff>
    </xdr:from>
    <xdr:to>
      <xdr:col>55</xdr:col>
      <xdr:colOff>50800</xdr:colOff>
      <xdr:row>97</xdr:row>
      <xdr:rowOff>145991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22818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135945</xdr:rowOff>
    </xdr:from>
    <xdr:to>
      <xdr:col>50</xdr:col>
      <xdr:colOff>165100</xdr:colOff>
      <xdr:row>98</xdr:row>
      <xdr:rowOff>66095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57222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85220</xdr:rowOff>
    </xdr:from>
    <xdr:to>
      <xdr:col>46</xdr:col>
      <xdr:colOff>38100</xdr:colOff>
      <xdr:row>99</xdr:row>
      <xdr:rowOff>15370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63982</xdr:rowOff>
    </xdr:from>
    <xdr:to>
      <xdr:col>41</xdr:col>
      <xdr:colOff>101600</xdr:colOff>
      <xdr:row>98</xdr:row>
      <xdr:rowOff>165582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156709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134986</xdr:rowOff>
    </xdr:from>
    <xdr:to>
      <xdr:col>36</xdr:col>
      <xdr:colOff>165100</xdr:colOff>
      <xdr:row>98</xdr:row>
      <xdr:rowOff>65136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56263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5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55690</xdr:rowOff>
    </xdr:from>
    <xdr:to>
      <xdr:col>85</xdr:col>
      <xdr:colOff>127000</xdr:colOff>
      <xdr:row>38</xdr:row>
      <xdr:rowOff>68187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70790"/>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50774</xdr:rowOff>
    </xdr:from>
    <xdr:to>
      <xdr:col>81</xdr:col>
      <xdr:colOff>50800</xdr:colOff>
      <xdr:row>38</xdr:row>
      <xdr:rowOff>68187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65874"/>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49555</xdr:rowOff>
    </xdr:from>
    <xdr:to>
      <xdr:col>76</xdr:col>
      <xdr:colOff>114300</xdr:colOff>
      <xdr:row>38</xdr:row>
      <xdr:rowOff>50774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6465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4102</xdr:rowOff>
    </xdr:from>
    <xdr:to>
      <xdr:col>71</xdr:col>
      <xdr:colOff>177800</xdr:colOff>
      <xdr:row>38</xdr:row>
      <xdr:rowOff>49555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19202"/>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4890</xdr:rowOff>
    </xdr:from>
    <xdr:to>
      <xdr:col>85</xdr:col>
      <xdr:colOff>177800</xdr:colOff>
      <xdr:row>38</xdr:row>
      <xdr:rowOff>106490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154767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17387</xdr:rowOff>
    </xdr:from>
    <xdr:to>
      <xdr:col>81</xdr:col>
      <xdr:colOff>101600</xdr:colOff>
      <xdr:row>38</xdr:row>
      <xdr:rowOff>118987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110114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171424</xdr:rowOff>
    </xdr:from>
    <xdr:to>
      <xdr:col>76</xdr:col>
      <xdr:colOff>165100</xdr:colOff>
      <xdr:row>38</xdr:row>
      <xdr:rowOff>101574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92701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170205</xdr:rowOff>
    </xdr:from>
    <xdr:to>
      <xdr:col>72</xdr:col>
      <xdr:colOff>38100</xdr:colOff>
      <xdr:row>38</xdr:row>
      <xdr:rowOff>100355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91482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124752</xdr:rowOff>
    </xdr:from>
    <xdr:to>
      <xdr:col>67</xdr:col>
      <xdr:colOff>101600</xdr:colOff>
      <xdr:row>38</xdr:row>
      <xdr:rowOff>54902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124923</xdr:rowOff>
    </xdr:from>
    <xdr:to>
      <xdr:col>85</xdr:col>
      <xdr:colOff>127000</xdr:colOff>
      <xdr:row>58</xdr:row>
      <xdr:rowOff>40161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97573"/>
          <a:ext cx="838200" cy="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151163</xdr:rowOff>
    </xdr:from>
    <xdr:to>
      <xdr:col>81</xdr:col>
      <xdr:colOff>50800</xdr:colOff>
      <xdr:row>58</xdr:row>
      <xdr:rowOff>40161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923813"/>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83627</xdr:rowOff>
    </xdr:from>
    <xdr:to>
      <xdr:col>76</xdr:col>
      <xdr:colOff>114300</xdr:colOff>
      <xdr:row>57</xdr:row>
      <xdr:rowOff>151163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56277"/>
          <a:ext cx="889000" cy="6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83627</xdr:rowOff>
    </xdr:from>
    <xdr:to>
      <xdr:col>71</xdr:col>
      <xdr:colOff>177800</xdr:colOff>
      <xdr:row>58</xdr:row>
      <xdr:rowOff>90012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56277"/>
          <a:ext cx="889000" cy="17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74123</xdr:rowOff>
    </xdr:from>
    <xdr:to>
      <xdr:col>85</xdr:col>
      <xdr:colOff>177800</xdr:colOff>
      <xdr:row>58</xdr:row>
      <xdr:rowOff>4273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52550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160811</xdr:rowOff>
    </xdr:from>
    <xdr:to>
      <xdr:col>81</xdr:col>
      <xdr:colOff>101600</xdr:colOff>
      <xdr:row>58</xdr:row>
      <xdr:rowOff>90961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82088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100363</xdr:rowOff>
    </xdr:from>
    <xdr:to>
      <xdr:col>76</xdr:col>
      <xdr:colOff>165100</xdr:colOff>
      <xdr:row>58</xdr:row>
      <xdr:rowOff>30513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21640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32827</xdr:rowOff>
    </xdr:from>
    <xdr:to>
      <xdr:col>72</xdr:col>
      <xdr:colOff>38100</xdr:colOff>
      <xdr:row>57</xdr:row>
      <xdr:rowOff>134427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125554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39212</xdr:rowOff>
    </xdr:from>
    <xdr:to>
      <xdr:col>67</xdr:col>
      <xdr:colOff>101600</xdr:colOff>
      <xdr:row>58</xdr:row>
      <xdr:rowOff>140812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131939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78817</xdr:rowOff>
    </xdr:from>
    <xdr:to>
      <xdr:col>85</xdr:col>
      <xdr:colOff>127000</xdr:colOff>
      <xdr:row>96</xdr:row>
      <xdr:rowOff>121349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38017"/>
          <a:ext cx="8382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78766</xdr:rowOff>
    </xdr:from>
    <xdr:to>
      <xdr:col>81</xdr:col>
      <xdr:colOff>50800</xdr:colOff>
      <xdr:row>96</xdr:row>
      <xdr:rowOff>78817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3796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78766</xdr:rowOff>
    </xdr:from>
    <xdr:to>
      <xdr:col>76</xdr:col>
      <xdr:colOff>114300</xdr:colOff>
      <xdr:row>96</xdr:row>
      <xdr:rowOff>97206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3796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97206</xdr:rowOff>
    </xdr:from>
    <xdr:to>
      <xdr:col>71</xdr:col>
      <xdr:colOff>177800</xdr:colOff>
      <xdr:row>96</xdr:row>
      <xdr:rowOff>116929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56406"/>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70549</xdr:rowOff>
    </xdr:from>
    <xdr:to>
      <xdr:col>85</xdr:col>
      <xdr:colOff>177800</xdr:colOff>
      <xdr:row>97</xdr:row>
      <xdr:rowOff>699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48976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28017</xdr:rowOff>
    </xdr:from>
    <xdr:to>
      <xdr:col>81</xdr:col>
      <xdr:colOff>101600</xdr:colOff>
      <xdr:row>96</xdr:row>
      <xdr:rowOff>129617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146144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27966</xdr:rowOff>
    </xdr:from>
    <xdr:to>
      <xdr:col>76</xdr:col>
      <xdr:colOff>165100</xdr:colOff>
      <xdr:row>96</xdr:row>
      <xdr:rowOff>129566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146093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46406</xdr:rowOff>
    </xdr:from>
    <xdr:to>
      <xdr:col>72</xdr:col>
      <xdr:colOff>38100</xdr:colOff>
      <xdr:row>96</xdr:row>
      <xdr:rowOff>148006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164533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66129</xdr:rowOff>
    </xdr:from>
    <xdr:to>
      <xdr:col>67</xdr:col>
      <xdr:colOff>101600</xdr:colOff>
      <xdr:row>96</xdr:row>
      <xdr:rowOff>167729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158856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年度の民生費について、住民一人当たりのコストは１</a:t>
          </a:r>
          <a:r>
            <a:rPr kumimoji="1" lang="ja-JP" altLang="en-US" sz="1100">
              <a:solidFill>
                <a:schemeClr val="dk1"/>
              </a:solidFill>
              <a:effectLst/>
              <a:latin typeface="+mn-lt"/>
              <a:ea typeface="+mn-ea"/>
              <a:cs typeface="+mn-cs"/>
            </a:rPr>
            <a:t>６４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６３４</a:t>
          </a:r>
          <a:r>
            <a:rPr kumimoji="1" lang="ja-JP" altLang="ja-JP" sz="1100">
              <a:solidFill>
                <a:schemeClr val="dk1"/>
              </a:solidFill>
              <a:effectLst/>
              <a:latin typeface="+mn-lt"/>
              <a:ea typeface="+mn-ea"/>
              <a:cs typeface="+mn-cs"/>
            </a:rPr>
            <a:t>円となっており、障害福祉サービス費の増加等が影響している。さらに、今後も高齢化の進行に対応するための扶助費等が引き続き増加していくことが見込まれる。公債費については、住民一人当たりのコストは３４，４４５円、前年度比３，３４６円の減となっている。これは、平成２７年度以降から市債の発行を抑えているため、令和５年度以降は</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下降傾向となる見通しであるが、令和９年度以降については、公共施設マネジメント実施計画に基づく事業の実施により再び上昇傾向に推移していくことが見込まれる。</a:t>
          </a:r>
          <a:endParaRPr lang="ja-JP" altLang="ja-JP">
            <a:effectLst/>
          </a:endParaRPr>
        </a:p>
        <a:p>
          <a:r>
            <a:rPr kumimoji="1" lang="ja-JP" altLang="ja-JP" sz="1100">
              <a:solidFill>
                <a:schemeClr val="dk1"/>
              </a:solidFill>
              <a:effectLst/>
              <a:latin typeface="+mn-lt"/>
              <a:ea typeface="+mn-ea"/>
              <a:cs typeface="+mn-cs"/>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年度の財政調整基金残高については、標準財政規模比が前年度と比べ０．６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分子となる財政調整基金の取崩額が積立額を上回ったためである。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基金残高が過度に減ることのないよう、また増大することのないよう適切に管理するとともに、事務事業の見直しや統廃合等により、限られた財源の効果的な活用に努めたい。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年度標準財政規模比が前年度より減少している会計は、一般会計、</a:t>
          </a:r>
          <a:r>
            <a:rPr kumimoji="1" lang="ja-JP" altLang="en-US" sz="1100">
              <a:solidFill>
                <a:schemeClr val="dk1"/>
              </a:solidFill>
              <a:effectLst/>
              <a:latin typeface="+mn-lt"/>
              <a:ea typeface="+mn-ea"/>
              <a:cs typeface="+mn-cs"/>
            </a:rPr>
            <a:t>介護保険特別会計、</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北本都市計画事業久保特定土地区画整理事業特別会計の</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会計で、一般会計の標準財政規模比は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ポイントの減、</a:t>
          </a:r>
          <a:r>
            <a:rPr kumimoji="1" lang="ja-JP" altLang="en-US" sz="1100">
              <a:solidFill>
                <a:schemeClr val="dk1"/>
              </a:solidFill>
              <a:effectLst/>
              <a:latin typeface="+mn-lt"/>
              <a:ea typeface="+mn-ea"/>
              <a:cs typeface="+mn-cs"/>
            </a:rPr>
            <a:t>介護保険特別会計の標準財政規模比は１．８７％、前年度比０．５１ポイントの減、</a:t>
          </a:r>
          <a:r>
            <a:rPr kumimoji="1" lang="ja-JP" altLang="ja-JP" sz="1100">
              <a:solidFill>
                <a:schemeClr val="dk1"/>
              </a:solidFill>
              <a:effectLst/>
              <a:latin typeface="+mn-lt"/>
              <a:ea typeface="+mn-ea"/>
              <a:cs typeface="+mn-cs"/>
            </a:rPr>
            <a:t>国民健康保険特別会計の標準財政規模比は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７６</a:t>
          </a:r>
          <a:r>
            <a:rPr kumimoji="1" lang="ja-JP" altLang="ja-JP" sz="1100">
              <a:solidFill>
                <a:schemeClr val="dk1"/>
              </a:solidFill>
              <a:effectLst/>
              <a:latin typeface="+mn-lt"/>
              <a:ea typeface="+mn-ea"/>
              <a:cs typeface="+mn-cs"/>
            </a:rPr>
            <a:t>％、前年度比０．</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ポイントの減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北本都市計画事業久保特定土地区画整理事業特別会計の標準財政規模比</a:t>
          </a:r>
          <a:r>
            <a:rPr kumimoji="1" lang="ja-JP" altLang="en-US" sz="1100">
              <a:solidFill>
                <a:schemeClr val="dk1"/>
              </a:solidFill>
              <a:effectLst/>
              <a:latin typeface="+mn-lt"/>
              <a:ea typeface="+mn-ea"/>
              <a:cs typeface="+mn-cs"/>
            </a:rPr>
            <a:t>は０．１９％、前年度比０．０４ポイントの減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一方、令和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年度標準財政規模比が前年度より増加している会計は、公共下水道事業会計</a:t>
          </a:r>
          <a:r>
            <a:rPr kumimoji="1" lang="ja-JP" altLang="en-US" sz="1100">
              <a:solidFill>
                <a:schemeClr val="dk1"/>
              </a:solidFill>
              <a:effectLst/>
              <a:latin typeface="+mn-lt"/>
              <a:ea typeface="+mn-ea"/>
              <a:cs typeface="+mn-cs"/>
            </a:rPr>
            <a:t>の１</a:t>
          </a:r>
          <a:r>
            <a:rPr kumimoji="1" lang="ja-JP" altLang="ja-JP" sz="1100">
              <a:solidFill>
                <a:schemeClr val="dk1"/>
              </a:solidFill>
              <a:effectLst/>
              <a:latin typeface="+mn-lt"/>
              <a:ea typeface="+mn-ea"/>
              <a:cs typeface="+mn-cs"/>
            </a:rPr>
            <a:t>会計で、</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下水道事業会計の標準財政規模比は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％、前年度比０．</a:t>
          </a:r>
          <a:r>
            <a:rPr kumimoji="1" lang="ja-JP" altLang="en-US" sz="1100">
              <a:solidFill>
                <a:schemeClr val="dk1"/>
              </a:solidFill>
              <a:effectLst/>
              <a:latin typeface="+mn-lt"/>
              <a:ea typeface="+mn-ea"/>
              <a:cs typeface="+mn-cs"/>
            </a:rPr>
            <a:t>７６</a:t>
          </a:r>
          <a:r>
            <a:rPr kumimoji="1" lang="ja-JP" altLang="ja-JP" sz="1100">
              <a:solidFill>
                <a:schemeClr val="dk1"/>
              </a:solidFill>
              <a:effectLst/>
              <a:latin typeface="+mn-lt"/>
              <a:ea typeface="+mn-ea"/>
              <a:cs typeface="+mn-cs"/>
            </a:rPr>
            <a:t>ポイントの増</a:t>
          </a:r>
          <a:r>
            <a:rPr kumimoji="1" lang="ja-JP" altLang="en-US"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上記の状況から、令和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全体で黒字額が減少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年度は実質公債費比率の分子が</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億５，</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００万円であり、前年度と比較すると、</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，９００万円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これは、算入公債費等が</a:t>
          </a:r>
          <a:r>
            <a:rPr kumimoji="1" lang="ja-JP" altLang="en-US" sz="1100">
              <a:solidFill>
                <a:schemeClr val="dk1"/>
              </a:solidFill>
              <a:effectLst/>
              <a:latin typeface="+mn-lt"/>
              <a:ea typeface="+mn-ea"/>
              <a:cs typeface="+mn-cs"/>
            </a:rPr>
            <a:t>減少したものの、元利償還金がその減少幅を超える</a:t>
          </a:r>
          <a:r>
            <a:rPr kumimoji="1" lang="ja-JP" altLang="ja-JP" sz="1100">
              <a:solidFill>
                <a:schemeClr val="dk1"/>
              </a:solidFill>
              <a:effectLst/>
              <a:latin typeface="+mn-lt"/>
              <a:ea typeface="+mn-ea"/>
              <a:cs typeface="+mn-cs"/>
            </a:rPr>
            <a:t>減となったことから、分子全体として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したものである。</a:t>
          </a:r>
          <a:endParaRPr lang="ja-JP" altLang="ja-JP" sz="1400">
            <a:effectLst/>
          </a:endParaRPr>
        </a:p>
        <a:p>
          <a:r>
            <a:rPr kumimoji="1" lang="ja-JP" altLang="ja-JP" sz="1100">
              <a:solidFill>
                <a:schemeClr val="dk1"/>
              </a:solidFill>
              <a:effectLst/>
              <a:latin typeface="+mn-lt"/>
              <a:ea typeface="+mn-ea"/>
              <a:cs typeface="+mn-cs"/>
            </a:rPr>
            <a:t>　実質公債費比率は、市債の発行が大きな影響を与えることから、今後も市債の発行に当たっては財政的に有利なものを優先して活用するとともに、市債の発行量や残高を適正に管理しながら健全な財政運営に努め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700">
              <a:solidFill>
                <a:schemeClr val="dk1"/>
              </a:solidFill>
              <a:effectLst/>
              <a:latin typeface="+mn-lt"/>
              <a:ea typeface="+mn-ea"/>
              <a:cs typeface="+mn-cs"/>
            </a:rPr>
            <a:t>減債基金</a:t>
          </a:r>
          <a:r>
            <a:rPr kumimoji="1" lang="ja-JP" altLang="ja-JP" sz="600">
              <a:solidFill>
                <a:schemeClr val="dk1"/>
              </a:solidFill>
              <a:effectLst/>
              <a:latin typeface="+mn-lt"/>
              <a:ea typeface="+mn-ea"/>
              <a:cs typeface="+mn-cs"/>
            </a:rPr>
            <a:t>積立</a:t>
          </a:r>
          <a:r>
            <a:rPr kumimoji="1" lang="ja-JP" altLang="ja-JP" sz="700">
              <a:solidFill>
                <a:schemeClr val="dk1"/>
              </a:solidFill>
              <a:effectLst/>
              <a:latin typeface="+mn-lt"/>
              <a:ea typeface="+mn-ea"/>
              <a:cs typeface="+mn-cs"/>
            </a:rPr>
            <a:t>相当額の積立ルールが３０年償還で毎年度の積立額を発行額の３０分の１として設定しているのに</a:t>
          </a:r>
          <a:r>
            <a:rPr kumimoji="1" lang="ja-JP" altLang="ja-JP" sz="800">
              <a:solidFill>
                <a:schemeClr val="dk1"/>
              </a:solidFill>
              <a:effectLst/>
              <a:latin typeface="+mn-lt"/>
              <a:ea typeface="+mn-ea"/>
              <a:cs typeface="+mn-cs"/>
            </a:rPr>
            <a:t>対し</a:t>
          </a:r>
          <a:r>
            <a:rPr kumimoji="1" lang="ja-JP" altLang="ja-JP" sz="700">
              <a:solidFill>
                <a:schemeClr val="dk1"/>
              </a:solidFill>
              <a:effectLst/>
              <a:latin typeface="+mn-lt"/>
              <a:ea typeface="+mn-ea"/>
              <a:cs typeface="+mn-cs"/>
            </a:rPr>
            <a:t>、本市においては５年償還で毎年度の積立額を発行額の５分の１として設定して</a:t>
          </a:r>
          <a:r>
            <a:rPr kumimoji="1" lang="ja-JP" altLang="ja-JP" sz="700">
              <a:solidFill>
                <a:schemeClr val="dk1"/>
              </a:solidFill>
              <a:effectLst/>
              <a:latin typeface="+mn-ea"/>
              <a:ea typeface="+mn-ea"/>
              <a:cs typeface="+mn-cs"/>
            </a:rPr>
            <a:t>いる</a:t>
          </a:r>
          <a:r>
            <a:rPr kumimoji="1" lang="ja-JP" altLang="ja-JP" sz="700">
              <a:solidFill>
                <a:schemeClr val="dk1"/>
              </a:solidFill>
              <a:effectLst/>
              <a:latin typeface="+mn-lt"/>
              <a:ea typeface="+mn-ea"/>
              <a:cs typeface="+mn-cs"/>
            </a:rPr>
            <a:t>ため、減債基金残高と減債基金積立相当額に乖離が生じている。</a:t>
          </a:r>
          <a:endParaRPr lang="ja-JP" altLang="ja-JP" sz="500">
            <a:effectLst/>
          </a:endParaRPr>
        </a:p>
        <a:p>
          <a:r>
            <a:rPr kumimoji="1" lang="ja-JP" altLang="ja-JP" sz="700">
              <a:solidFill>
                <a:schemeClr val="dk1"/>
              </a:solidFill>
              <a:effectLst/>
              <a:latin typeface="+mn-lt"/>
              <a:ea typeface="+mn-ea"/>
              <a:cs typeface="+mn-cs"/>
            </a:rPr>
            <a:t>　なお、平成２５年度及び平成２６年度に発行した児童館整備に係る市場公募債の満期一括償還は、それぞれ平成３０年度及び令和元年度において償還を終えている。</a:t>
          </a:r>
          <a:endParaRPr lang="ja-JP" altLang="ja-JP" sz="5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年度は将来負担比率の分子がマイナス</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００万円であり、前年度と比較すると、約１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００万円の減となっている。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これは、庁舎建設事業等の大型事業が終了した平成２７年度以後は、市債の発行量を抑制をしたことで地方債現在高が減少傾向となったことに加え、財政調整基金を含む各基金への積み立てにより充当可能財源等が増加したことから、将来負担比率の分子が大幅に減となったものである。</a:t>
          </a:r>
          <a:endParaRPr lang="ja-JP" altLang="ja-JP" sz="1400">
            <a:effectLst/>
          </a:endParaRPr>
        </a:p>
        <a:p>
          <a:r>
            <a:rPr kumimoji="1" lang="ja-JP" altLang="ja-JP" sz="1100">
              <a:solidFill>
                <a:schemeClr val="dk1"/>
              </a:solidFill>
              <a:effectLst/>
              <a:latin typeface="+mn-lt"/>
              <a:ea typeface="+mn-ea"/>
              <a:cs typeface="+mn-cs"/>
            </a:rPr>
            <a:t>　将来負担比率は、市債の発行が大きな影響を与えることから、今後も市債の発行に当たっては財政的に有利なものを優先して活用するとともに、市債の発行量や残高を適正に管理しながら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までに実施した学校施設の耐震補強・大規模改修事業や庁舎建設事業等の償還開始による公債費の増額に伴い、減債基金から１億円取り崩した一方、ふるさと納税の好調によりふるさと応援基金に約６億５，１００万円積み立てたこと、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公共施設整備基金に北本市土地開発公社の解散による残余金等約５億３，２００万円を積み立てたこと等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により、令和５年度末の基金全体の残高は７３億９００万円となり、前年度末残高と比べ約１０億１，５００万円の増となった。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好調を受け、ふるさと応援基金の残高が増加傾向であることに加え、新たなごみ処理施設の整備に備え、一般廃棄物基金の残高も増加している。また、臨時財政対策債償還基金費として令和６年度は減債基金を約４，７００万円取り崩しており、基金全体の残高は、令和６年度末で約７４億３，９００万円に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主な基金について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・南部地域整備基金：南部地域における都市基盤の整備に要する経費の財源に充当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・公共施設整備基金：公共施設整備事業に要する財源に充当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令和４年度末残高と比べて令和５年度末残高の増減が大きかった主な基金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・公共施設整備基金：北本市土地開発公社の解散による残余金等により、約５億３，２００万円を積み立て、公共施設の整備に要する経費として、約１，０００万円を取り崩したことによるものである。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民間のふるさと納税専用ポータルサイトを活用したＰＲや返礼品の充実により、当市へのふるさと納税に係る寄附金が前年度と比べ約８，６００万円増加したこと等により、約６億５，１００万円を積み立て、約３億６，０００万円取り崩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今後、増減が大きくなると見込まれる主な基金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・一般廃棄物処理施設整備基金：新ごみ処理施設の整備のために平成２８年度に設置した基金である。今後の施設整備の負担に備えるため、計画的に積立を行う。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・南部地域整備基金：南部地域における都市基盤の整備のために平成１４年度に設置した基金である。今後、南部地域の整備を推進するにあたり、計画的に取り崩しを行う。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財政調整基金残高は２０億１００万円で、前年度末残高と比べ約７，３００万円の減となっている。これは、前述のとおり、決算剰余金等により約６億２，５００万円積み立てた一方で、約６億９，７００万円取り崩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基金残高の割合はおおむね１５％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減債基金残高は８億８，９００万円で、前年度末残高と比べ約２，５００万円の増となっている。これは、平成２６年度までに実施した学校施設の耐震補強・大規模改修事業や庁舎建設事業等の償還開始による公債費の増額に伴い、政策的積立分より１億円の取り崩しを行った一方で、今後の公債費の償還に備えて５，０００万円、また、臨時財政対策債償還基金費として約７，５００万円の積み立てを行ったことによる増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減債基金は市債の償還財源を確保し、及び市債の適正な管理を通じて将来にわたる財政の健全な運営に資するための基金であり、公債費の推移及び財政状況を勘案しながら積み立てていく。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26647857</v>
      </c>
      <c r="BO4" s="449"/>
      <c r="BP4" s="449"/>
      <c r="BQ4" s="449"/>
      <c r="BR4" s="449"/>
      <c r="BS4" s="449"/>
      <c r="BT4" s="449"/>
      <c r="BU4" s="450"/>
      <c r="BV4" s="448">
        <v>25614985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8.6999999999999993</v>
      </c>
      <c r="CU4" s="589"/>
      <c r="CV4" s="589"/>
      <c r="CW4" s="589"/>
      <c r="CX4" s="589"/>
      <c r="CY4" s="589"/>
      <c r="CZ4" s="589"/>
      <c r="DA4" s="590"/>
      <c r="DB4" s="588">
        <v>9.5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25333866</v>
      </c>
      <c r="BO5" s="420"/>
      <c r="BP5" s="420"/>
      <c r="BQ5" s="420"/>
      <c r="BR5" s="420"/>
      <c r="BS5" s="420"/>
      <c r="BT5" s="420"/>
      <c r="BU5" s="421"/>
      <c r="BV5" s="419">
        <v>24089888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92.3</v>
      </c>
      <c r="CU5" s="417"/>
      <c r="CV5" s="417"/>
      <c r="CW5" s="417"/>
      <c r="CX5" s="417"/>
      <c r="CY5" s="417"/>
      <c r="CZ5" s="417"/>
      <c r="DA5" s="418"/>
      <c r="DB5" s="416">
        <v>91.8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1313991</v>
      </c>
      <c r="BO6" s="420"/>
      <c r="BP6" s="420"/>
      <c r="BQ6" s="420"/>
      <c r="BR6" s="420"/>
      <c r="BS6" s="420"/>
      <c r="BT6" s="420"/>
      <c r="BU6" s="421"/>
      <c r="BV6" s="419">
        <v>1525097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142614</v>
      </c>
      <c r="BO7" s="420"/>
      <c r="BP7" s="420"/>
      <c r="BQ7" s="420"/>
      <c r="BR7" s="420"/>
      <c r="BS7" s="420"/>
      <c r="BT7" s="420"/>
      <c r="BU7" s="421"/>
      <c r="BV7" s="419">
        <v>251543</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13522026</v>
      </c>
      <c r="CU7" s="420"/>
      <c r="CV7" s="420"/>
      <c r="CW7" s="420"/>
      <c r="CX7" s="420"/>
      <c r="CY7" s="420"/>
      <c r="CZ7" s="420"/>
      <c r="DA7" s="421"/>
      <c r="DB7" s="419">
        <v>13404419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1171377</v>
      </c>
      <c r="BO8" s="420"/>
      <c r="BP8" s="420"/>
      <c r="BQ8" s="420"/>
      <c r="BR8" s="420"/>
      <c r="BS8" s="420"/>
      <c r="BT8" s="420"/>
      <c r="BU8" s="421"/>
      <c r="BV8" s="419">
        <v>1273554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0.73</v>
      </c>
      <c r="CU8" s="523"/>
      <c r="CV8" s="523"/>
      <c r="CW8" s="523"/>
      <c r="CX8" s="523"/>
      <c r="CY8" s="523"/>
      <c r="CZ8" s="523"/>
      <c r="DA8" s="524"/>
      <c r="DB8" s="522">
        <v>0.75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65201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-102177</v>
      </c>
      <c r="BO9" s="420"/>
      <c r="BP9" s="420"/>
      <c r="BQ9" s="420"/>
      <c r="BR9" s="420"/>
      <c r="BS9" s="420"/>
      <c r="BT9" s="420"/>
      <c r="BU9" s="421"/>
      <c r="BV9" s="419">
        <v>-224455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13.9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67409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624716</v>
      </c>
      <c r="BO10" s="420"/>
      <c r="BP10" s="420"/>
      <c r="BQ10" s="420"/>
      <c r="BR10" s="420"/>
      <c r="BS10" s="420"/>
      <c r="BT10" s="420"/>
      <c r="BU10" s="421"/>
      <c r="BV10" s="419">
        <v>749652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65403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696997</v>
      </c>
      <c r="BO12" s="420"/>
      <c r="BP12" s="420"/>
      <c r="BQ12" s="420"/>
      <c r="BR12" s="420"/>
      <c r="BS12" s="420"/>
      <c r="BT12" s="420"/>
      <c r="BU12" s="421"/>
      <c r="BV12" s="419">
        <v>736620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64500</v>
      </c>
      <c r="S13" s="507"/>
      <c r="T13" s="507"/>
      <c r="U13" s="507"/>
      <c r="V13" s="508"/>
      <c r="W13" s="509" t="s">
        <v>131</v>
      </c>
      <c r="X13" s="405"/>
      <c r="Y13" s="405"/>
      <c r="Z13" s="405"/>
      <c r="AA13" s="405"/>
      <c r="AB13" s="406"/>
      <c r="AC13" s="372">
        <v>461</v>
      </c>
      <c r="AD13" s="373"/>
      <c r="AE13" s="373"/>
      <c r="AF13" s="373"/>
      <c r="AG13" s="374"/>
      <c r="AH13" s="372">
        <v>469</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-174458</v>
      </c>
      <c r="BO13" s="420"/>
      <c r="BP13" s="420"/>
      <c r="BQ13" s="420"/>
      <c r="BR13" s="420"/>
      <c r="BS13" s="420"/>
      <c r="BT13" s="420"/>
      <c r="BU13" s="421"/>
      <c r="BV13" s="419">
        <v>-211423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65751</v>
      </c>
      <c r="S14" s="507"/>
      <c r="T14" s="507"/>
      <c r="U14" s="507"/>
      <c r="V14" s="508"/>
      <c r="W14" s="510"/>
      <c r="X14" s="408"/>
      <c r="Y14" s="408"/>
      <c r="Z14" s="408"/>
      <c r="AA14" s="408"/>
      <c r="AB14" s="409"/>
      <c r="AC14" s="499">
        <v>1.6</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64969</v>
      </c>
      <c r="S15" s="507"/>
      <c r="T15" s="507"/>
      <c r="U15" s="507"/>
      <c r="V15" s="508"/>
      <c r="W15" s="509" t="s">
        <v>137</v>
      </c>
      <c r="X15" s="405"/>
      <c r="Y15" s="405"/>
      <c r="Z15" s="405"/>
      <c r="AA15" s="405"/>
      <c r="AB15" s="406"/>
      <c r="AC15" s="372">
        <v>6733</v>
      </c>
      <c r="AD15" s="373"/>
      <c r="AE15" s="373"/>
      <c r="AF15" s="373"/>
      <c r="AG15" s="374"/>
      <c r="AH15" s="372">
        <v>7587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8071800</v>
      </c>
      <c r="BO15" s="449"/>
      <c r="BP15" s="449"/>
      <c r="BQ15" s="449"/>
      <c r="BR15" s="449"/>
      <c r="BS15" s="449"/>
      <c r="BT15" s="449"/>
      <c r="BU15" s="450"/>
      <c r="BV15" s="448">
        <v>8085226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22.9</v>
      </c>
      <c r="AD16" s="500"/>
      <c r="AE16" s="500"/>
      <c r="AF16" s="500"/>
      <c r="AG16" s="501"/>
      <c r="AH16" s="499">
        <v>24.5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11231978</v>
      </c>
      <c r="BO16" s="420"/>
      <c r="BP16" s="420"/>
      <c r="BQ16" s="420"/>
      <c r="BR16" s="420"/>
      <c r="BS16" s="420"/>
      <c r="BT16" s="420"/>
      <c r="BU16" s="421"/>
      <c r="BV16" s="419">
        <v>10923660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22182</v>
      </c>
      <c r="AD17" s="373"/>
      <c r="AE17" s="373"/>
      <c r="AF17" s="373"/>
      <c r="AG17" s="374"/>
      <c r="AH17" s="372">
        <v>22861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10221137</v>
      </c>
      <c r="BO17" s="420"/>
      <c r="BP17" s="420"/>
      <c r="BQ17" s="420"/>
      <c r="BR17" s="420"/>
      <c r="BS17" s="420"/>
      <c r="BT17" s="420"/>
      <c r="BU17" s="421"/>
      <c r="BV17" s="419">
        <v>10240318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19.82</v>
      </c>
      <c r="M18" s="472"/>
      <c r="N18" s="472"/>
      <c r="O18" s="472"/>
      <c r="P18" s="472"/>
      <c r="Q18" s="472"/>
      <c r="R18" s="473"/>
      <c r="S18" s="473"/>
      <c r="T18" s="473"/>
      <c r="U18" s="473"/>
      <c r="V18" s="474"/>
      <c r="W18" s="490"/>
      <c r="X18" s="491"/>
      <c r="Y18" s="491"/>
      <c r="Z18" s="491"/>
      <c r="AA18" s="491"/>
      <c r="AB18" s="515"/>
      <c r="AC18" s="389">
        <v>75.5</v>
      </c>
      <c r="AD18" s="390"/>
      <c r="AE18" s="390"/>
      <c r="AF18" s="390"/>
      <c r="AG18" s="475"/>
      <c r="AH18" s="389">
        <v>73.900000000000006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12830264</v>
      </c>
      <c r="BO18" s="420"/>
      <c r="BP18" s="420"/>
      <c r="BQ18" s="420"/>
      <c r="BR18" s="420"/>
      <c r="BS18" s="420"/>
      <c r="BT18" s="420"/>
      <c r="BU18" s="421"/>
      <c r="BV18" s="419">
        <v>12585679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3290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18764949</v>
      </c>
      <c r="BO19" s="420"/>
      <c r="BP19" s="420"/>
      <c r="BQ19" s="420"/>
      <c r="BR19" s="420"/>
      <c r="BS19" s="420"/>
      <c r="BT19" s="420"/>
      <c r="BU19" s="421"/>
      <c r="BV19" s="419">
        <v>17821586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27403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18389616</v>
      </c>
      <c r="BO22" s="449"/>
      <c r="BP22" s="449"/>
      <c r="BQ22" s="449"/>
      <c r="BR22" s="449"/>
      <c r="BS22" s="449"/>
      <c r="BT22" s="449"/>
      <c r="BU22" s="450"/>
      <c r="BV22" s="448">
        <v>19410617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14906051</v>
      </c>
      <c r="BO23" s="420"/>
      <c r="BP23" s="420"/>
      <c r="BQ23" s="420"/>
      <c r="BR23" s="420"/>
      <c r="BS23" s="420"/>
      <c r="BT23" s="420"/>
      <c r="BU23" s="421"/>
      <c r="BV23" s="419">
        <v>16405698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385</v>
      </c>
      <c r="AI24" s="373"/>
      <c r="AJ24" s="373"/>
      <c r="AK24" s="373"/>
      <c r="AL24" s="374"/>
      <c r="AM24" s="372">
        <v>1158080</v>
      </c>
      <c r="AN24" s="373"/>
      <c r="AO24" s="373"/>
      <c r="AP24" s="373"/>
      <c r="AQ24" s="373"/>
      <c r="AR24" s="374"/>
      <c r="AS24" s="372">
        <v>3008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8132779</v>
      </c>
      <c r="BO24" s="420"/>
      <c r="BP24" s="420"/>
      <c r="BQ24" s="420"/>
      <c r="BR24" s="420"/>
      <c r="BS24" s="420"/>
      <c r="BT24" s="420"/>
      <c r="BU24" s="421"/>
      <c r="BV24" s="419">
        <v>8311699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5473177</v>
      </c>
      <c r="BO25" s="449"/>
      <c r="BP25" s="449"/>
      <c r="BQ25" s="449"/>
      <c r="BR25" s="449"/>
      <c r="BS25" s="449"/>
      <c r="BT25" s="449"/>
      <c r="BU25" s="450"/>
      <c r="BV25" s="448">
        <v>5737081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7030</v>
      </c>
      <c r="R26" s="373"/>
      <c r="S26" s="373"/>
      <c r="T26" s="373"/>
      <c r="U26" s="373"/>
      <c r="V26" s="374"/>
      <c r="W26" s="462"/>
      <c r="X26" s="399"/>
      <c r="Y26" s="400"/>
      <c r="Z26" s="375" t="s">
        <v>168</v>
      </c>
      <c r="AA26" s="430"/>
      <c r="AB26" s="430"/>
      <c r="AC26" s="430"/>
      <c r="AD26" s="430"/>
      <c r="AE26" s="430"/>
      <c r="AF26" s="430"/>
      <c r="AG26" s="431"/>
      <c r="AH26" s="372">
        <v>15</v>
      </c>
      <c r="AI26" s="373"/>
      <c r="AJ26" s="373"/>
      <c r="AK26" s="373"/>
      <c r="AL26" s="374"/>
      <c r="AM26" s="372">
        <v>46440</v>
      </c>
      <c r="AN26" s="373"/>
      <c r="AO26" s="373"/>
      <c r="AP26" s="373"/>
      <c r="AQ26" s="373"/>
      <c r="AR26" s="374"/>
      <c r="AS26" s="372">
        <v>3096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4330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43120</v>
      </c>
      <c r="AN27" s="373"/>
      <c r="AO27" s="373"/>
      <c r="AP27" s="373"/>
      <c r="AQ27" s="373"/>
      <c r="AR27" s="374"/>
      <c r="AS27" s="372">
        <v>3920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3730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2001417</v>
      </c>
      <c r="BO28" s="449"/>
      <c r="BP28" s="449"/>
      <c r="BQ28" s="449"/>
      <c r="BR28" s="449"/>
      <c r="BS28" s="449"/>
      <c r="BT28" s="449"/>
      <c r="BU28" s="450"/>
      <c r="BV28" s="448">
        <v>2073698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18</v>
      </c>
      <c r="M29" s="373"/>
      <c r="N29" s="373"/>
      <c r="O29" s="373"/>
      <c r="P29" s="374"/>
      <c r="Q29" s="372">
        <v>3550</v>
      </c>
      <c r="R29" s="373"/>
      <c r="S29" s="373"/>
      <c r="T29" s="373"/>
      <c r="U29" s="373"/>
      <c r="V29" s="374"/>
      <c r="W29" s="463"/>
      <c r="X29" s="464"/>
      <c r="Y29" s="465"/>
      <c r="Z29" s="375" t="s">
        <v>177</v>
      </c>
      <c r="AA29" s="376"/>
      <c r="AB29" s="376"/>
      <c r="AC29" s="376"/>
      <c r="AD29" s="376"/>
      <c r="AE29" s="376"/>
      <c r="AF29" s="376"/>
      <c r="AG29" s="377"/>
      <c r="AH29" s="372">
        <v>396</v>
      </c>
      <c r="AI29" s="373"/>
      <c r="AJ29" s="373"/>
      <c r="AK29" s="373"/>
      <c r="AL29" s="374"/>
      <c r="AM29" s="372">
        <v>1201200</v>
      </c>
      <c r="AN29" s="373"/>
      <c r="AO29" s="373"/>
      <c r="AP29" s="373"/>
      <c r="AQ29" s="373"/>
      <c r="AR29" s="374"/>
      <c r="AS29" s="372">
        <v>3033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889145</v>
      </c>
      <c r="BO29" s="420"/>
      <c r="BP29" s="420"/>
      <c r="BQ29" s="420"/>
      <c r="BR29" s="420"/>
      <c r="BS29" s="420"/>
      <c r="BT29" s="420"/>
      <c r="BU29" s="421"/>
      <c r="BV29" s="419">
        <v>864300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4418490</v>
      </c>
      <c r="BO30" s="454"/>
      <c r="BP30" s="454"/>
      <c r="BQ30" s="454"/>
      <c r="BR30" s="454"/>
      <c r="BS30" s="454"/>
      <c r="BT30" s="454"/>
      <c r="BU30" s="455"/>
      <c r="BV30" s="453">
        <v>3403003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公共下水道事業会計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埼玉県央広域事務組合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北本都市計画事業久保特定土地区画整理事業特別会計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埼玉県央広域事務組合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埼玉県央広域公平委員会特別会計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埼玉中部環境保全組合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北本地区衛生組合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桶川北本水道企業団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埼玉県後期高齢者医療広域連合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埼玉県後期高齢者医療広域連合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彩の国さいたま人づくり広域連合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埼玉県市町村総合事務組合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埼玉県市町村総合事務組合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eiDrJg7OAhJjwJxJiDf/WaUDDtMC47tdxKa6fhcAnNDED+P3yCxf5NPBbBp/2L5SVFwesBwv9nZ2Gby0eD6IQ==" saltValue="HtQHXaNgLcksr2DBpBRX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0" zoomScaleNormal="6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9024763</v>
      </c>
      <c r="S5" s="677"/>
      <c r="T5" s="677"/>
      <c r="U5" s="677"/>
      <c r="V5" s="677"/>
      <c r="W5" s="677"/>
      <c r="X5" s="677"/>
      <c r="Y5" s="702"/>
      <c r="Z5" s="715">
        <v>33.9</v>
      </c>
      <c r="AA5" s="715"/>
      <c r="AB5" s="715"/>
      <c r="AC5" s="715"/>
      <c r="AD5" s="716">
        <v>8613013</v>
      </c>
      <c r="AE5" s="716"/>
      <c r="AF5" s="716"/>
      <c r="AG5" s="716"/>
      <c r="AH5" s="716"/>
      <c r="AI5" s="716"/>
      <c r="AJ5" s="716"/>
      <c r="AK5" s="716"/>
      <c r="AL5" s="703">
        <v>62.6</v>
      </c>
      <c r="AM5" s="685"/>
      <c r="AN5" s="685"/>
      <c r="AO5" s="704"/>
      <c r="AP5" s="679" t="s">
        <v>216</v>
      </c>
      <c r="AQ5" s="680"/>
      <c r="AR5" s="680"/>
      <c r="AS5" s="680"/>
      <c r="AT5" s="680"/>
      <c r="AU5" s="680"/>
      <c r="AV5" s="680"/>
      <c r="AW5" s="680"/>
      <c r="AX5" s="680"/>
      <c r="AY5" s="680"/>
      <c r="AZ5" s="680"/>
      <c r="BA5" s="680"/>
      <c r="BB5" s="680"/>
      <c r="BC5" s="680"/>
      <c r="BD5" s="680"/>
      <c r="BE5" s="680"/>
      <c r="BF5" s="681"/>
      <c r="BG5" s="621">
        <v>8613013</v>
      </c>
      <c r="BH5" s="622"/>
      <c r="BI5" s="622"/>
      <c r="BJ5" s="622"/>
      <c r="BK5" s="622"/>
      <c r="BL5" s="622"/>
      <c r="BM5" s="622"/>
      <c r="BN5" s="623"/>
      <c r="BO5" s="659">
        <v>95.4</v>
      </c>
      <c r="BP5" s="659"/>
      <c r="BQ5" s="659"/>
      <c r="BR5" s="659"/>
      <c r="BS5" s="660">
        <v>61523</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141152</v>
      </c>
      <c r="S6" s="622"/>
      <c r="T6" s="622"/>
      <c r="U6" s="622"/>
      <c r="V6" s="622"/>
      <c r="W6" s="622"/>
      <c r="X6" s="622"/>
      <c r="Y6" s="623"/>
      <c r="Z6" s="659">
        <v>0.5</v>
      </c>
      <c r="AA6" s="659"/>
      <c r="AB6" s="659"/>
      <c r="AC6" s="659"/>
      <c r="AD6" s="660">
        <v>141152</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8613013</v>
      </c>
      <c r="BH6" s="622"/>
      <c r="BI6" s="622"/>
      <c r="BJ6" s="622"/>
      <c r="BK6" s="622"/>
      <c r="BL6" s="622"/>
      <c r="BM6" s="622"/>
      <c r="BN6" s="623"/>
      <c r="BO6" s="659">
        <v>95.4</v>
      </c>
      <c r="BP6" s="659"/>
      <c r="BQ6" s="659"/>
      <c r="BR6" s="659"/>
      <c r="BS6" s="660">
        <v>61523</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213433</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213433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3246</v>
      </c>
      <c r="S7" s="622"/>
      <c r="T7" s="622"/>
      <c r="U7" s="622"/>
      <c r="V7" s="622"/>
      <c r="W7" s="622"/>
      <c r="X7" s="622"/>
      <c r="Y7" s="623"/>
      <c r="Z7" s="659">
        <v>0</v>
      </c>
      <c r="AA7" s="659"/>
      <c r="AB7" s="659"/>
      <c r="AC7" s="659"/>
      <c r="AD7" s="660">
        <v>3246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4237101</v>
      </c>
      <c r="BH7" s="622"/>
      <c r="BI7" s="622"/>
      <c r="BJ7" s="622"/>
      <c r="BK7" s="622"/>
      <c r="BL7" s="622"/>
      <c r="BM7" s="622"/>
      <c r="BN7" s="623"/>
      <c r="BO7" s="659">
        <v>46.9</v>
      </c>
      <c r="BP7" s="659"/>
      <c r="BQ7" s="659"/>
      <c r="BR7" s="659"/>
      <c r="BS7" s="660">
        <v>61523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4589806</v>
      </c>
      <c r="CS7" s="622"/>
      <c r="CT7" s="622"/>
      <c r="CU7" s="622"/>
      <c r="CV7" s="622"/>
      <c r="CW7" s="622"/>
      <c r="CX7" s="622"/>
      <c r="CY7" s="623"/>
      <c r="CZ7" s="659">
        <v>18.100000000000001</v>
      </c>
      <c r="DA7" s="659"/>
      <c r="DB7" s="659"/>
      <c r="DC7" s="659"/>
      <c r="DD7" s="627">
        <v>4262</v>
      </c>
      <c r="DE7" s="622"/>
      <c r="DF7" s="622"/>
      <c r="DG7" s="622"/>
      <c r="DH7" s="622"/>
      <c r="DI7" s="622"/>
      <c r="DJ7" s="622"/>
      <c r="DK7" s="622"/>
      <c r="DL7" s="622"/>
      <c r="DM7" s="622"/>
      <c r="DN7" s="622"/>
      <c r="DO7" s="622"/>
      <c r="DP7" s="623"/>
      <c r="DQ7" s="627">
        <v>3681949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59175</v>
      </c>
      <c r="S8" s="622"/>
      <c r="T8" s="622"/>
      <c r="U8" s="622"/>
      <c r="V8" s="622"/>
      <c r="W8" s="622"/>
      <c r="X8" s="622"/>
      <c r="Y8" s="623"/>
      <c r="Z8" s="659">
        <v>0.2</v>
      </c>
      <c r="AA8" s="659"/>
      <c r="AB8" s="659"/>
      <c r="AC8" s="659"/>
      <c r="AD8" s="660">
        <v>59175</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123216</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10767566</v>
      </c>
      <c r="CS8" s="622"/>
      <c r="CT8" s="622"/>
      <c r="CU8" s="622"/>
      <c r="CV8" s="622"/>
      <c r="CW8" s="622"/>
      <c r="CX8" s="622"/>
      <c r="CY8" s="623"/>
      <c r="CZ8" s="659">
        <v>42.5</v>
      </c>
      <c r="DA8" s="659"/>
      <c r="DB8" s="659"/>
      <c r="DC8" s="659"/>
      <c r="DD8" s="627">
        <v>648838</v>
      </c>
      <c r="DE8" s="622"/>
      <c r="DF8" s="622"/>
      <c r="DG8" s="622"/>
      <c r="DH8" s="622"/>
      <c r="DI8" s="622"/>
      <c r="DJ8" s="622"/>
      <c r="DK8" s="622"/>
      <c r="DL8" s="622"/>
      <c r="DM8" s="622"/>
      <c r="DN8" s="622"/>
      <c r="DO8" s="622"/>
      <c r="DP8" s="623"/>
      <c r="DQ8" s="627">
        <v>5483904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68736</v>
      </c>
      <c r="S9" s="622"/>
      <c r="T9" s="622"/>
      <c r="U9" s="622"/>
      <c r="V9" s="622"/>
      <c r="W9" s="622"/>
      <c r="X9" s="622"/>
      <c r="Y9" s="623"/>
      <c r="Z9" s="659">
        <v>0.3</v>
      </c>
      <c r="AA9" s="659"/>
      <c r="AB9" s="659"/>
      <c r="AC9" s="659"/>
      <c r="AD9" s="660">
        <v>68736</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3701381</v>
      </c>
      <c r="BH9" s="622"/>
      <c r="BI9" s="622"/>
      <c r="BJ9" s="622"/>
      <c r="BK9" s="622"/>
      <c r="BL9" s="622"/>
      <c r="BM9" s="622"/>
      <c r="BN9" s="623"/>
      <c r="BO9" s="659">
        <v>41</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1875525</v>
      </c>
      <c r="CS9" s="622"/>
      <c r="CT9" s="622"/>
      <c r="CU9" s="622"/>
      <c r="CV9" s="622"/>
      <c r="CW9" s="622"/>
      <c r="CX9" s="622"/>
      <c r="CY9" s="623"/>
      <c r="CZ9" s="659">
        <v>7.4</v>
      </c>
      <c r="DA9" s="659"/>
      <c r="DB9" s="659"/>
      <c r="DC9" s="659"/>
      <c r="DD9" s="627">
        <v>12744</v>
      </c>
      <c r="DE9" s="622"/>
      <c r="DF9" s="622"/>
      <c r="DG9" s="622"/>
      <c r="DH9" s="622"/>
      <c r="DI9" s="622"/>
      <c r="DJ9" s="622"/>
      <c r="DK9" s="622"/>
      <c r="DL9" s="622"/>
      <c r="DM9" s="622"/>
      <c r="DN9" s="622"/>
      <c r="DO9" s="622"/>
      <c r="DP9" s="623"/>
      <c r="DQ9" s="627">
        <v>1386068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163939</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11011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10011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1440752</v>
      </c>
      <c r="S11" s="622"/>
      <c r="T11" s="622"/>
      <c r="U11" s="622"/>
      <c r="V11" s="622"/>
      <c r="W11" s="622"/>
      <c r="X11" s="622"/>
      <c r="Y11" s="623"/>
      <c r="Z11" s="624">
        <v>5.4</v>
      </c>
      <c r="AA11" s="625"/>
      <c r="AB11" s="625"/>
      <c r="AC11" s="626"/>
      <c r="AD11" s="627">
        <v>1440752</v>
      </c>
      <c r="AE11" s="622"/>
      <c r="AF11" s="622"/>
      <c r="AG11" s="622"/>
      <c r="AH11" s="622"/>
      <c r="AI11" s="622"/>
      <c r="AJ11" s="622"/>
      <c r="AK11" s="623"/>
      <c r="AL11" s="624">
        <v>10.5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248565</v>
      </c>
      <c r="BH11" s="622"/>
      <c r="BI11" s="622"/>
      <c r="BJ11" s="622"/>
      <c r="BK11" s="622"/>
      <c r="BL11" s="622"/>
      <c r="BM11" s="622"/>
      <c r="BN11" s="623"/>
      <c r="BO11" s="659">
        <v>2.8</v>
      </c>
      <c r="BP11" s="659"/>
      <c r="BQ11" s="659"/>
      <c r="BR11" s="659"/>
      <c r="BS11" s="660">
        <v>61523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85433</v>
      </c>
      <c r="CS11" s="622"/>
      <c r="CT11" s="622"/>
      <c r="CU11" s="622"/>
      <c r="CV11" s="622"/>
      <c r="CW11" s="622"/>
      <c r="CX11" s="622"/>
      <c r="CY11" s="623"/>
      <c r="CZ11" s="659">
        <v>0.3</v>
      </c>
      <c r="DA11" s="659"/>
      <c r="DB11" s="659"/>
      <c r="DC11" s="659"/>
      <c r="DD11" s="627">
        <v>10101</v>
      </c>
      <c r="DE11" s="622"/>
      <c r="DF11" s="622"/>
      <c r="DG11" s="622"/>
      <c r="DH11" s="622"/>
      <c r="DI11" s="622"/>
      <c r="DJ11" s="622"/>
      <c r="DK11" s="622"/>
      <c r="DL11" s="622"/>
      <c r="DM11" s="622"/>
      <c r="DN11" s="622"/>
      <c r="DO11" s="622"/>
      <c r="DP11" s="623"/>
      <c r="DQ11" s="627">
        <v>62329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3797167</v>
      </c>
      <c r="BH12" s="622"/>
      <c r="BI12" s="622"/>
      <c r="BJ12" s="622"/>
      <c r="BK12" s="622"/>
      <c r="BL12" s="622"/>
      <c r="BM12" s="622"/>
      <c r="BN12" s="623"/>
      <c r="BO12" s="659">
        <v>42.1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106137</v>
      </c>
      <c r="CS12" s="622"/>
      <c r="CT12" s="622"/>
      <c r="CU12" s="622"/>
      <c r="CV12" s="622"/>
      <c r="CW12" s="622"/>
      <c r="CX12" s="622"/>
      <c r="CY12" s="623"/>
      <c r="CZ12" s="659">
        <v>0.4</v>
      </c>
      <c r="DA12" s="659"/>
      <c r="DB12" s="659"/>
      <c r="DC12" s="659"/>
      <c r="DD12" s="627" t="s">
        <v>122</v>
      </c>
      <c r="DE12" s="622"/>
      <c r="DF12" s="622"/>
      <c r="DG12" s="622"/>
      <c r="DH12" s="622"/>
      <c r="DI12" s="622"/>
      <c r="DJ12" s="622"/>
      <c r="DK12" s="622"/>
      <c r="DL12" s="622"/>
      <c r="DM12" s="622"/>
      <c r="DN12" s="622"/>
      <c r="DO12" s="622"/>
      <c r="DP12" s="623"/>
      <c r="DQ12" s="627">
        <v>69526</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3789751</v>
      </c>
      <c r="BH13" s="622"/>
      <c r="BI13" s="622"/>
      <c r="BJ13" s="622"/>
      <c r="BK13" s="622"/>
      <c r="BL13" s="622"/>
      <c r="BM13" s="622"/>
      <c r="BN13" s="623"/>
      <c r="BO13" s="659">
        <v>42</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1925894</v>
      </c>
      <c r="CS13" s="622"/>
      <c r="CT13" s="622"/>
      <c r="CU13" s="622"/>
      <c r="CV13" s="622"/>
      <c r="CW13" s="622"/>
      <c r="CX13" s="622"/>
      <c r="CY13" s="623"/>
      <c r="CZ13" s="659">
        <v>7.6</v>
      </c>
      <c r="DA13" s="659"/>
      <c r="DB13" s="659"/>
      <c r="DC13" s="659"/>
      <c r="DD13" s="627">
        <v>868985</v>
      </c>
      <c r="DE13" s="622"/>
      <c r="DF13" s="622"/>
      <c r="DG13" s="622"/>
      <c r="DH13" s="622"/>
      <c r="DI13" s="622"/>
      <c r="DJ13" s="622"/>
      <c r="DK13" s="622"/>
      <c r="DL13" s="622"/>
      <c r="DM13" s="622"/>
      <c r="DN13" s="622"/>
      <c r="DO13" s="622"/>
      <c r="DP13" s="623"/>
      <c r="DQ13" s="627">
        <v>1234625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1435</v>
      </c>
      <c r="S14" s="622"/>
      <c r="T14" s="622"/>
      <c r="U14" s="622"/>
      <c r="V14" s="622"/>
      <c r="W14" s="622"/>
      <c r="X14" s="622"/>
      <c r="Y14" s="623"/>
      <c r="Z14" s="659">
        <v>0</v>
      </c>
      <c r="AA14" s="659"/>
      <c r="AB14" s="659"/>
      <c r="AC14" s="659"/>
      <c r="AD14" s="660">
        <v>1435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160393</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929076</v>
      </c>
      <c r="CS14" s="622"/>
      <c r="CT14" s="622"/>
      <c r="CU14" s="622"/>
      <c r="CV14" s="622"/>
      <c r="CW14" s="622"/>
      <c r="CX14" s="622"/>
      <c r="CY14" s="623"/>
      <c r="CZ14" s="659">
        <v>3.7</v>
      </c>
      <c r="DA14" s="659"/>
      <c r="DB14" s="659"/>
      <c r="DC14" s="659"/>
      <c r="DD14" s="627">
        <v>30344</v>
      </c>
      <c r="DE14" s="622"/>
      <c r="DF14" s="622"/>
      <c r="DG14" s="622"/>
      <c r="DH14" s="622"/>
      <c r="DI14" s="622"/>
      <c r="DJ14" s="622"/>
      <c r="DK14" s="622"/>
      <c r="DL14" s="622"/>
      <c r="DM14" s="622"/>
      <c r="DN14" s="622"/>
      <c r="DO14" s="622"/>
      <c r="DP14" s="623"/>
      <c r="DQ14" s="627">
        <v>898512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418352</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2577188</v>
      </c>
      <c r="CS15" s="622"/>
      <c r="CT15" s="622"/>
      <c r="CU15" s="622"/>
      <c r="CV15" s="622"/>
      <c r="CW15" s="622"/>
      <c r="CX15" s="622"/>
      <c r="CY15" s="623"/>
      <c r="CZ15" s="659">
        <v>10.199999999999999</v>
      </c>
      <c r="DA15" s="659"/>
      <c r="DB15" s="659"/>
      <c r="DC15" s="659"/>
      <c r="DD15" s="627">
        <v>173189</v>
      </c>
      <c r="DE15" s="622"/>
      <c r="DF15" s="622"/>
      <c r="DG15" s="622"/>
      <c r="DH15" s="622"/>
      <c r="DI15" s="622"/>
      <c r="DJ15" s="622"/>
      <c r="DK15" s="622"/>
      <c r="DL15" s="622"/>
      <c r="DM15" s="622"/>
      <c r="DN15" s="622"/>
      <c r="DO15" s="622"/>
      <c r="DP15" s="623"/>
      <c r="DQ15" s="627">
        <v>2162281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25371</v>
      </c>
      <c r="S16" s="622"/>
      <c r="T16" s="622"/>
      <c r="U16" s="622"/>
      <c r="V16" s="622"/>
      <c r="W16" s="622"/>
      <c r="X16" s="622"/>
      <c r="Y16" s="623"/>
      <c r="Z16" s="659">
        <v>0.1</v>
      </c>
      <c r="AA16" s="659"/>
      <c r="AB16" s="659"/>
      <c r="AC16" s="659"/>
      <c r="AD16" s="660">
        <v>25371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91744</v>
      </c>
      <c r="S17" s="622"/>
      <c r="T17" s="622"/>
      <c r="U17" s="622"/>
      <c r="V17" s="622"/>
      <c r="W17" s="622"/>
      <c r="X17" s="622"/>
      <c r="Y17" s="623"/>
      <c r="Z17" s="659">
        <v>0.3</v>
      </c>
      <c r="AA17" s="659"/>
      <c r="AB17" s="659"/>
      <c r="AC17" s="659"/>
      <c r="AD17" s="660">
        <v>91744</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2252797</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2248320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67115</v>
      </c>
      <c r="S18" s="622"/>
      <c r="T18" s="622"/>
      <c r="U18" s="622"/>
      <c r="V18" s="622"/>
      <c r="W18" s="622"/>
      <c r="X18" s="622"/>
      <c r="Y18" s="623"/>
      <c r="Z18" s="659">
        <v>0.3</v>
      </c>
      <c r="AA18" s="659"/>
      <c r="AB18" s="659"/>
      <c r="AC18" s="659"/>
      <c r="AD18" s="660">
        <v>67115</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66769</v>
      </c>
      <c r="S19" s="622"/>
      <c r="T19" s="622"/>
      <c r="U19" s="622"/>
      <c r="V19" s="622"/>
      <c r="W19" s="622"/>
      <c r="X19" s="622"/>
      <c r="Y19" s="623"/>
      <c r="Z19" s="659">
        <v>0.3</v>
      </c>
      <c r="AA19" s="659"/>
      <c r="AB19" s="659"/>
      <c r="AC19" s="659"/>
      <c r="AD19" s="660">
        <v>66769</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411750</v>
      </c>
      <c r="BH19" s="622"/>
      <c r="BI19" s="622"/>
      <c r="BJ19" s="622"/>
      <c r="BK19" s="622"/>
      <c r="BL19" s="622"/>
      <c r="BM19" s="622"/>
      <c r="BN19" s="623"/>
      <c r="BO19" s="659">
        <v>4.5999999999999996</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346</v>
      </c>
      <c r="S20" s="622"/>
      <c r="T20" s="622"/>
      <c r="U20" s="622"/>
      <c r="V20" s="622"/>
      <c r="W20" s="622"/>
      <c r="X20" s="622"/>
      <c r="Y20" s="623"/>
      <c r="Z20" s="659">
        <v>0</v>
      </c>
      <c r="AA20" s="659"/>
      <c r="AB20" s="659"/>
      <c r="AC20" s="659"/>
      <c r="AD20" s="660">
        <v>346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411750</v>
      </c>
      <c r="BH20" s="622"/>
      <c r="BI20" s="622"/>
      <c r="BJ20" s="622"/>
      <c r="BK20" s="622"/>
      <c r="BL20" s="622"/>
      <c r="BM20" s="622"/>
      <c r="BN20" s="623"/>
      <c r="BO20" s="659">
        <v>4.5999999999999996</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25333866</v>
      </c>
      <c r="CS20" s="622"/>
      <c r="CT20" s="622"/>
      <c r="CU20" s="622"/>
      <c r="CV20" s="622"/>
      <c r="CW20" s="622"/>
      <c r="CX20" s="622"/>
      <c r="CY20" s="623"/>
      <c r="CZ20" s="659">
        <v>100</v>
      </c>
      <c r="DA20" s="659"/>
      <c r="DB20" s="659"/>
      <c r="DC20" s="659"/>
      <c r="DD20" s="627">
        <v>1748463</v>
      </c>
      <c r="DE20" s="622"/>
      <c r="DF20" s="622"/>
      <c r="DG20" s="622"/>
      <c r="DH20" s="622"/>
      <c r="DI20" s="622"/>
      <c r="DJ20" s="622"/>
      <c r="DK20" s="622"/>
      <c r="DL20" s="622"/>
      <c r="DM20" s="622"/>
      <c r="DN20" s="622"/>
      <c r="DO20" s="622"/>
      <c r="DP20" s="623"/>
      <c r="DQ20" s="627">
        <v>17450958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3346293</v>
      </c>
      <c r="S21" s="622"/>
      <c r="T21" s="622"/>
      <c r="U21" s="622"/>
      <c r="V21" s="622"/>
      <c r="W21" s="622"/>
      <c r="X21" s="622"/>
      <c r="Y21" s="623"/>
      <c r="Z21" s="659">
        <v>12.6</v>
      </c>
      <c r="AA21" s="659"/>
      <c r="AB21" s="659"/>
      <c r="AC21" s="659"/>
      <c r="AD21" s="660">
        <v>3155287</v>
      </c>
      <c r="AE21" s="660"/>
      <c r="AF21" s="660"/>
      <c r="AG21" s="660"/>
      <c r="AH21" s="660"/>
      <c r="AI21" s="660"/>
      <c r="AJ21" s="660"/>
      <c r="AK21" s="660"/>
      <c r="AL21" s="624">
        <v>22.9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2719</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3155287</v>
      </c>
      <c r="S22" s="622"/>
      <c r="T22" s="622"/>
      <c r="U22" s="622"/>
      <c r="V22" s="622"/>
      <c r="W22" s="622"/>
      <c r="X22" s="622"/>
      <c r="Y22" s="623"/>
      <c r="Z22" s="659">
        <v>11.8</v>
      </c>
      <c r="AA22" s="659"/>
      <c r="AB22" s="659"/>
      <c r="AC22" s="659"/>
      <c r="AD22" s="660">
        <v>3155287</v>
      </c>
      <c r="AE22" s="660"/>
      <c r="AF22" s="660"/>
      <c r="AG22" s="660"/>
      <c r="AH22" s="660"/>
      <c r="AI22" s="660"/>
      <c r="AJ22" s="660"/>
      <c r="AK22" s="660"/>
      <c r="AL22" s="624">
        <v>22.9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191006</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409031</v>
      </c>
      <c r="BH23" s="622"/>
      <c r="BI23" s="622"/>
      <c r="BJ23" s="622"/>
      <c r="BK23" s="622"/>
      <c r="BL23" s="622"/>
      <c r="BM23" s="622"/>
      <c r="BN23" s="623"/>
      <c r="BO23" s="659">
        <v>4.5</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12251720</v>
      </c>
      <c r="CS24" s="677"/>
      <c r="CT24" s="677"/>
      <c r="CU24" s="677"/>
      <c r="CV24" s="677"/>
      <c r="CW24" s="677"/>
      <c r="CX24" s="677"/>
      <c r="CY24" s="702"/>
      <c r="CZ24" s="703">
        <v>48.4</v>
      </c>
      <c r="DA24" s="685"/>
      <c r="DB24" s="685"/>
      <c r="DC24" s="705"/>
      <c r="DD24" s="701">
        <v>7779591</v>
      </c>
      <c r="DE24" s="677"/>
      <c r="DF24" s="677"/>
      <c r="DG24" s="677"/>
      <c r="DH24" s="677"/>
      <c r="DI24" s="677"/>
      <c r="DJ24" s="677"/>
      <c r="DK24" s="702"/>
      <c r="DL24" s="701">
        <v>6878349</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14269782</v>
      </c>
      <c r="S25" s="622"/>
      <c r="T25" s="622"/>
      <c r="U25" s="622"/>
      <c r="V25" s="622"/>
      <c r="W25" s="622"/>
      <c r="X25" s="622"/>
      <c r="Y25" s="623"/>
      <c r="Z25" s="659">
        <v>53.5</v>
      </c>
      <c r="AA25" s="659"/>
      <c r="AB25" s="659"/>
      <c r="AC25" s="659"/>
      <c r="AD25" s="660">
        <v>13667026</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3610144</v>
      </c>
      <c r="CS25" s="634"/>
      <c r="CT25" s="634"/>
      <c r="CU25" s="634"/>
      <c r="CV25" s="634"/>
      <c r="CW25" s="634"/>
      <c r="CX25" s="634"/>
      <c r="CY25" s="635"/>
      <c r="CZ25" s="624">
        <v>14.3</v>
      </c>
      <c r="DA25" s="636"/>
      <c r="DB25" s="636"/>
      <c r="DC25" s="637"/>
      <c r="DD25" s="627">
        <v>3318529</v>
      </c>
      <c r="DE25" s="634"/>
      <c r="DF25" s="634"/>
      <c r="DG25" s="634"/>
      <c r="DH25" s="634"/>
      <c r="DI25" s="634"/>
      <c r="DJ25" s="634"/>
      <c r="DK25" s="635"/>
      <c r="DL25" s="627">
        <v>3187823</v>
      </c>
      <c r="DM25" s="634"/>
      <c r="DN25" s="634"/>
      <c r="DO25" s="634"/>
      <c r="DP25" s="634"/>
      <c r="DQ25" s="634"/>
      <c r="DR25" s="634"/>
      <c r="DS25" s="634"/>
      <c r="DT25" s="634"/>
      <c r="DU25" s="634"/>
      <c r="DV25" s="635"/>
      <c r="DW25" s="624">
        <v>22.9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6091</v>
      </c>
      <c r="S26" s="622"/>
      <c r="T26" s="622"/>
      <c r="U26" s="622"/>
      <c r="V26" s="622"/>
      <c r="W26" s="622"/>
      <c r="X26" s="622"/>
      <c r="Y26" s="623"/>
      <c r="Z26" s="659">
        <v>0</v>
      </c>
      <c r="AA26" s="659"/>
      <c r="AB26" s="659"/>
      <c r="AC26" s="659"/>
      <c r="AD26" s="660">
        <v>6091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2247980</v>
      </c>
      <c r="CS26" s="622"/>
      <c r="CT26" s="622"/>
      <c r="CU26" s="622"/>
      <c r="CV26" s="622"/>
      <c r="CW26" s="622"/>
      <c r="CX26" s="622"/>
      <c r="CY26" s="623"/>
      <c r="CZ26" s="624">
        <v>8.9</v>
      </c>
      <c r="DA26" s="636"/>
      <c r="DB26" s="636"/>
      <c r="DC26" s="637"/>
      <c r="DD26" s="627">
        <v>2034844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92101</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9024763</v>
      </c>
      <c r="BH27" s="622"/>
      <c r="BI27" s="622"/>
      <c r="BJ27" s="622"/>
      <c r="BK27" s="622"/>
      <c r="BL27" s="622"/>
      <c r="BM27" s="622"/>
      <c r="BN27" s="623"/>
      <c r="BO27" s="659">
        <v>100</v>
      </c>
      <c r="BP27" s="659"/>
      <c r="BQ27" s="659"/>
      <c r="BR27" s="659"/>
      <c r="BS27" s="660">
        <v>61523</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6388779</v>
      </c>
      <c r="CS27" s="634"/>
      <c r="CT27" s="634"/>
      <c r="CU27" s="634"/>
      <c r="CV27" s="634"/>
      <c r="CW27" s="634"/>
      <c r="CX27" s="634"/>
      <c r="CY27" s="635"/>
      <c r="CZ27" s="624">
        <v>25.2</v>
      </c>
      <c r="DA27" s="636"/>
      <c r="DB27" s="636"/>
      <c r="DC27" s="637"/>
      <c r="DD27" s="627">
        <v>2212742</v>
      </c>
      <c r="DE27" s="634"/>
      <c r="DF27" s="634"/>
      <c r="DG27" s="634"/>
      <c r="DH27" s="634"/>
      <c r="DI27" s="634"/>
      <c r="DJ27" s="634"/>
      <c r="DK27" s="635"/>
      <c r="DL27" s="627">
        <v>1442206</v>
      </c>
      <c r="DM27" s="634"/>
      <c r="DN27" s="634"/>
      <c r="DO27" s="634"/>
      <c r="DP27" s="634"/>
      <c r="DQ27" s="634"/>
      <c r="DR27" s="634"/>
      <c r="DS27" s="634"/>
      <c r="DT27" s="634"/>
      <c r="DU27" s="634"/>
      <c r="DV27" s="635"/>
      <c r="DW27" s="624">
        <v>10.4</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119809</v>
      </c>
      <c r="S28" s="622"/>
      <c r="T28" s="622"/>
      <c r="U28" s="622"/>
      <c r="V28" s="622"/>
      <c r="W28" s="622"/>
      <c r="X28" s="622"/>
      <c r="Y28" s="623"/>
      <c r="Z28" s="659">
        <v>0.4</v>
      </c>
      <c r="AA28" s="659"/>
      <c r="AB28" s="659"/>
      <c r="AC28" s="659"/>
      <c r="AD28" s="660">
        <v>65915</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2252797</v>
      </c>
      <c r="CS28" s="622"/>
      <c r="CT28" s="622"/>
      <c r="CU28" s="622"/>
      <c r="CV28" s="622"/>
      <c r="CW28" s="622"/>
      <c r="CX28" s="622"/>
      <c r="CY28" s="623"/>
      <c r="CZ28" s="624">
        <v>8.9</v>
      </c>
      <c r="DA28" s="636"/>
      <c r="DB28" s="636"/>
      <c r="DC28" s="637"/>
      <c r="DD28" s="627">
        <v>2248320</v>
      </c>
      <c r="DE28" s="622"/>
      <c r="DF28" s="622"/>
      <c r="DG28" s="622"/>
      <c r="DH28" s="622"/>
      <c r="DI28" s="622"/>
      <c r="DJ28" s="622"/>
      <c r="DK28" s="623"/>
      <c r="DL28" s="627">
        <v>2248320</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42518</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2252797</v>
      </c>
      <c r="CS29" s="634"/>
      <c r="CT29" s="634"/>
      <c r="CU29" s="634"/>
      <c r="CV29" s="634"/>
      <c r="CW29" s="634"/>
      <c r="CX29" s="634"/>
      <c r="CY29" s="635"/>
      <c r="CZ29" s="624">
        <v>8.9</v>
      </c>
      <c r="DA29" s="636"/>
      <c r="DB29" s="636"/>
      <c r="DC29" s="637"/>
      <c r="DD29" s="627">
        <v>2248320</v>
      </c>
      <c r="DE29" s="634"/>
      <c r="DF29" s="634"/>
      <c r="DG29" s="634"/>
      <c r="DH29" s="634"/>
      <c r="DI29" s="634"/>
      <c r="DJ29" s="634"/>
      <c r="DK29" s="635"/>
      <c r="DL29" s="627">
        <v>2248320</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4740968</v>
      </c>
      <c r="S30" s="622"/>
      <c r="T30" s="622"/>
      <c r="U30" s="622"/>
      <c r="V30" s="622"/>
      <c r="W30" s="622"/>
      <c r="X30" s="622"/>
      <c r="Y30" s="623"/>
      <c r="Z30" s="659">
        <v>17.8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2179800</v>
      </c>
      <c r="CS30" s="622"/>
      <c r="CT30" s="622"/>
      <c r="CU30" s="622"/>
      <c r="CV30" s="622"/>
      <c r="CW30" s="622"/>
      <c r="CX30" s="622"/>
      <c r="CY30" s="623"/>
      <c r="CZ30" s="624">
        <v>8.6</v>
      </c>
      <c r="DA30" s="636"/>
      <c r="DB30" s="636"/>
      <c r="DC30" s="637"/>
      <c r="DD30" s="627">
        <v>2175694</v>
      </c>
      <c r="DE30" s="622"/>
      <c r="DF30" s="622"/>
      <c r="DG30" s="622"/>
      <c r="DH30" s="622"/>
      <c r="DI30" s="622"/>
      <c r="DJ30" s="622"/>
      <c r="DK30" s="623"/>
      <c r="DL30" s="627">
        <v>2175694</v>
      </c>
      <c r="DM30" s="622"/>
      <c r="DN30" s="622"/>
      <c r="DO30" s="622"/>
      <c r="DP30" s="622"/>
      <c r="DQ30" s="622"/>
      <c r="DR30" s="622"/>
      <c r="DS30" s="622"/>
      <c r="DT30" s="622"/>
      <c r="DU30" s="622"/>
      <c r="DV30" s="623"/>
      <c r="DW30" s="624">
        <v>15.7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99.2</v>
      </c>
      <c r="BS31" s="684"/>
      <c r="BT31" s="684"/>
      <c r="BU31" s="684"/>
      <c r="BV31" s="684"/>
      <c r="BW31" s="684"/>
      <c r="BX31" s="685">
        <v>98.1</v>
      </c>
      <c r="BY31" s="684"/>
      <c r="BZ31" s="684"/>
      <c r="CA31" s="684"/>
      <c r="CB31" s="686"/>
      <c r="CD31" s="642"/>
      <c r="CE31" s="643"/>
      <c r="CF31" s="618" t="s">
        <v>300</v>
      </c>
      <c r="CG31" s="619"/>
      <c r="CH31" s="619"/>
      <c r="CI31" s="619"/>
      <c r="CJ31" s="619"/>
      <c r="CK31" s="619"/>
      <c r="CL31" s="619"/>
      <c r="CM31" s="619"/>
      <c r="CN31" s="619"/>
      <c r="CO31" s="619"/>
      <c r="CP31" s="619"/>
      <c r="CQ31" s="620"/>
      <c r="CR31" s="621">
        <v>72997</v>
      </c>
      <c r="CS31" s="634"/>
      <c r="CT31" s="634"/>
      <c r="CU31" s="634"/>
      <c r="CV31" s="634"/>
      <c r="CW31" s="634"/>
      <c r="CX31" s="634"/>
      <c r="CY31" s="635"/>
      <c r="CZ31" s="624">
        <v>0.3</v>
      </c>
      <c r="DA31" s="636"/>
      <c r="DB31" s="636"/>
      <c r="DC31" s="637"/>
      <c r="DD31" s="627">
        <v>72626</v>
      </c>
      <c r="DE31" s="634"/>
      <c r="DF31" s="634"/>
      <c r="DG31" s="634"/>
      <c r="DH31" s="634"/>
      <c r="DI31" s="634"/>
      <c r="DJ31" s="634"/>
      <c r="DK31" s="635"/>
      <c r="DL31" s="627">
        <v>72626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1567689</v>
      </c>
      <c r="S32" s="622"/>
      <c r="T32" s="622"/>
      <c r="U32" s="622"/>
      <c r="V32" s="622"/>
      <c r="W32" s="622"/>
      <c r="X32" s="622"/>
      <c r="Y32" s="623"/>
      <c r="Z32" s="659">
        <v>5.9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98.8</v>
      </c>
      <c r="BN32" s="634"/>
      <c r="BO32" s="634"/>
      <c r="BP32" s="634"/>
      <c r="BQ32" s="657"/>
      <c r="BR32" s="687">
        <v>99.1</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446650</v>
      </c>
      <c r="S33" s="622"/>
      <c r="T33" s="622"/>
      <c r="U33" s="622"/>
      <c r="V33" s="622"/>
      <c r="W33" s="622"/>
      <c r="X33" s="622"/>
      <c r="Y33" s="623"/>
      <c r="Z33" s="659">
        <v>1.7</v>
      </c>
      <c r="AA33" s="659"/>
      <c r="AB33" s="659"/>
      <c r="AC33" s="659"/>
      <c r="AD33" s="660">
        <v>10243</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98</v>
      </c>
      <c r="BN33" s="606"/>
      <c r="BO33" s="606"/>
      <c r="BP33" s="606"/>
      <c r="BQ33" s="669"/>
      <c r="BR33" s="682">
        <v>99.3</v>
      </c>
      <c r="BS33" s="606"/>
      <c r="BT33" s="606"/>
      <c r="BU33" s="606"/>
      <c r="BV33" s="606"/>
      <c r="BW33" s="606"/>
      <c r="BX33" s="652">
        <v>97.9</v>
      </c>
      <c r="BY33" s="606"/>
      <c r="BZ33" s="606"/>
      <c r="CA33" s="606"/>
      <c r="CB33" s="669"/>
      <c r="CD33" s="618" t="s">
        <v>307</v>
      </c>
      <c r="CE33" s="619"/>
      <c r="CF33" s="619"/>
      <c r="CG33" s="619"/>
      <c r="CH33" s="619"/>
      <c r="CI33" s="619"/>
      <c r="CJ33" s="619"/>
      <c r="CK33" s="619"/>
      <c r="CL33" s="619"/>
      <c r="CM33" s="619"/>
      <c r="CN33" s="619"/>
      <c r="CO33" s="619"/>
      <c r="CP33" s="619"/>
      <c r="CQ33" s="620"/>
      <c r="CR33" s="621">
        <v>11333683</v>
      </c>
      <c r="CS33" s="634"/>
      <c r="CT33" s="634"/>
      <c r="CU33" s="634"/>
      <c r="CV33" s="634"/>
      <c r="CW33" s="634"/>
      <c r="CX33" s="634"/>
      <c r="CY33" s="635"/>
      <c r="CZ33" s="624">
        <v>44.7</v>
      </c>
      <c r="DA33" s="636"/>
      <c r="DB33" s="636"/>
      <c r="DC33" s="637"/>
      <c r="DD33" s="627">
        <v>9335691</v>
      </c>
      <c r="DE33" s="634"/>
      <c r="DF33" s="634"/>
      <c r="DG33" s="634"/>
      <c r="DH33" s="634"/>
      <c r="DI33" s="634"/>
      <c r="DJ33" s="634"/>
      <c r="DK33" s="635"/>
      <c r="DL33" s="627">
        <v>5951915</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1203590</v>
      </c>
      <c r="S34" s="622"/>
      <c r="T34" s="622"/>
      <c r="U34" s="622"/>
      <c r="V34" s="622"/>
      <c r="W34" s="622"/>
      <c r="X34" s="622"/>
      <c r="Y34" s="623"/>
      <c r="Z34" s="659">
        <v>4.5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3957542</v>
      </c>
      <c r="CS34" s="622"/>
      <c r="CT34" s="622"/>
      <c r="CU34" s="622"/>
      <c r="CV34" s="622"/>
      <c r="CW34" s="622"/>
      <c r="CX34" s="622"/>
      <c r="CY34" s="623"/>
      <c r="CZ34" s="624">
        <v>15.6</v>
      </c>
      <c r="DA34" s="636"/>
      <c r="DB34" s="636"/>
      <c r="DC34" s="637"/>
      <c r="DD34" s="627">
        <v>3245310</v>
      </c>
      <c r="DE34" s="622"/>
      <c r="DF34" s="622"/>
      <c r="DG34" s="622"/>
      <c r="DH34" s="622"/>
      <c r="DI34" s="622"/>
      <c r="DJ34" s="622"/>
      <c r="DK34" s="623"/>
      <c r="DL34" s="627">
        <v>2702174</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1196335</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61198</v>
      </c>
      <c r="CS35" s="634"/>
      <c r="CT35" s="634"/>
      <c r="CU35" s="634"/>
      <c r="CV35" s="634"/>
      <c r="CW35" s="634"/>
      <c r="CX35" s="634"/>
      <c r="CY35" s="635"/>
      <c r="CZ35" s="624">
        <v>0.2</v>
      </c>
      <c r="DA35" s="636"/>
      <c r="DB35" s="636"/>
      <c r="DC35" s="637"/>
      <c r="DD35" s="627">
        <v>46265</v>
      </c>
      <c r="DE35" s="634"/>
      <c r="DF35" s="634"/>
      <c r="DG35" s="634"/>
      <c r="DH35" s="634"/>
      <c r="DI35" s="634"/>
      <c r="DJ35" s="634"/>
      <c r="DK35" s="635"/>
      <c r="DL35" s="627">
        <v>5435</v>
      </c>
      <c r="DM35" s="634"/>
      <c r="DN35" s="634"/>
      <c r="DO35" s="634"/>
      <c r="DP35" s="634"/>
      <c r="DQ35" s="634"/>
      <c r="DR35" s="634"/>
      <c r="DS35" s="634"/>
      <c r="DT35" s="634"/>
      <c r="DU35" s="634"/>
      <c r="DV35" s="635"/>
      <c r="DW35" s="624">
        <v>0</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1525097</v>
      </c>
      <c r="S36" s="622"/>
      <c r="T36" s="622"/>
      <c r="U36" s="622"/>
      <c r="V36" s="622"/>
      <c r="W36" s="622"/>
      <c r="X36" s="622"/>
      <c r="Y36" s="623"/>
      <c r="Z36" s="659">
        <v>5.7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2605219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103606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2918456</v>
      </c>
      <c r="CS36" s="622"/>
      <c r="CT36" s="622"/>
      <c r="CU36" s="622"/>
      <c r="CV36" s="622"/>
      <c r="CW36" s="622"/>
      <c r="CX36" s="622"/>
      <c r="CY36" s="623"/>
      <c r="CZ36" s="624">
        <v>11.5</v>
      </c>
      <c r="DA36" s="636"/>
      <c r="DB36" s="636"/>
      <c r="DC36" s="637"/>
      <c r="DD36" s="627">
        <v>2750281</v>
      </c>
      <c r="DE36" s="622"/>
      <c r="DF36" s="622"/>
      <c r="DG36" s="622"/>
      <c r="DH36" s="622"/>
      <c r="DI36" s="622"/>
      <c r="DJ36" s="622"/>
      <c r="DK36" s="623"/>
      <c r="DL36" s="627">
        <v>1475571</v>
      </c>
      <c r="DM36" s="622"/>
      <c r="DN36" s="622"/>
      <c r="DO36" s="622"/>
      <c r="DP36" s="622"/>
      <c r="DQ36" s="622"/>
      <c r="DR36" s="622"/>
      <c r="DS36" s="622"/>
      <c r="DT36" s="622"/>
      <c r="DU36" s="622"/>
      <c r="DV36" s="623"/>
      <c r="DW36" s="624">
        <v>10.6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278427</v>
      </c>
      <c r="S37" s="622"/>
      <c r="T37" s="622"/>
      <c r="U37" s="622"/>
      <c r="V37" s="622"/>
      <c r="W37" s="622"/>
      <c r="X37" s="622"/>
      <c r="Y37" s="623"/>
      <c r="Z37" s="659">
        <v>1</v>
      </c>
      <c r="AA37" s="659"/>
      <c r="AB37" s="659"/>
      <c r="AC37" s="659"/>
      <c r="AD37" s="660">
        <v>209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386797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79899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1156986</v>
      </c>
      <c r="CS37" s="634"/>
      <c r="CT37" s="634"/>
      <c r="CU37" s="634"/>
      <c r="CV37" s="634"/>
      <c r="CW37" s="634"/>
      <c r="CX37" s="634"/>
      <c r="CY37" s="635"/>
      <c r="CZ37" s="624">
        <v>4.5999999999999996</v>
      </c>
      <c r="DA37" s="636"/>
      <c r="DB37" s="636"/>
      <c r="DC37" s="637"/>
      <c r="DD37" s="627">
        <v>1156986</v>
      </c>
      <c r="DE37" s="634"/>
      <c r="DF37" s="634"/>
      <c r="DG37" s="634"/>
      <c r="DH37" s="634"/>
      <c r="DI37" s="634"/>
      <c r="DJ37" s="634"/>
      <c r="DK37" s="635"/>
      <c r="DL37" s="627">
        <v>1078603</v>
      </c>
      <c r="DM37" s="634"/>
      <c r="DN37" s="634"/>
      <c r="DO37" s="634"/>
      <c r="DP37" s="634"/>
      <c r="DQ37" s="634"/>
      <c r="DR37" s="634"/>
      <c r="DS37" s="634"/>
      <c r="DT37" s="634"/>
      <c r="DU37" s="634"/>
      <c r="DV37" s="635"/>
      <c r="DW37" s="624">
        <v>7.8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1158800</v>
      </c>
      <c r="S38" s="622"/>
      <c r="T38" s="622"/>
      <c r="U38" s="622"/>
      <c r="V38" s="622"/>
      <c r="W38" s="622"/>
      <c r="X38" s="622"/>
      <c r="Y38" s="623"/>
      <c r="Z38" s="659">
        <v>4.3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37790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8685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2214311</v>
      </c>
      <c r="CS38" s="622"/>
      <c r="CT38" s="622"/>
      <c r="CU38" s="622"/>
      <c r="CV38" s="622"/>
      <c r="CW38" s="622"/>
      <c r="CX38" s="622"/>
      <c r="CY38" s="623"/>
      <c r="CZ38" s="624">
        <v>8.6999999999999993</v>
      </c>
      <c r="DA38" s="636"/>
      <c r="DB38" s="636"/>
      <c r="DC38" s="637"/>
      <c r="DD38" s="627">
        <v>1835677</v>
      </c>
      <c r="DE38" s="622"/>
      <c r="DF38" s="622"/>
      <c r="DG38" s="622"/>
      <c r="DH38" s="622"/>
      <c r="DI38" s="622"/>
      <c r="DJ38" s="622"/>
      <c r="DK38" s="623"/>
      <c r="DL38" s="627">
        <v>1768253</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4111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12726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2161255</v>
      </c>
      <c r="CS39" s="634"/>
      <c r="CT39" s="634"/>
      <c r="CU39" s="634"/>
      <c r="CV39" s="634"/>
      <c r="CW39" s="634"/>
      <c r="CX39" s="634"/>
      <c r="CY39" s="635"/>
      <c r="CZ39" s="624">
        <v>8.5</v>
      </c>
      <c r="DA39" s="636"/>
      <c r="DB39" s="636"/>
      <c r="DC39" s="637"/>
      <c r="DD39" s="627">
        <v>1457676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145600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20921</v>
      </c>
      <c r="CS40" s="622"/>
      <c r="CT40" s="622"/>
      <c r="CU40" s="622"/>
      <c r="CV40" s="622"/>
      <c r="CW40" s="622"/>
      <c r="CX40" s="622"/>
      <c r="CY40" s="623"/>
      <c r="CZ40" s="624">
        <v>0.1</v>
      </c>
      <c r="DA40" s="636"/>
      <c r="DB40" s="636"/>
      <c r="DC40" s="637"/>
      <c r="DD40" s="627">
        <v>482</v>
      </c>
      <c r="DE40" s="622"/>
      <c r="DF40" s="622"/>
      <c r="DG40" s="622"/>
      <c r="DH40" s="622"/>
      <c r="DI40" s="622"/>
      <c r="DJ40" s="622"/>
      <c r="DK40" s="623"/>
      <c r="DL40" s="627">
        <v>482</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26647857</v>
      </c>
      <c r="S41" s="646"/>
      <c r="T41" s="646"/>
      <c r="U41" s="646"/>
      <c r="V41" s="646"/>
      <c r="W41" s="646"/>
      <c r="X41" s="646"/>
      <c r="Y41" s="649"/>
      <c r="Z41" s="650">
        <v>100</v>
      </c>
      <c r="AA41" s="650"/>
      <c r="AB41" s="650"/>
      <c r="AC41" s="650"/>
      <c r="AD41" s="651">
        <v>13749484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395285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1781236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1748463</v>
      </c>
      <c r="CS42" s="634"/>
      <c r="CT42" s="634"/>
      <c r="CU42" s="634"/>
      <c r="CV42" s="634"/>
      <c r="CW42" s="634"/>
      <c r="CX42" s="634"/>
      <c r="CY42" s="635"/>
      <c r="CZ42" s="624">
        <v>6.9</v>
      </c>
      <c r="DA42" s="636"/>
      <c r="DB42" s="636"/>
      <c r="DC42" s="637"/>
      <c r="DD42" s="627">
        <v>335676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57542</v>
      </c>
      <c r="CS43" s="634"/>
      <c r="CT43" s="634"/>
      <c r="CU43" s="634"/>
      <c r="CV43" s="634"/>
      <c r="CW43" s="634"/>
      <c r="CX43" s="634"/>
      <c r="CY43" s="635"/>
      <c r="CZ43" s="624">
        <v>0.2</v>
      </c>
      <c r="DA43" s="636"/>
      <c r="DB43" s="636"/>
      <c r="DC43" s="637"/>
      <c r="DD43" s="627">
        <v>57542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1748463</v>
      </c>
      <c r="CS44" s="622"/>
      <c r="CT44" s="622"/>
      <c r="CU44" s="622"/>
      <c r="CV44" s="622"/>
      <c r="CW44" s="622"/>
      <c r="CX44" s="622"/>
      <c r="CY44" s="623"/>
      <c r="CZ44" s="624">
        <v>6.9</v>
      </c>
      <c r="DA44" s="625"/>
      <c r="DB44" s="625"/>
      <c r="DC44" s="626"/>
      <c r="DD44" s="627">
        <v>335676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288705</v>
      </c>
      <c r="CS45" s="634"/>
      <c r="CT45" s="634"/>
      <c r="CU45" s="634"/>
      <c r="CV45" s="634"/>
      <c r="CW45" s="634"/>
      <c r="CX45" s="634"/>
      <c r="CY45" s="635"/>
      <c r="CZ45" s="624">
        <v>1.1000000000000001</v>
      </c>
      <c r="DA45" s="636"/>
      <c r="DB45" s="636"/>
      <c r="DC45" s="637"/>
      <c r="DD45" s="627">
        <v>57489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1451408</v>
      </c>
      <c r="CS46" s="622"/>
      <c r="CT46" s="622"/>
      <c r="CU46" s="622"/>
      <c r="CV46" s="622"/>
      <c r="CW46" s="622"/>
      <c r="CX46" s="622"/>
      <c r="CY46" s="623"/>
      <c r="CZ46" s="624">
        <v>5.7</v>
      </c>
      <c r="DA46" s="625"/>
      <c r="DB46" s="625"/>
      <c r="DC46" s="626"/>
      <c r="DD46" s="627">
        <v>277237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25333866</v>
      </c>
      <c r="CS49" s="606"/>
      <c r="CT49" s="606"/>
      <c r="CU49" s="606"/>
      <c r="CV49" s="606"/>
      <c r="CW49" s="606"/>
      <c r="CX49" s="606"/>
      <c r="CY49" s="607"/>
      <c r="CZ49" s="608">
        <v>100</v>
      </c>
      <c r="DA49" s="609"/>
      <c r="DB49" s="609"/>
      <c r="DC49" s="610"/>
      <c r="DD49" s="611">
        <v>17450958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3sIvEMmW+wkZSl7DeL0HAVFvAPxNb0UuYcRmuizAd5touYgQDQFNBGIDFDhvp9fXnHT0N7X3S9xvJ219BMUZQ==" saltValue="WaudaBPzxTXCSJ3fpbb/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26405</v>
      </c>
      <c r="R7" s="1103"/>
      <c r="S7" s="1103"/>
      <c r="T7" s="1103"/>
      <c r="U7" s="1103"/>
      <c r="V7" s="1103">
        <v>25114</v>
      </c>
      <c r="W7" s="1103"/>
      <c r="X7" s="1103"/>
      <c r="Y7" s="1103"/>
      <c r="Z7" s="1103"/>
      <c r="AA7" s="1103">
        <v>1291</v>
      </c>
      <c r="AB7" s="1103"/>
      <c r="AC7" s="1103"/>
      <c r="AD7" s="1103"/>
      <c r="AE7" s="1104"/>
      <c r="AF7" s="1105">
        <v>1150</v>
      </c>
      <c r="AG7" s="1106"/>
      <c r="AH7" s="1106"/>
      <c r="AI7" s="1106"/>
      <c r="AJ7" s="1107"/>
      <c r="AK7" s="1108">
        <v>1195</v>
      </c>
      <c r="AL7" s="1109"/>
      <c r="AM7" s="1109"/>
      <c r="AN7" s="1109"/>
      <c r="AO7" s="1109"/>
      <c r="AP7" s="1109">
        <v>17354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548</v>
      </c>
      <c r="R8" s="1039"/>
      <c r="S8" s="1039"/>
      <c r="T8" s="1039"/>
      <c r="U8" s="1039"/>
      <c r="V8" s="1039">
        <v>525</v>
      </c>
      <c r="W8" s="1039"/>
      <c r="X8" s="1039"/>
      <c r="Y8" s="1039"/>
      <c r="Z8" s="1039"/>
      <c r="AA8" s="1039">
        <v>23</v>
      </c>
      <c r="AB8" s="1039"/>
      <c r="AC8" s="1039"/>
      <c r="AD8" s="1039"/>
      <c r="AE8" s="1040"/>
      <c r="AF8" s="1035">
        <v>22</v>
      </c>
      <c r="AG8" s="1036"/>
      <c r="AH8" s="1036"/>
      <c r="AI8" s="1036"/>
      <c r="AJ8" s="1037"/>
      <c r="AK8" s="1080">
        <v>301</v>
      </c>
      <c r="AL8" s="1081"/>
      <c r="AM8" s="1081"/>
      <c r="AN8" s="1081"/>
      <c r="AO8" s="1081"/>
      <c r="AP8" s="1081">
        <v>1044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v>
      </c>
      <c r="R9" s="1039"/>
      <c r="S9" s="1039"/>
      <c r="T9" s="1039"/>
      <c r="U9" s="1039"/>
      <c r="V9" s="1039">
        <v>0</v>
      </c>
      <c r="W9" s="1039"/>
      <c r="X9" s="1039"/>
      <c r="Y9" s="1039"/>
      <c r="Z9" s="1039"/>
      <c r="AA9" s="1039">
        <v>0</v>
      </c>
      <c r="AB9" s="1039"/>
      <c r="AC9" s="1039"/>
      <c r="AD9" s="1039"/>
      <c r="AE9" s="1040"/>
      <c r="AF9" s="1035">
        <v>0</v>
      </c>
      <c r="AG9" s="1036"/>
      <c r="AH9" s="1036"/>
      <c r="AI9" s="1036"/>
      <c r="AJ9" s="1037"/>
      <c r="AK9" s="1080">
        <v>0</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26653</v>
      </c>
      <c r="R23" s="1061"/>
      <c r="S23" s="1061"/>
      <c r="T23" s="1061"/>
      <c r="U23" s="1061"/>
      <c r="V23" s="1061">
        <v>25339</v>
      </c>
      <c r="W23" s="1061"/>
      <c r="X23" s="1061"/>
      <c r="Y23" s="1061"/>
      <c r="Z23" s="1061"/>
      <c r="AA23" s="1061">
        <v>1314</v>
      </c>
      <c r="AB23" s="1061"/>
      <c r="AC23" s="1061"/>
      <c r="AD23" s="1061"/>
      <c r="AE23" s="1068"/>
      <c r="AF23" s="1069">
        <v>1172</v>
      </c>
      <c r="AG23" s="1061"/>
      <c r="AH23" s="1061"/>
      <c r="AI23" s="1061"/>
      <c r="AJ23" s="1070"/>
      <c r="AK23" s="1071"/>
      <c r="AL23" s="1072"/>
      <c r="AM23" s="1072"/>
      <c r="AN23" s="1072"/>
      <c r="AO23" s="1072"/>
      <c r="AP23" s="1061">
        <v>18398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6484</v>
      </c>
      <c r="R28" s="1051"/>
      <c r="S28" s="1051"/>
      <c r="T28" s="1051"/>
      <c r="U28" s="1051"/>
      <c r="V28" s="1051">
        <v>6380</v>
      </c>
      <c r="W28" s="1051"/>
      <c r="X28" s="1051"/>
      <c r="Y28" s="1051"/>
      <c r="Z28" s="1051"/>
      <c r="AA28" s="1051">
        <v>104</v>
      </c>
      <c r="AB28" s="1051"/>
      <c r="AC28" s="1051"/>
      <c r="AD28" s="1051"/>
      <c r="AE28" s="1052"/>
      <c r="AF28" s="1053">
        <v>104</v>
      </c>
      <c r="AG28" s="1051"/>
      <c r="AH28" s="1051"/>
      <c r="AI28" s="1051"/>
      <c r="AJ28" s="1054"/>
      <c r="AK28" s="1042">
        <v>395</v>
      </c>
      <c r="AL28" s="1043"/>
      <c r="AM28" s="1043"/>
      <c r="AN28" s="1043"/>
      <c r="AO28" s="1043"/>
      <c r="AP28" s="1043" t="s">
        <v>546</v>
      </c>
      <c r="AQ28" s="1043"/>
      <c r="AR28" s="1043"/>
      <c r="AS28" s="1043"/>
      <c r="AT28" s="1043"/>
      <c r="AU28" s="1043" t="s">
        <v>546</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5695</v>
      </c>
      <c r="R29" s="1039"/>
      <c r="S29" s="1039"/>
      <c r="T29" s="1039"/>
      <c r="U29" s="1039"/>
      <c r="V29" s="1039">
        <v>5441</v>
      </c>
      <c r="W29" s="1039"/>
      <c r="X29" s="1039"/>
      <c r="Y29" s="1039"/>
      <c r="Z29" s="1039"/>
      <c r="AA29" s="1039">
        <v>254</v>
      </c>
      <c r="AB29" s="1039"/>
      <c r="AC29" s="1039"/>
      <c r="AD29" s="1039"/>
      <c r="AE29" s="1040"/>
      <c r="AF29" s="1035">
        <v>254</v>
      </c>
      <c r="AG29" s="1036"/>
      <c r="AH29" s="1036"/>
      <c r="AI29" s="1036"/>
      <c r="AJ29" s="1037"/>
      <c r="AK29" s="980">
        <v>832</v>
      </c>
      <c r="AL29" s="971"/>
      <c r="AM29" s="971"/>
      <c r="AN29" s="971"/>
      <c r="AO29" s="971"/>
      <c r="AP29" s="971" t="s">
        <v>546</v>
      </c>
      <c r="AQ29" s="971"/>
      <c r="AR29" s="971"/>
      <c r="AS29" s="971"/>
      <c r="AT29" s="971"/>
      <c r="AU29" s="971" t="s">
        <v>546</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1099</v>
      </c>
      <c r="R30" s="1039"/>
      <c r="S30" s="1039"/>
      <c r="T30" s="1039"/>
      <c r="U30" s="1039"/>
      <c r="V30" s="1039">
        <v>1070</v>
      </c>
      <c r="W30" s="1039"/>
      <c r="X30" s="1039"/>
      <c r="Y30" s="1039"/>
      <c r="Z30" s="1039"/>
      <c r="AA30" s="1039">
        <v>29</v>
      </c>
      <c r="AB30" s="1039"/>
      <c r="AC30" s="1039"/>
      <c r="AD30" s="1039"/>
      <c r="AE30" s="1040"/>
      <c r="AF30" s="1035">
        <v>29</v>
      </c>
      <c r="AG30" s="1036"/>
      <c r="AH30" s="1036"/>
      <c r="AI30" s="1036"/>
      <c r="AJ30" s="1037"/>
      <c r="AK30" s="980">
        <v>178</v>
      </c>
      <c r="AL30" s="971"/>
      <c r="AM30" s="971"/>
      <c r="AN30" s="971"/>
      <c r="AO30" s="971"/>
      <c r="AP30" s="971" t="s">
        <v>546</v>
      </c>
      <c r="AQ30" s="971"/>
      <c r="AR30" s="971"/>
      <c r="AS30" s="971"/>
      <c r="AT30" s="971"/>
      <c r="AU30" s="971" t="s">
        <v>546</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1013</v>
      </c>
      <c r="R31" s="1039"/>
      <c r="S31" s="1039"/>
      <c r="T31" s="1039"/>
      <c r="U31" s="1039"/>
      <c r="V31" s="1039">
        <v>910</v>
      </c>
      <c r="W31" s="1039"/>
      <c r="X31" s="1039"/>
      <c r="Y31" s="1039"/>
      <c r="Z31" s="1039"/>
      <c r="AA31" s="1039">
        <v>103</v>
      </c>
      <c r="AB31" s="1039"/>
      <c r="AC31" s="1039"/>
      <c r="AD31" s="1039"/>
      <c r="AE31" s="1040"/>
      <c r="AF31" s="1035">
        <v>326</v>
      </c>
      <c r="AG31" s="1036"/>
      <c r="AH31" s="1036"/>
      <c r="AI31" s="1036"/>
      <c r="AJ31" s="1037"/>
      <c r="AK31" s="980">
        <v>387</v>
      </c>
      <c r="AL31" s="971"/>
      <c r="AM31" s="971"/>
      <c r="AN31" s="971"/>
      <c r="AO31" s="971"/>
      <c r="AP31" s="971">
        <v>3235</v>
      </c>
      <c r="AQ31" s="971"/>
      <c r="AR31" s="971"/>
      <c r="AS31" s="971"/>
      <c r="AT31" s="971"/>
      <c r="AU31" s="971">
        <v>1527</v>
      </c>
      <c r="AV31" s="971"/>
      <c r="AW31" s="971"/>
      <c r="AX31" s="971"/>
      <c r="AY31" s="971"/>
      <c r="AZ31" s="1041" t="s">
        <v>546</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712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547</v>
      </c>
      <c r="C68" s="986"/>
      <c r="D68" s="986"/>
      <c r="E68" s="986"/>
      <c r="F68" s="986"/>
      <c r="G68" s="986"/>
      <c r="H68" s="986"/>
      <c r="I68" s="986"/>
      <c r="J68" s="986"/>
      <c r="K68" s="986"/>
      <c r="L68" s="986"/>
      <c r="M68" s="986"/>
      <c r="N68" s="986"/>
      <c r="O68" s="986"/>
      <c r="P68" s="987"/>
      <c r="Q68" s="988">
        <v>4171</v>
      </c>
      <c r="R68" s="982"/>
      <c r="S68" s="982"/>
      <c r="T68" s="982"/>
      <c r="U68" s="982"/>
      <c r="V68" s="982">
        <v>3918</v>
      </c>
      <c r="W68" s="982"/>
      <c r="X68" s="982"/>
      <c r="Y68" s="982"/>
      <c r="Z68" s="982"/>
      <c r="AA68" s="982">
        <v>253</v>
      </c>
      <c r="AB68" s="982"/>
      <c r="AC68" s="982"/>
      <c r="AD68" s="982"/>
      <c r="AE68" s="982"/>
      <c r="AF68" s="982">
        <v>61</v>
      </c>
      <c r="AG68" s="982"/>
      <c r="AH68" s="982"/>
      <c r="AI68" s="982"/>
      <c r="AJ68" s="982"/>
      <c r="AK68" s="982">
        <v>25</v>
      </c>
      <c r="AL68" s="982"/>
      <c r="AM68" s="982"/>
      <c r="AN68" s="982"/>
      <c r="AO68" s="982"/>
      <c r="AP68" s="982">
        <v>748</v>
      </c>
      <c r="AQ68" s="982"/>
      <c r="AR68" s="982"/>
      <c r="AS68" s="982"/>
      <c r="AT68" s="982"/>
      <c r="AU68" s="982">
        <v>62</v>
      </c>
      <c r="AV68" s="982"/>
      <c r="AW68" s="982"/>
      <c r="AX68" s="982"/>
      <c r="AY68" s="982"/>
      <c r="AZ68" s="983" t="s">
        <v>548</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110</v>
      </c>
      <c r="R69" s="971"/>
      <c r="S69" s="971"/>
      <c r="T69" s="971"/>
      <c r="U69" s="971"/>
      <c r="V69" s="971">
        <v>210</v>
      </c>
      <c r="W69" s="971"/>
      <c r="X69" s="971"/>
      <c r="Y69" s="971"/>
      <c r="Z69" s="971"/>
      <c r="AA69" s="971">
        <v>-101</v>
      </c>
      <c r="AB69" s="971"/>
      <c r="AC69" s="971"/>
      <c r="AD69" s="971"/>
      <c r="AE69" s="971"/>
      <c r="AF69" s="971">
        <v>10</v>
      </c>
      <c r="AG69" s="971"/>
      <c r="AH69" s="971"/>
      <c r="AI69" s="971"/>
      <c r="AJ69" s="971"/>
      <c r="AK69" s="971">
        <v>135</v>
      </c>
      <c r="AL69" s="971"/>
      <c r="AM69" s="971"/>
      <c r="AN69" s="971"/>
      <c r="AO69" s="971"/>
      <c r="AP69" s="971">
        <v>0</v>
      </c>
      <c r="AQ69" s="971"/>
      <c r="AR69" s="971"/>
      <c r="AS69" s="971"/>
      <c r="AT69" s="971"/>
      <c r="AU69" s="971">
        <v>0</v>
      </c>
      <c r="AV69" s="971"/>
      <c r="AW69" s="971"/>
      <c r="AX69" s="971"/>
      <c r="AY69" s="971"/>
      <c r="AZ69" s="972" t="s">
        <v>549</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913</v>
      </c>
      <c r="R70" s="971"/>
      <c r="S70" s="971"/>
      <c r="T70" s="971"/>
      <c r="U70" s="971"/>
      <c r="V70" s="971">
        <v>887</v>
      </c>
      <c r="W70" s="971"/>
      <c r="X70" s="971"/>
      <c r="Y70" s="971"/>
      <c r="Z70" s="971"/>
      <c r="AA70" s="971">
        <v>26</v>
      </c>
      <c r="AB70" s="971"/>
      <c r="AC70" s="971"/>
      <c r="AD70" s="971"/>
      <c r="AE70" s="971"/>
      <c r="AF70" s="971">
        <v>26</v>
      </c>
      <c r="AG70" s="971"/>
      <c r="AH70" s="971"/>
      <c r="AI70" s="971"/>
      <c r="AJ70" s="971"/>
      <c r="AK70" s="971">
        <v>50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437</v>
      </c>
      <c r="R71" s="971"/>
      <c r="S71" s="971"/>
      <c r="T71" s="971"/>
      <c r="U71" s="971"/>
      <c r="V71" s="971">
        <v>385</v>
      </c>
      <c r="W71" s="971"/>
      <c r="X71" s="971"/>
      <c r="Y71" s="971"/>
      <c r="Z71" s="971"/>
      <c r="AA71" s="971">
        <v>52</v>
      </c>
      <c r="AB71" s="971"/>
      <c r="AC71" s="971"/>
      <c r="AD71" s="971"/>
      <c r="AE71" s="971"/>
      <c r="AF71" s="971">
        <v>52</v>
      </c>
      <c r="AG71" s="971"/>
      <c r="AH71" s="971"/>
      <c r="AI71" s="971"/>
      <c r="AJ71" s="971"/>
      <c r="AK71" s="971">
        <v>126</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2819</v>
      </c>
      <c r="R72" s="971"/>
      <c r="S72" s="971"/>
      <c r="T72" s="971"/>
      <c r="U72" s="971"/>
      <c r="V72" s="971">
        <v>2650</v>
      </c>
      <c r="W72" s="971"/>
      <c r="X72" s="971"/>
      <c r="Y72" s="971"/>
      <c r="Z72" s="971"/>
      <c r="AA72" s="971">
        <v>169</v>
      </c>
      <c r="AB72" s="971"/>
      <c r="AC72" s="971"/>
      <c r="AD72" s="971"/>
      <c r="AE72" s="971"/>
      <c r="AF72" s="971">
        <v>2584</v>
      </c>
      <c r="AG72" s="971"/>
      <c r="AH72" s="971"/>
      <c r="AI72" s="971"/>
      <c r="AJ72" s="971"/>
      <c r="AK72" s="971">
        <v>8</v>
      </c>
      <c r="AL72" s="971"/>
      <c r="AM72" s="971"/>
      <c r="AN72" s="971"/>
      <c r="AO72" s="971"/>
      <c r="AP72" s="971">
        <v>80</v>
      </c>
      <c r="AQ72" s="971"/>
      <c r="AR72" s="971"/>
      <c r="AS72" s="971"/>
      <c r="AT72" s="971"/>
      <c r="AU72" s="971">
        <v>1</v>
      </c>
      <c r="AV72" s="971"/>
      <c r="AW72" s="971"/>
      <c r="AX72" s="971"/>
      <c r="AY72" s="971"/>
      <c r="AZ72" s="972" t="s">
        <v>553</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7">
        <v>2562.1930000000002</v>
      </c>
      <c r="R73" s="971"/>
      <c r="S73" s="971"/>
      <c r="T73" s="971"/>
      <c r="U73" s="971"/>
      <c r="V73" s="971">
        <v>2538.2570000000001</v>
      </c>
      <c r="W73" s="971"/>
      <c r="X73" s="971"/>
      <c r="Y73" s="971"/>
      <c r="Z73" s="971"/>
      <c r="AA73" s="971">
        <v>23.936</v>
      </c>
      <c r="AB73" s="971"/>
      <c r="AC73" s="971"/>
      <c r="AD73" s="971"/>
      <c r="AE73" s="971"/>
      <c r="AF73" s="971">
        <v>23.936</v>
      </c>
      <c r="AG73" s="971"/>
      <c r="AH73" s="971"/>
      <c r="AI73" s="971"/>
      <c r="AJ73" s="971"/>
      <c r="AK73" s="971" t="s">
        <v>487</v>
      </c>
      <c r="AL73" s="971"/>
      <c r="AM73" s="971"/>
      <c r="AN73" s="971"/>
      <c r="AO73" s="971"/>
      <c r="AP73" s="971" t="s">
        <v>487</v>
      </c>
      <c r="AQ73" s="971"/>
      <c r="AR73" s="971"/>
      <c r="AS73" s="971"/>
      <c r="AT73" s="971"/>
      <c r="AU73" s="971" t="s">
        <v>487</v>
      </c>
      <c r="AV73" s="971"/>
      <c r="AW73" s="971"/>
      <c r="AX73" s="971"/>
      <c r="AY73" s="971"/>
      <c r="AZ73" s="972" t="s">
        <v>555</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880772.72400000005</v>
      </c>
      <c r="R74" s="971"/>
      <c r="S74" s="971"/>
      <c r="T74" s="971"/>
      <c r="U74" s="971"/>
      <c r="V74" s="971">
        <v>869976.28099999996</v>
      </c>
      <c r="W74" s="971"/>
      <c r="X74" s="971"/>
      <c r="Y74" s="971"/>
      <c r="Z74" s="971"/>
      <c r="AA74" s="971">
        <v>10796.442999999999</v>
      </c>
      <c r="AB74" s="971"/>
      <c r="AC74" s="971"/>
      <c r="AD74" s="971"/>
      <c r="AE74" s="971"/>
      <c r="AF74" s="971">
        <v>10571.001</v>
      </c>
      <c r="AG74" s="971"/>
      <c r="AH74" s="971"/>
      <c r="AI74" s="971"/>
      <c r="AJ74" s="971"/>
      <c r="AK74" s="971">
        <v>5497.5929999999998</v>
      </c>
      <c r="AL74" s="971"/>
      <c r="AM74" s="971"/>
      <c r="AN74" s="971"/>
      <c r="AO74" s="971"/>
      <c r="AP74" s="971" t="s">
        <v>487</v>
      </c>
      <c r="AQ74" s="971"/>
      <c r="AR74" s="971"/>
      <c r="AS74" s="971"/>
      <c r="AT74" s="971"/>
      <c r="AU74" s="971" t="s">
        <v>487</v>
      </c>
      <c r="AV74" s="971"/>
      <c r="AW74" s="971"/>
      <c r="AX74" s="971"/>
      <c r="AY74" s="971"/>
      <c r="AZ74" s="972" t="s">
        <v>556</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559</v>
      </c>
      <c r="C75" s="975"/>
      <c r="D75" s="975"/>
      <c r="E75" s="975"/>
      <c r="F75" s="975"/>
      <c r="G75" s="975"/>
      <c r="H75" s="975"/>
      <c r="I75" s="975"/>
      <c r="J75" s="975"/>
      <c r="K75" s="975"/>
      <c r="L75" s="975"/>
      <c r="M75" s="975"/>
      <c r="N75" s="975"/>
      <c r="O75" s="975"/>
      <c r="P75" s="976"/>
      <c r="Q75" s="978">
        <v>288.60700000000003</v>
      </c>
      <c r="R75" s="979"/>
      <c r="S75" s="979"/>
      <c r="T75" s="979"/>
      <c r="U75" s="980"/>
      <c r="V75" s="981">
        <v>262.45100000000002</v>
      </c>
      <c r="W75" s="979"/>
      <c r="X75" s="979"/>
      <c r="Y75" s="979"/>
      <c r="Z75" s="980"/>
      <c r="AA75" s="981">
        <v>26.155999999999999</v>
      </c>
      <c r="AB75" s="979"/>
      <c r="AC75" s="979"/>
      <c r="AD75" s="979"/>
      <c r="AE75" s="980"/>
      <c r="AF75" s="981">
        <v>26.155999999999999</v>
      </c>
      <c r="AG75" s="979"/>
      <c r="AH75" s="979"/>
      <c r="AI75" s="979"/>
      <c r="AJ75" s="980"/>
      <c r="AK75" s="981">
        <v>3.9809999999999999</v>
      </c>
      <c r="AL75" s="979"/>
      <c r="AM75" s="979"/>
      <c r="AN75" s="979"/>
      <c r="AO75" s="980"/>
      <c r="AP75" s="981" t="s">
        <v>487</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v>23245.007000000001</v>
      </c>
      <c r="R76" s="979"/>
      <c r="S76" s="979"/>
      <c r="T76" s="979"/>
      <c r="U76" s="980"/>
      <c r="V76" s="981">
        <v>14700.01</v>
      </c>
      <c r="W76" s="979"/>
      <c r="X76" s="979"/>
      <c r="Y76" s="979"/>
      <c r="Z76" s="980"/>
      <c r="AA76" s="981">
        <v>8544.9969999999994</v>
      </c>
      <c r="AB76" s="979"/>
      <c r="AC76" s="979"/>
      <c r="AD76" s="979"/>
      <c r="AE76" s="980"/>
      <c r="AF76" s="981">
        <v>8544.9969999999994</v>
      </c>
      <c r="AG76" s="979"/>
      <c r="AH76" s="979"/>
      <c r="AI76" s="979"/>
      <c r="AJ76" s="980"/>
      <c r="AK76" s="981">
        <v>20.77</v>
      </c>
      <c r="AL76" s="979"/>
      <c r="AM76" s="979"/>
      <c r="AN76" s="979"/>
      <c r="AO76" s="980"/>
      <c r="AP76" s="981" t="s">
        <v>487</v>
      </c>
      <c r="AQ76" s="979"/>
      <c r="AR76" s="979"/>
      <c r="AS76" s="979"/>
      <c r="AT76" s="980"/>
      <c r="AU76" s="981" t="s">
        <v>487</v>
      </c>
      <c r="AV76" s="979"/>
      <c r="AW76" s="979"/>
      <c r="AX76" s="979"/>
      <c r="AY76" s="980"/>
      <c r="AZ76" s="972" t="s">
        <v>555</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558</v>
      </c>
      <c r="C77" s="975"/>
      <c r="D77" s="975"/>
      <c r="E77" s="975"/>
      <c r="F77" s="975"/>
      <c r="G77" s="975"/>
      <c r="H77" s="975"/>
      <c r="I77" s="975"/>
      <c r="J77" s="975"/>
      <c r="K77" s="975"/>
      <c r="L77" s="975"/>
      <c r="M77" s="975"/>
      <c r="N77" s="975"/>
      <c r="O77" s="975"/>
      <c r="P77" s="976"/>
      <c r="Q77" s="978">
        <v>177.184</v>
      </c>
      <c r="R77" s="979"/>
      <c r="S77" s="979"/>
      <c r="T77" s="979"/>
      <c r="U77" s="980"/>
      <c r="V77" s="981">
        <v>100.67400000000001</v>
      </c>
      <c r="W77" s="979"/>
      <c r="X77" s="979"/>
      <c r="Y77" s="979"/>
      <c r="Z77" s="980"/>
      <c r="AA77" s="981">
        <v>76.510000000000005</v>
      </c>
      <c r="AB77" s="979"/>
      <c r="AC77" s="979"/>
      <c r="AD77" s="979"/>
      <c r="AE77" s="980"/>
      <c r="AF77" s="981">
        <v>76.510000000000005</v>
      </c>
      <c r="AG77" s="979"/>
      <c r="AH77" s="979"/>
      <c r="AI77" s="979"/>
      <c r="AJ77" s="980"/>
      <c r="AK77" s="981" t="s">
        <v>487</v>
      </c>
      <c r="AL77" s="979"/>
      <c r="AM77" s="979"/>
      <c r="AN77" s="979"/>
      <c r="AO77" s="980"/>
      <c r="AP77" s="981" t="s">
        <v>487</v>
      </c>
      <c r="AQ77" s="979"/>
      <c r="AR77" s="979"/>
      <c r="AS77" s="979"/>
      <c r="AT77" s="980"/>
      <c r="AU77" s="981" t="s">
        <v>487</v>
      </c>
      <c r="AV77" s="979"/>
      <c r="AW77" s="979"/>
      <c r="AX77" s="979"/>
      <c r="AY77" s="980"/>
      <c r="AZ77" s="972" t="s">
        <v>557</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2488568</v>
      </c>
      <c r="AB110" s="889"/>
      <c r="AC110" s="889"/>
      <c r="AD110" s="889"/>
      <c r="AE110" s="890"/>
      <c r="AF110" s="891">
        <v>2485602</v>
      </c>
      <c r="AG110" s="889"/>
      <c r="AH110" s="889"/>
      <c r="AI110" s="889"/>
      <c r="AJ110" s="890"/>
      <c r="AK110" s="891">
        <v>2253585</v>
      </c>
      <c r="AL110" s="889"/>
      <c r="AM110" s="889"/>
      <c r="AN110" s="889"/>
      <c r="AO110" s="890"/>
      <c r="AP110" s="892">
        <v>18.399999999999999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20955215</v>
      </c>
      <c r="BR110" s="842"/>
      <c r="BS110" s="842"/>
      <c r="BT110" s="842"/>
      <c r="BU110" s="842"/>
      <c r="BV110" s="842">
        <v>19418456</v>
      </c>
      <c r="BW110" s="842"/>
      <c r="BX110" s="842"/>
      <c r="BY110" s="842"/>
      <c r="BZ110" s="842"/>
      <c r="CA110" s="842">
        <v>18398277</v>
      </c>
      <c r="CB110" s="842"/>
      <c r="CC110" s="842"/>
      <c r="CD110" s="842"/>
      <c r="CE110" s="842"/>
      <c r="CF110" s="866">
        <v>150.4</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28354</v>
      </c>
      <c r="BR111" s="817"/>
      <c r="BS111" s="817"/>
      <c r="BT111" s="817"/>
      <c r="BU111" s="817"/>
      <c r="BV111" s="817">
        <v>19186</v>
      </c>
      <c r="BW111" s="817"/>
      <c r="BX111" s="817"/>
      <c r="BY111" s="817"/>
      <c r="BZ111" s="817"/>
      <c r="CA111" s="817">
        <v>11282</v>
      </c>
      <c r="CB111" s="817"/>
      <c r="CC111" s="817"/>
      <c r="CD111" s="817"/>
      <c r="CE111" s="817"/>
      <c r="CF111" s="875">
        <v>0.1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1733090</v>
      </c>
      <c r="BR112" s="817"/>
      <c r="BS112" s="817"/>
      <c r="BT112" s="817"/>
      <c r="BU112" s="817"/>
      <c r="BV112" s="817">
        <v>1552735</v>
      </c>
      <c r="BW112" s="817"/>
      <c r="BX112" s="817"/>
      <c r="BY112" s="817"/>
      <c r="BZ112" s="817"/>
      <c r="CA112" s="817">
        <v>1526888</v>
      </c>
      <c r="CB112" s="817"/>
      <c r="CC112" s="817"/>
      <c r="CD112" s="817"/>
      <c r="CE112" s="817"/>
      <c r="CF112" s="875">
        <v>12.5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199135</v>
      </c>
      <c r="AB113" s="919"/>
      <c r="AC113" s="919"/>
      <c r="AD113" s="919"/>
      <c r="AE113" s="920"/>
      <c r="AF113" s="921">
        <v>194513</v>
      </c>
      <c r="AG113" s="919"/>
      <c r="AH113" s="919"/>
      <c r="AI113" s="919"/>
      <c r="AJ113" s="920"/>
      <c r="AK113" s="921">
        <v>208076</v>
      </c>
      <c r="AL113" s="919"/>
      <c r="AM113" s="919"/>
      <c r="AN113" s="919"/>
      <c r="AO113" s="920"/>
      <c r="AP113" s="922">
        <v>1.7</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84668</v>
      </c>
      <c r="BR113" s="817"/>
      <c r="BS113" s="817"/>
      <c r="BT113" s="817"/>
      <c r="BU113" s="817"/>
      <c r="BV113" s="817">
        <v>74256</v>
      </c>
      <c r="BW113" s="817"/>
      <c r="BX113" s="817"/>
      <c r="BY113" s="817"/>
      <c r="BZ113" s="817"/>
      <c r="CA113" s="817">
        <v>61711</v>
      </c>
      <c r="CB113" s="817"/>
      <c r="CC113" s="817"/>
      <c r="CD113" s="817"/>
      <c r="CE113" s="817"/>
      <c r="CF113" s="875">
        <v>0.5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33821</v>
      </c>
      <c r="AB114" s="780"/>
      <c r="AC114" s="780"/>
      <c r="AD114" s="780"/>
      <c r="AE114" s="781"/>
      <c r="AF114" s="782">
        <v>31397</v>
      </c>
      <c r="AG114" s="780"/>
      <c r="AH114" s="780"/>
      <c r="AI114" s="780"/>
      <c r="AJ114" s="781"/>
      <c r="AK114" s="782">
        <v>39460</v>
      </c>
      <c r="AL114" s="780"/>
      <c r="AM114" s="780"/>
      <c r="AN114" s="780"/>
      <c r="AO114" s="781"/>
      <c r="AP114" s="824">
        <v>0.3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1762862</v>
      </c>
      <c r="BR114" s="817"/>
      <c r="BS114" s="817"/>
      <c r="BT114" s="817"/>
      <c r="BU114" s="817"/>
      <c r="BV114" s="817">
        <v>1604373</v>
      </c>
      <c r="BW114" s="817"/>
      <c r="BX114" s="817"/>
      <c r="BY114" s="817"/>
      <c r="BZ114" s="817"/>
      <c r="CA114" s="817">
        <v>1517249</v>
      </c>
      <c r="CB114" s="817"/>
      <c r="CC114" s="817"/>
      <c r="CD114" s="817"/>
      <c r="CE114" s="817"/>
      <c r="CF114" s="875">
        <v>12.4</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11478</v>
      </c>
      <c r="AB115" s="919"/>
      <c r="AC115" s="919"/>
      <c r="AD115" s="919"/>
      <c r="AE115" s="920"/>
      <c r="AF115" s="921">
        <v>9884</v>
      </c>
      <c r="AG115" s="919"/>
      <c r="AH115" s="919"/>
      <c r="AI115" s="919"/>
      <c r="AJ115" s="920"/>
      <c r="AK115" s="921">
        <v>8469</v>
      </c>
      <c r="AL115" s="919"/>
      <c r="AM115" s="919"/>
      <c r="AN115" s="919"/>
      <c r="AO115" s="920"/>
      <c r="AP115" s="922">
        <v>0.1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2733002</v>
      </c>
      <c r="AB117" s="903"/>
      <c r="AC117" s="903"/>
      <c r="AD117" s="903"/>
      <c r="AE117" s="904"/>
      <c r="AF117" s="905">
        <v>2721396</v>
      </c>
      <c r="AG117" s="903"/>
      <c r="AH117" s="903"/>
      <c r="AI117" s="903"/>
      <c r="AJ117" s="904"/>
      <c r="AK117" s="905">
        <v>2509590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24564189</v>
      </c>
      <c r="BR119" s="845"/>
      <c r="BS119" s="845"/>
      <c r="BT119" s="845"/>
      <c r="BU119" s="845"/>
      <c r="BV119" s="845">
        <v>22669006</v>
      </c>
      <c r="BW119" s="845"/>
      <c r="BX119" s="845"/>
      <c r="BY119" s="845"/>
      <c r="BZ119" s="845"/>
      <c r="CA119" s="845">
        <v>21515407</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28354</v>
      </c>
      <c r="DH119" s="764"/>
      <c r="DI119" s="764"/>
      <c r="DJ119" s="764"/>
      <c r="DK119" s="765"/>
      <c r="DL119" s="766">
        <v>19186</v>
      </c>
      <c r="DM119" s="764"/>
      <c r="DN119" s="764"/>
      <c r="DO119" s="764"/>
      <c r="DP119" s="765"/>
      <c r="DQ119" s="766">
        <v>11282</v>
      </c>
      <c r="DR119" s="764"/>
      <c r="DS119" s="764"/>
      <c r="DT119" s="764"/>
      <c r="DU119" s="765"/>
      <c r="DV119" s="848">
        <v>0.1</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6559331</v>
      </c>
      <c r="BR120" s="842"/>
      <c r="BS120" s="842"/>
      <c r="BT120" s="842"/>
      <c r="BU120" s="842"/>
      <c r="BV120" s="842">
        <v>7225475</v>
      </c>
      <c r="BW120" s="842"/>
      <c r="BX120" s="842"/>
      <c r="BY120" s="842"/>
      <c r="BZ120" s="842"/>
      <c r="CA120" s="842">
        <v>8213100</v>
      </c>
      <c r="CB120" s="842"/>
      <c r="CC120" s="842"/>
      <c r="CD120" s="842"/>
      <c r="CE120" s="842"/>
      <c r="CF120" s="866">
        <v>67.099999999999994</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1733090</v>
      </c>
      <c r="DH120" s="842"/>
      <c r="DI120" s="842"/>
      <c r="DJ120" s="842"/>
      <c r="DK120" s="842"/>
      <c r="DL120" s="842">
        <v>1552735</v>
      </c>
      <c r="DM120" s="842"/>
      <c r="DN120" s="842"/>
      <c r="DO120" s="842"/>
      <c r="DP120" s="842"/>
      <c r="DQ120" s="842">
        <v>1526888</v>
      </c>
      <c r="DR120" s="842"/>
      <c r="DS120" s="842"/>
      <c r="DT120" s="842"/>
      <c r="DU120" s="842"/>
      <c r="DV120" s="843">
        <v>12.5</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2054370</v>
      </c>
      <c r="BR121" s="817"/>
      <c r="BS121" s="817"/>
      <c r="BT121" s="817"/>
      <c r="BU121" s="817"/>
      <c r="BV121" s="817">
        <v>1947275</v>
      </c>
      <c r="BW121" s="817"/>
      <c r="BX121" s="817"/>
      <c r="BY121" s="817"/>
      <c r="BZ121" s="817"/>
      <c r="CA121" s="817">
        <v>1965568</v>
      </c>
      <c r="CB121" s="817"/>
      <c r="CC121" s="817"/>
      <c r="CD121" s="817"/>
      <c r="CE121" s="817"/>
      <c r="CF121" s="875">
        <v>16.100000000000001</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15350104</v>
      </c>
      <c r="BR122" s="845"/>
      <c r="BS122" s="845"/>
      <c r="BT122" s="845"/>
      <c r="BU122" s="845"/>
      <c r="BV122" s="845">
        <v>14831851</v>
      </c>
      <c r="BW122" s="845"/>
      <c r="BX122" s="845"/>
      <c r="BY122" s="845"/>
      <c r="BZ122" s="845"/>
      <c r="CA122" s="845">
        <v>14075517</v>
      </c>
      <c r="CB122" s="845"/>
      <c r="CC122" s="845"/>
      <c r="CD122" s="845"/>
      <c r="CE122" s="845"/>
      <c r="CF122" s="846">
        <v>115.1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23963805</v>
      </c>
      <c r="BR123" s="833"/>
      <c r="BS123" s="833"/>
      <c r="BT123" s="833"/>
      <c r="BU123" s="833"/>
      <c r="BV123" s="833">
        <v>24004601</v>
      </c>
      <c r="BW123" s="833"/>
      <c r="BX123" s="833"/>
      <c r="BY123" s="833"/>
      <c r="BZ123" s="833"/>
      <c r="CA123" s="833">
        <v>24254185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4.8</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11478</v>
      </c>
      <c r="AB127" s="780"/>
      <c r="AC127" s="780"/>
      <c r="AD127" s="780"/>
      <c r="AE127" s="781"/>
      <c r="AF127" s="782">
        <v>9884</v>
      </c>
      <c r="AG127" s="780"/>
      <c r="AH127" s="780"/>
      <c r="AI127" s="780"/>
      <c r="AJ127" s="781"/>
      <c r="AK127" s="782">
        <v>8469</v>
      </c>
      <c r="AL127" s="780"/>
      <c r="AM127" s="780"/>
      <c r="AN127" s="780"/>
      <c r="AO127" s="781"/>
      <c r="AP127" s="824">
        <v>0.1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286788</v>
      </c>
      <c r="AB128" s="801"/>
      <c r="AC128" s="801"/>
      <c r="AD128" s="801"/>
      <c r="AE128" s="802"/>
      <c r="AF128" s="803">
        <v>290630</v>
      </c>
      <c r="AG128" s="801"/>
      <c r="AH128" s="801"/>
      <c r="AI128" s="801"/>
      <c r="AJ128" s="802"/>
      <c r="AK128" s="803">
        <v>267657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13894041</v>
      </c>
      <c r="AB129" s="780"/>
      <c r="AC129" s="780"/>
      <c r="AD129" s="780"/>
      <c r="AE129" s="781"/>
      <c r="AF129" s="782">
        <v>13404419</v>
      </c>
      <c r="AG129" s="780"/>
      <c r="AH129" s="780"/>
      <c r="AI129" s="780"/>
      <c r="AJ129" s="781"/>
      <c r="AK129" s="782">
        <v>13522026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17.899999999999999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1532420</v>
      </c>
      <c r="AB130" s="780"/>
      <c r="AC130" s="780"/>
      <c r="AD130" s="780"/>
      <c r="AE130" s="781"/>
      <c r="AF130" s="782">
        <v>1379434</v>
      </c>
      <c r="AG130" s="780"/>
      <c r="AH130" s="780"/>
      <c r="AI130" s="780"/>
      <c r="AJ130" s="781"/>
      <c r="AK130" s="782">
        <v>1288498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12361621</v>
      </c>
      <c r="AB131" s="764"/>
      <c r="AC131" s="764"/>
      <c r="AD131" s="764"/>
      <c r="AE131" s="765"/>
      <c r="AF131" s="766">
        <v>12024985</v>
      </c>
      <c r="AG131" s="764"/>
      <c r="AH131" s="764"/>
      <c r="AI131" s="764"/>
      <c r="AJ131" s="765"/>
      <c r="AK131" s="766">
        <v>12233528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7.3921858629999999</v>
      </c>
      <c r="AB132" s="745"/>
      <c r="AC132" s="745"/>
      <c r="AD132" s="745"/>
      <c r="AE132" s="746"/>
      <c r="AF132" s="747">
        <v>8.7428975869999999</v>
      </c>
      <c r="AG132" s="745"/>
      <c r="AH132" s="745"/>
      <c r="AI132" s="745"/>
      <c r="AJ132" s="746"/>
      <c r="AK132" s="747">
        <v>7.7936225759999997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7.3</v>
      </c>
      <c r="AB133" s="724"/>
      <c r="AC133" s="724"/>
      <c r="AD133" s="724"/>
      <c r="AE133" s="725"/>
      <c r="AF133" s="723">
        <v>7.9</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1iR1MzL0/Ur+sBF+PWqJtrR3YJQTt49QfgEMx5OsugGzcyGvAgKsuiBbZZuAGWEPOiJNV9OLilc6R8IzZzMww==" saltValue="WyHDio4JSDWIAtP+BtB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p7wf3Kn+IKPSVzdnQkUpEODm2DdwPDS4yL0wCImtHsc9qwg+Ew+HSDPVtIrewA6jXSdsGX5af+Onk4Z2nx6wA==" saltValue="XA9fBrNGp9Kqw300j9cA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z+HWkHuzM1UtUh7RaW/GLlpOqKelh6+jCWFTk83slww/ONZmuDN7vCJeyC8frrUj0y6NFl9tvElSTTlQtaAjQ==" saltValue="8LVIb/aECfkwf+SkjU4r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election activeCell="AL7" sqref="AL7"/>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3610144</v>
      </c>
      <c r="AP9" s="281">
        <v>55198</v>
      </c>
      <c r="AQ9" s="282">
        <v>66486</v>
      </c>
      <c r="AR9" s="283">
        <v>-17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728227</v>
      </c>
      <c r="AP10" s="284">
        <v>11134</v>
      </c>
      <c r="AQ10" s="285">
        <v>6147</v>
      </c>
      <c r="AR10" s="286">
        <v>81.099999999999994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22637</v>
      </c>
      <c r="AP11" s="284">
        <v>346</v>
      </c>
      <c r="AQ11" s="285">
        <v>1219</v>
      </c>
      <c r="AR11" s="286">
        <v>-71.599999999999994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188101</v>
      </c>
      <c r="AP13" s="284">
        <v>2876</v>
      </c>
      <c r="AQ13" s="285">
        <v>2955</v>
      </c>
      <c r="AR13" s="286">
        <v>-2.7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57542</v>
      </c>
      <c r="AP14" s="284">
        <v>880</v>
      </c>
      <c r="AQ14" s="285">
        <v>1434</v>
      </c>
      <c r="AR14" s="286">
        <v>-38.6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-231694</v>
      </c>
      <c r="AP15" s="284">
        <v>-3543</v>
      </c>
      <c r="AQ15" s="285">
        <v>-3102</v>
      </c>
      <c r="AR15" s="286">
        <v>14.2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4374957</v>
      </c>
      <c r="AP16" s="284">
        <v>66892</v>
      </c>
      <c r="AQ16" s="285">
        <v>75147</v>
      </c>
      <c r="AR16" s="286">
        <v>-11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6.05</v>
      </c>
      <c r="AP21" s="298">
        <v>6.62</v>
      </c>
      <c r="AQ21" s="299">
        <v>-0.56999999999999995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99.6</v>
      </c>
      <c r="AP22" s="303">
        <v>98.3</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2253585</v>
      </c>
      <c r="AP32" s="312">
        <v>34457</v>
      </c>
      <c r="AQ32" s="313">
        <v>34847</v>
      </c>
      <c r="AR32" s="314">
        <v>-1.1000000000000001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208076</v>
      </c>
      <c r="AP35" s="312">
        <v>3181</v>
      </c>
      <c r="AQ35" s="313">
        <v>8260</v>
      </c>
      <c r="AR35" s="314">
        <v>-61.5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39460</v>
      </c>
      <c r="AP36" s="312">
        <v>603</v>
      </c>
      <c r="AQ36" s="313">
        <v>1689</v>
      </c>
      <c r="AR36" s="314">
        <v>-64.3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8469</v>
      </c>
      <c r="AP37" s="312">
        <v>129</v>
      </c>
      <c r="AQ37" s="313">
        <v>748</v>
      </c>
      <c r="AR37" s="314">
        <v>-82.8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-267657</v>
      </c>
      <c r="AP39" s="312">
        <v>-4092</v>
      </c>
      <c r="AQ39" s="313">
        <v>-5762</v>
      </c>
      <c r="AR39" s="314">
        <v>-29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-1288498</v>
      </c>
      <c r="AP40" s="312">
        <v>-19701</v>
      </c>
      <c r="AQ40" s="313">
        <v>-27609</v>
      </c>
      <c r="AR40" s="314">
        <v>-28.6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953435</v>
      </c>
      <c r="AP41" s="312">
        <v>14578</v>
      </c>
      <c r="AQ41" s="313">
        <v>12179</v>
      </c>
      <c r="AR41" s="314">
        <v>19.7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1266848</v>
      </c>
      <c r="AN51" s="334">
        <v>19145</v>
      </c>
      <c r="AO51" s="335">
        <v>38.1</v>
      </c>
      <c r="AP51" s="336">
        <v>45588</v>
      </c>
      <c r="AQ51" s="337">
        <v>8.6999999999999993</v>
      </c>
      <c r="AR51" s="338">
        <v>29.4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898564</v>
      </c>
      <c r="AN52" s="342">
        <v>13579</v>
      </c>
      <c r="AO52" s="343">
        <v>18.7</v>
      </c>
      <c r="AP52" s="344">
        <v>24150</v>
      </c>
      <c r="AQ52" s="345">
        <v>3.4</v>
      </c>
      <c r="AR52" s="346">
        <v>15.3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806064</v>
      </c>
      <c r="AN53" s="334">
        <v>12209</v>
      </c>
      <c r="AO53" s="335">
        <v>-36.200000000000003</v>
      </c>
      <c r="AP53" s="336">
        <v>45483</v>
      </c>
      <c r="AQ53" s="337">
        <v>-0.2</v>
      </c>
      <c r="AR53" s="338">
        <v>-36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524323</v>
      </c>
      <c r="AN54" s="342">
        <v>7942</v>
      </c>
      <c r="AO54" s="343">
        <v>-41.5</v>
      </c>
      <c r="AP54" s="344">
        <v>24241</v>
      </c>
      <c r="AQ54" s="345">
        <v>0.4</v>
      </c>
      <c r="AR54" s="346">
        <v>-41.9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1015559</v>
      </c>
      <c r="AN55" s="334">
        <v>15430</v>
      </c>
      <c r="AO55" s="335">
        <v>26.4</v>
      </c>
      <c r="AP55" s="336">
        <v>45945</v>
      </c>
      <c r="AQ55" s="337">
        <v>1</v>
      </c>
      <c r="AR55" s="338">
        <v>25.4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589062</v>
      </c>
      <c r="AN56" s="342">
        <v>8950</v>
      </c>
      <c r="AO56" s="343">
        <v>12.7</v>
      </c>
      <c r="AP56" s="344">
        <v>25180</v>
      </c>
      <c r="AQ56" s="345">
        <v>3.9</v>
      </c>
      <c r="AR56" s="346">
        <v>8.8000000000000007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1127681</v>
      </c>
      <c r="AN57" s="334">
        <v>17151</v>
      </c>
      <c r="AO57" s="335">
        <v>11.2</v>
      </c>
      <c r="AP57" s="336">
        <v>44475</v>
      </c>
      <c r="AQ57" s="337">
        <v>-3.2</v>
      </c>
      <c r="AR57" s="338">
        <v>14.4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825476</v>
      </c>
      <c r="AN58" s="342">
        <v>12555</v>
      </c>
      <c r="AO58" s="343">
        <v>40.299999999999997</v>
      </c>
      <c r="AP58" s="344">
        <v>24780</v>
      </c>
      <c r="AQ58" s="345">
        <v>-1.6</v>
      </c>
      <c r="AR58" s="346">
        <v>41.9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1748463</v>
      </c>
      <c r="AN59" s="334">
        <v>26734</v>
      </c>
      <c r="AO59" s="335">
        <v>55.9</v>
      </c>
      <c r="AP59" s="336">
        <v>45982</v>
      </c>
      <c r="AQ59" s="337">
        <v>3.4</v>
      </c>
      <c r="AR59" s="338">
        <v>52.5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1451408</v>
      </c>
      <c r="AN60" s="342">
        <v>22192</v>
      </c>
      <c r="AO60" s="343">
        <v>76.8</v>
      </c>
      <c r="AP60" s="344">
        <v>25583</v>
      </c>
      <c r="AQ60" s="345">
        <v>3.2</v>
      </c>
      <c r="AR60" s="346">
        <v>73.599999999999994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1192923</v>
      </c>
      <c r="AN61" s="349">
        <v>18134</v>
      </c>
      <c r="AO61" s="350">
        <v>19.100000000000001</v>
      </c>
      <c r="AP61" s="351">
        <v>45495</v>
      </c>
      <c r="AQ61" s="352">
        <v>1.9</v>
      </c>
      <c r="AR61" s="338">
        <v>17.2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857767</v>
      </c>
      <c r="AN62" s="342">
        <v>13044</v>
      </c>
      <c r="AO62" s="343">
        <v>21.4</v>
      </c>
      <c r="AP62" s="344">
        <v>24787</v>
      </c>
      <c r="AQ62" s="345">
        <v>1.9</v>
      </c>
      <c r="AR62" s="346">
        <v>19.5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wxOzvY7TaJNRRdUgkLFTbrQmYeppruKAxhtwxrBlM+u/trwPWGVV+2h3JzbBBLRYhbtd5NLvDXaPo0ECwyFhg==" saltValue="KiuWOkpXqZaFbSf0jb71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election activeCell="BL102" sqref="BL10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cmrTFbMUHzyQWsaB3x5RC9jl/ZIeo8JFQE+hbt77Q+GCQNcWCsmfxtaw7juIiNJ2Hxq5fJsKODC6L8mJLWsd3A==" saltValue="deEDdAd1EBVqlAYosKer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election activeCell="AD87" sqref="AD8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yPjIEshxBXNz4RthdDNDD5vKz2mmQCOMOO3XHxwSA/pMCnkDoh4i8HJlEzuh0vk9mv52XOkZtCTsS5nzkHKMpA==" saltValue="xSuE9+/tjLvfGn+2lcra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9.24</v>
      </c>
      <c r="G47" s="12">
        <v>10.93</v>
      </c>
      <c r="H47" s="12">
        <v>14.83</v>
      </c>
      <c r="I47" s="12">
        <v>15.47</v>
      </c>
      <c r="J47" s="13">
        <v>14.8</v>
      </c>
    </row>
    <row r="48" spans="2:10" ht="57.75" customHeight="1" x14ac:dyDescent="0.2">
      <c r="B48" s="14"/>
      <c r="C48" s="1141" t="s">
        <v>4</v>
      </c>
      <c r="D48" s="1141"/>
      <c r="E48" s="1142"/>
      <c r="F48" s="15">
        <v>8.0399999999999991</v>
      </c>
      <c r="G48" s="16">
        <v>8.9499999999999993</v>
      </c>
      <c r="H48" s="16">
        <v>10.78</v>
      </c>
      <c r="I48" s="16">
        <v>9.5</v>
      </c>
      <c r="J48" s="17">
        <v>8.66</v>
      </c>
    </row>
    <row r="49" spans="2:10" ht="57.75" customHeight="1" thickBot="1" x14ac:dyDescent="0.25">
      <c r="B49" s="18"/>
      <c r="C49" s="1143" t="s">
        <v>5</v>
      </c>
      <c r="D49" s="1143"/>
      <c r="E49" s="1144"/>
      <c r="F49" s="19">
        <v>1.52</v>
      </c>
      <c r="G49" s="20">
        <v>2.92</v>
      </c>
      <c r="H49" s="20">
        <v>6.99</v>
      </c>
      <c r="I49" s="20" t="s">
        <v>530</v>
      </c>
      <c r="J49" s="21" t="s">
        <v>531</v>
      </c>
    </row>
    <row r="50" spans="2:10" ht="13.2" x14ac:dyDescent="0.2"/>
  </sheetData>
  <sheetProtection algorithmName="SHA-512" hashValue="8KMu9VwmxdJxD5rotnNxhtlVIiNty2dOVKw4oija/BE2Ah8uc5Lvr/sQoqw/UsgyHq8eK7vZBM9SNDSTtpJMgA==" saltValue="G1DMfT6qKDfRA0ZU0zqy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J34" sqref="J34:J4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7.94</v>
      </c>
      <c r="G34" s="33">
        <v>8.83</v>
      </c>
      <c r="H34" s="33">
        <v>10.76</v>
      </c>
      <c r="I34" s="33">
        <v>9.3000000000000007</v>
      </c>
      <c r="J34" s="34">
        <v>8.5</v>
      </c>
      <c r="K34" s="22"/>
      <c r="L34" s="22"/>
      <c r="M34" s="22"/>
      <c r="N34" s="22"/>
      <c r="O34" s="22"/>
      <c r="P34" s="22"/>
    </row>
    <row r="35" spans="1:16" ht="39" customHeight="1" x14ac:dyDescent="0.2">
      <c r="A35" s="22"/>
      <c r="B35" s="35"/>
      <c r="C35" s="1145" t="s">
        <v>533</v>
      </c>
      <c r="D35" s="1146"/>
      <c r="E35" s="1147"/>
      <c r="F35" s="36">
        <v>1.1100000000000001</v>
      </c>
      <c r="G35" s="37">
        <v>1.1299999999999999</v>
      </c>
      <c r="H35" s="37">
        <v>1.26</v>
      </c>
      <c r="I35" s="37">
        <v>1.64</v>
      </c>
      <c r="J35" s="38">
        <v>2.4</v>
      </c>
      <c r="K35" s="22"/>
      <c r="L35" s="22"/>
      <c r="M35" s="22"/>
      <c r="N35" s="22"/>
      <c r="O35" s="22"/>
      <c r="P35" s="22"/>
    </row>
    <row r="36" spans="1:16" ht="39" customHeight="1" x14ac:dyDescent="0.2">
      <c r="A36" s="22"/>
      <c r="B36" s="35"/>
      <c r="C36" s="1145" t="s">
        <v>534</v>
      </c>
      <c r="D36" s="1146"/>
      <c r="E36" s="1147"/>
      <c r="F36" s="36">
        <v>0.2</v>
      </c>
      <c r="G36" s="37">
        <v>0.54</v>
      </c>
      <c r="H36" s="37">
        <v>1.26</v>
      </c>
      <c r="I36" s="37">
        <v>2.38</v>
      </c>
      <c r="J36" s="38">
        <v>1.87</v>
      </c>
      <c r="K36" s="22"/>
      <c r="L36" s="22"/>
      <c r="M36" s="22"/>
      <c r="N36" s="22"/>
      <c r="O36" s="22"/>
      <c r="P36" s="22"/>
    </row>
    <row r="37" spans="1:16" ht="39" customHeight="1" x14ac:dyDescent="0.2">
      <c r="A37" s="22"/>
      <c r="B37" s="35"/>
      <c r="C37" s="1145" t="s">
        <v>535</v>
      </c>
      <c r="D37" s="1146"/>
      <c r="E37" s="1147"/>
      <c r="F37" s="36">
        <v>1.29</v>
      </c>
      <c r="G37" s="37">
        <v>1.7</v>
      </c>
      <c r="H37" s="37">
        <v>1.88</v>
      </c>
      <c r="I37" s="37">
        <v>1.44</v>
      </c>
      <c r="J37" s="38">
        <v>0.76</v>
      </c>
      <c r="K37" s="22"/>
      <c r="L37" s="22"/>
      <c r="M37" s="22"/>
      <c r="N37" s="22"/>
      <c r="O37" s="22"/>
      <c r="P37" s="22"/>
    </row>
    <row r="38" spans="1:16" ht="39" customHeight="1" x14ac:dyDescent="0.2">
      <c r="A38" s="22"/>
      <c r="B38" s="35"/>
      <c r="C38" s="1145" t="s">
        <v>536</v>
      </c>
      <c r="D38" s="1146"/>
      <c r="E38" s="1147"/>
      <c r="F38" s="36">
        <v>0.02</v>
      </c>
      <c r="G38" s="37">
        <v>0.19</v>
      </c>
      <c r="H38" s="37">
        <v>0.17</v>
      </c>
      <c r="I38" s="37">
        <v>0.21</v>
      </c>
      <c r="J38" s="38">
        <v>0.21</v>
      </c>
      <c r="K38" s="22"/>
      <c r="L38" s="22"/>
      <c r="M38" s="22"/>
      <c r="N38" s="22"/>
      <c r="O38" s="22"/>
      <c r="P38" s="22"/>
    </row>
    <row r="39" spans="1:16" ht="39" customHeight="1" x14ac:dyDescent="0.2">
      <c r="A39" s="22"/>
      <c r="B39" s="35"/>
      <c r="C39" s="1145" t="s">
        <v>537</v>
      </c>
      <c r="D39" s="1146"/>
      <c r="E39" s="1147"/>
      <c r="F39" s="36">
        <v>0.09</v>
      </c>
      <c r="G39" s="37">
        <v>0.11</v>
      </c>
      <c r="H39" s="37">
        <v>0.05</v>
      </c>
      <c r="I39" s="37">
        <v>0.19</v>
      </c>
      <c r="J39" s="38">
        <v>0.15</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ZhSOBrjUxrFLZd8OZjIaBotNC3T+IGHJeRNLHGOkkGn4NmGy1ii/wmnd4F4Zl0bXJdrNBNxw1WRt0ZX2QSL/A==" saltValue="a+BjMQGf4v52SBKjCq3+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election activeCell="N49" sqref="N4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2300</v>
      </c>
      <c r="L45" s="60">
        <v>2400</v>
      </c>
      <c r="M45" s="60">
        <v>2489</v>
      </c>
      <c r="N45" s="60">
        <v>2486</v>
      </c>
      <c r="O45" s="61">
        <v>2254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v>3</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281</v>
      </c>
      <c r="L48" s="64">
        <v>242</v>
      </c>
      <c r="M48" s="64">
        <v>199</v>
      </c>
      <c r="N48" s="64">
        <v>195</v>
      </c>
      <c r="O48" s="65">
        <v>208</v>
      </c>
      <c r="P48" s="48"/>
      <c r="Q48" s="48"/>
      <c r="R48" s="48"/>
      <c r="S48" s="48"/>
      <c r="T48" s="48"/>
      <c r="U48" s="48"/>
    </row>
    <row r="49" spans="1:21" ht="30.75" customHeight="1" x14ac:dyDescent="0.2">
      <c r="A49" s="48"/>
      <c r="B49" s="1178"/>
      <c r="C49" s="1179"/>
      <c r="D49" s="62"/>
      <c r="E49" s="1155" t="s">
        <v>14</v>
      </c>
      <c r="F49" s="1155"/>
      <c r="G49" s="1155"/>
      <c r="H49" s="1155"/>
      <c r="I49" s="1155"/>
      <c r="J49" s="1156"/>
      <c r="K49" s="63">
        <v>48</v>
      </c>
      <c r="L49" s="64">
        <v>42</v>
      </c>
      <c r="M49" s="64">
        <v>34</v>
      </c>
      <c r="N49" s="64">
        <v>31</v>
      </c>
      <c r="O49" s="65">
        <v>39</v>
      </c>
      <c r="P49" s="48"/>
      <c r="Q49" s="48"/>
      <c r="R49" s="48"/>
      <c r="S49" s="48"/>
      <c r="T49" s="48"/>
      <c r="U49" s="48"/>
    </row>
    <row r="50" spans="1:21" ht="30.75" customHeight="1" x14ac:dyDescent="0.2">
      <c r="A50" s="48"/>
      <c r="B50" s="1178"/>
      <c r="C50" s="1179"/>
      <c r="D50" s="62"/>
      <c r="E50" s="1155" t="s">
        <v>15</v>
      </c>
      <c r="F50" s="1155"/>
      <c r="G50" s="1155"/>
      <c r="H50" s="1155"/>
      <c r="I50" s="1155"/>
      <c r="J50" s="1156"/>
      <c r="K50" s="63">
        <v>19</v>
      </c>
      <c r="L50" s="64">
        <v>16</v>
      </c>
      <c r="M50" s="64">
        <v>11</v>
      </c>
      <c r="N50" s="64">
        <v>10</v>
      </c>
      <c r="O50" s="65">
        <v>8</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1839</v>
      </c>
      <c r="L52" s="64">
        <v>1824</v>
      </c>
      <c r="M52" s="64">
        <v>1820</v>
      </c>
      <c r="N52" s="64">
        <v>1670</v>
      </c>
      <c r="O52" s="65">
        <v>1556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812</v>
      </c>
      <c r="L53" s="69">
        <v>876</v>
      </c>
      <c r="M53" s="69">
        <v>913</v>
      </c>
      <c r="N53" s="69">
        <v>1052</v>
      </c>
      <c r="O53" s="70">
        <v>953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v>17</v>
      </c>
      <c r="L58" s="84" t="s">
        <v>487</v>
      </c>
      <c r="M58" s="84" t="s">
        <v>487</v>
      </c>
      <c r="N58" s="84" t="s">
        <v>487</v>
      </c>
      <c r="O58" s="85" t="s">
        <v>487</v>
      </c>
    </row>
    <row r="59" spans="1:21" ht="31.5" customHeight="1" x14ac:dyDescent="0.2">
      <c r="B59" s="1163"/>
      <c r="C59" s="1164"/>
      <c r="D59" s="1170" t="s">
        <v>26</v>
      </c>
      <c r="E59" s="1171"/>
      <c r="F59" s="1171"/>
      <c r="G59" s="1171"/>
      <c r="H59" s="1171"/>
      <c r="I59" s="1171"/>
      <c r="J59" s="1172"/>
      <c r="K59" s="86">
        <v>100</v>
      </c>
      <c r="L59" s="87" t="s">
        <v>487</v>
      </c>
      <c r="M59" s="87" t="s">
        <v>487</v>
      </c>
      <c r="N59" s="87" t="s">
        <v>487</v>
      </c>
      <c r="O59" s="88" t="s">
        <v>487</v>
      </c>
    </row>
    <row r="60" spans="1:21" ht="31.5" customHeight="1" thickBot="1" x14ac:dyDescent="0.25">
      <c r="B60" s="1165"/>
      <c r="C60" s="1166"/>
      <c r="D60" s="1173" t="s">
        <v>27</v>
      </c>
      <c r="E60" s="1174"/>
      <c r="F60" s="1174"/>
      <c r="G60" s="1174"/>
      <c r="H60" s="1174"/>
      <c r="I60" s="1174"/>
      <c r="J60" s="1175"/>
      <c r="K60" s="89">
        <v>13</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XTaqTsjqv4CZd8lDDqD55dKuiMUxcKgd1P8KAfzKit4nQARSLtl21HvRtVVHS97EGk/4yYhuP1fOqHLzd+Y0g==" saltValue="OvnNkevMarhmHaL08B3P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1" zoomScale="60" zoomScaleNormal="60" zoomScaleSheetLayoutView="100" workbookViewId="0">
      <selection activeCell="L41" sqref="L41:M53"/>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22297</v>
      </c>
      <c r="J41" s="356">
        <v>21480</v>
      </c>
      <c r="K41" s="356">
        <v>20955</v>
      </c>
      <c r="L41" s="356">
        <v>19418</v>
      </c>
      <c r="M41" s="357">
        <v>18398</v>
      </c>
    </row>
    <row r="42" spans="2:13" ht="27.75" customHeight="1" x14ac:dyDescent="0.2">
      <c r="B42" s="1186"/>
      <c r="C42" s="1187"/>
      <c r="D42" s="106"/>
      <c r="E42" s="1190" t="s">
        <v>32</v>
      </c>
      <c r="F42" s="1190"/>
      <c r="G42" s="1190"/>
      <c r="H42" s="1191"/>
      <c r="I42" s="358">
        <v>53</v>
      </c>
      <c r="J42" s="359">
        <v>39</v>
      </c>
      <c r="K42" s="359">
        <v>28</v>
      </c>
      <c r="L42" s="359">
        <v>19</v>
      </c>
      <c r="M42" s="360">
        <v>11</v>
      </c>
    </row>
    <row r="43" spans="2:13" ht="27.75" customHeight="1" x14ac:dyDescent="0.2">
      <c r="B43" s="1186"/>
      <c r="C43" s="1187"/>
      <c r="D43" s="106"/>
      <c r="E43" s="1190" t="s">
        <v>33</v>
      </c>
      <c r="F43" s="1190"/>
      <c r="G43" s="1190"/>
      <c r="H43" s="1191"/>
      <c r="I43" s="358">
        <v>2118</v>
      </c>
      <c r="J43" s="359">
        <v>1966</v>
      </c>
      <c r="K43" s="359">
        <v>1733</v>
      </c>
      <c r="L43" s="359">
        <v>1553</v>
      </c>
      <c r="M43" s="360">
        <v>1527</v>
      </c>
    </row>
    <row r="44" spans="2:13" ht="27.75" customHeight="1" x14ac:dyDescent="0.2">
      <c r="B44" s="1186"/>
      <c r="C44" s="1187"/>
      <c r="D44" s="106"/>
      <c r="E44" s="1190" t="s">
        <v>34</v>
      </c>
      <c r="F44" s="1190"/>
      <c r="G44" s="1190"/>
      <c r="H44" s="1191"/>
      <c r="I44" s="358">
        <v>59</v>
      </c>
      <c r="J44" s="359">
        <v>91</v>
      </c>
      <c r="K44" s="359">
        <v>85</v>
      </c>
      <c r="L44" s="359">
        <v>74</v>
      </c>
      <c r="M44" s="360">
        <v>62</v>
      </c>
    </row>
    <row r="45" spans="2:13" ht="27.75" customHeight="1" x14ac:dyDescent="0.2">
      <c r="B45" s="1186"/>
      <c r="C45" s="1187"/>
      <c r="D45" s="106"/>
      <c r="E45" s="1190" t="s">
        <v>35</v>
      </c>
      <c r="F45" s="1190"/>
      <c r="G45" s="1190"/>
      <c r="H45" s="1191"/>
      <c r="I45" s="358">
        <v>1705</v>
      </c>
      <c r="J45" s="359">
        <v>1702</v>
      </c>
      <c r="K45" s="359">
        <v>1763</v>
      </c>
      <c r="L45" s="359">
        <v>1604</v>
      </c>
      <c r="M45" s="360">
        <v>1517</v>
      </c>
    </row>
    <row r="46" spans="2:13" ht="27.75" customHeight="1" x14ac:dyDescent="0.2">
      <c r="B46" s="1186"/>
      <c r="C46" s="1187"/>
      <c r="D46" s="107"/>
      <c r="E46" s="1190" t="s">
        <v>36</v>
      </c>
      <c r="F46" s="1190"/>
      <c r="G46" s="1190"/>
      <c r="H46" s="1191"/>
      <c r="I46" s="358" t="s">
        <v>487</v>
      </c>
      <c r="J46" s="359">
        <v>6</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4754</v>
      </c>
      <c r="J50" s="359">
        <v>5051</v>
      </c>
      <c r="K50" s="359">
        <v>6559</v>
      </c>
      <c r="L50" s="359">
        <v>7225</v>
      </c>
      <c r="M50" s="360">
        <v>8213</v>
      </c>
    </row>
    <row r="51" spans="2:13" ht="27.75" customHeight="1" x14ac:dyDescent="0.2">
      <c r="B51" s="1186"/>
      <c r="C51" s="1187"/>
      <c r="D51" s="106"/>
      <c r="E51" s="1190" t="s">
        <v>42</v>
      </c>
      <c r="F51" s="1190"/>
      <c r="G51" s="1190"/>
      <c r="H51" s="1191"/>
      <c r="I51" s="358">
        <v>2330</v>
      </c>
      <c r="J51" s="359">
        <v>2272</v>
      </c>
      <c r="K51" s="359">
        <v>2054</v>
      </c>
      <c r="L51" s="359">
        <v>1947</v>
      </c>
      <c r="M51" s="360">
        <v>1966</v>
      </c>
    </row>
    <row r="52" spans="2:13" ht="27.75" customHeight="1" x14ac:dyDescent="0.2">
      <c r="B52" s="1188"/>
      <c r="C52" s="1189"/>
      <c r="D52" s="106"/>
      <c r="E52" s="1190" t="s">
        <v>43</v>
      </c>
      <c r="F52" s="1190"/>
      <c r="G52" s="1190"/>
      <c r="H52" s="1191"/>
      <c r="I52" s="358">
        <v>16100</v>
      </c>
      <c r="J52" s="359">
        <v>15784</v>
      </c>
      <c r="K52" s="359">
        <v>15350</v>
      </c>
      <c r="L52" s="359">
        <v>14832</v>
      </c>
      <c r="M52" s="360">
        <v>14076</v>
      </c>
    </row>
    <row r="53" spans="2:13" ht="27.75" customHeight="1" thickBot="1" x14ac:dyDescent="0.25">
      <c r="B53" s="1192" t="s">
        <v>19</v>
      </c>
      <c r="C53" s="1193"/>
      <c r="D53" s="110"/>
      <c r="E53" s="1194" t="s">
        <v>44</v>
      </c>
      <c r="F53" s="1194"/>
      <c r="G53" s="1194"/>
      <c r="H53" s="1195"/>
      <c r="I53" s="361">
        <v>3049</v>
      </c>
      <c r="J53" s="362">
        <v>2178</v>
      </c>
      <c r="K53" s="362">
        <v>600</v>
      </c>
      <c r="L53" s="362">
        <v>-1336</v>
      </c>
      <c r="M53" s="363">
        <v>-2739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6UMu/SG0dObvWP//FQWmQvjqCv+Kml2+P6O0d2tqMHDOt/39qojnoXGgxkpu3eW0W9ml+ariZdjl4UcmkHQyeQ==" saltValue="SqetYQOTise8iHYyRa31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2061</v>
      </c>
      <c r="G55" s="122">
        <v>2074</v>
      </c>
      <c r="H55" s="123">
        <v>2001</v>
      </c>
    </row>
    <row r="56" spans="2:8" ht="52.5" customHeight="1" x14ac:dyDescent="0.2">
      <c r="B56" s="124"/>
      <c r="C56" s="1213" t="s">
        <v>47</v>
      </c>
      <c r="D56" s="1213"/>
      <c r="E56" s="1214"/>
      <c r="F56" s="125">
        <v>944</v>
      </c>
      <c r="G56" s="125">
        <v>864</v>
      </c>
      <c r="H56" s="126">
        <v>889</v>
      </c>
    </row>
    <row r="57" spans="2:8" ht="53.25" customHeight="1" x14ac:dyDescent="0.2">
      <c r="B57" s="124"/>
      <c r="C57" s="1215" t="s">
        <v>48</v>
      </c>
      <c r="D57" s="1215"/>
      <c r="E57" s="1216"/>
      <c r="F57" s="127">
        <v>2729</v>
      </c>
      <c r="G57" s="127">
        <v>3403</v>
      </c>
      <c r="H57" s="128">
        <v>4418</v>
      </c>
    </row>
    <row r="58" spans="2:8" ht="45.75" customHeight="1" x14ac:dyDescent="0.2">
      <c r="B58" s="129"/>
      <c r="C58" s="1203" t="s">
        <v>560</v>
      </c>
      <c r="D58" s="1204"/>
      <c r="E58" s="1205"/>
      <c r="F58" s="130">
        <v>1003</v>
      </c>
      <c r="G58" s="130">
        <v>1123</v>
      </c>
      <c r="H58" s="131">
        <v>1244</v>
      </c>
    </row>
    <row r="59" spans="2:8" ht="45.75" customHeight="1" x14ac:dyDescent="0.2">
      <c r="B59" s="129"/>
      <c r="C59" s="1203" t="s">
        <v>561</v>
      </c>
      <c r="D59" s="1204"/>
      <c r="E59" s="1205"/>
      <c r="F59" s="130">
        <v>668</v>
      </c>
      <c r="G59" s="130">
        <v>930</v>
      </c>
      <c r="H59" s="131">
        <v>1221</v>
      </c>
    </row>
    <row r="60" spans="2:8" ht="45.75" customHeight="1" x14ac:dyDescent="0.2">
      <c r="B60" s="129"/>
      <c r="C60" s="1203" t="s">
        <v>562</v>
      </c>
      <c r="D60" s="1204"/>
      <c r="E60" s="1205"/>
      <c r="F60" s="130">
        <v>256</v>
      </c>
      <c r="G60" s="130">
        <v>455</v>
      </c>
      <c r="H60" s="131" t="s">
        <v>565</v>
      </c>
    </row>
    <row r="61" spans="2:8" ht="45.75" customHeight="1" x14ac:dyDescent="0.2">
      <c r="B61" s="129"/>
      <c r="C61" s="1203" t="s">
        <v>563</v>
      </c>
      <c r="D61" s="1204"/>
      <c r="E61" s="1205"/>
      <c r="F61" s="130">
        <v>702</v>
      </c>
      <c r="G61" s="130">
        <v>798</v>
      </c>
      <c r="H61" s="131">
        <v>898</v>
      </c>
    </row>
    <row r="62" spans="2:8" ht="45.75" customHeight="1" thickBot="1" x14ac:dyDescent="0.25">
      <c r="B62" s="132"/>
      <c r="C62" s="1206" t="s">
        <v>564</v>
      </c>
      <c r="D62" s="1207"/>
      <c r="E62" s="1208"/>
      <c r="F62" s="133">
        <v>88</v>
      </c>
      <c r="G62" s="133">
        <v>78</v>
      </c>
      <c r="H62" s="134">
        <v>53</v>
      </c>
    </row>
    <row r="63" spans="2:8" ht="52.5" customHeight="1" thickBot="1" x14ac:dyDescent="0.25">
      <c r="B63" s="135"/>
      <c r="C63" s="1209" t="s">
        <v>49</v>
      </c>
      <c r="D63" s="1209"/>
      <c r="E63" s="1210"/>
      <c r="F63" s="136">
        <v>5733</v>
      </c>
      <c r="G63" s="136">
        <v>6341</v>
      </c>
      <c r="H63" s="137">
        <v>7309</v>
      </c>
    </row>
    <row r="64" spans="2:8" ht="13.2" x14ac:dyDescent="0.2"/>
  </sheetData>
  <sheetProtection algorithmName="SHA-512" hashValue="f/YfmgeByZw38dfEVUKz2zgeLFfFvSQrFQoUNUizKCDzRHXyHNeWrV4EOvxjO+ZxCHm3lilW2Hi/9ionf18mrg==" saltValue="1bQLoiBVKYroYx6ZwLLd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19145</v>
      </c>
      <c r="E3" s="156"/>
      <c r="F3" s="157">
        <v>45588</v>
      </c>
      <c r="G3" s="158"/>
      <c r="H3" s="159"/>
    </row>
    <row r="4" spans="1:8" x14ac:dyDescent="0.2">
      <c r="A4" s="160"/>
      <c r="B4" s="161"/>
      <c r="C4" s="162"/>
      <c r="D4" s="163">
        <v>13579</v>
      </c>
      <c r="E4" s="164"/>
      <c r="F4" s="165">
        <v>24150</v>
      </c>
      <c r="G4" s="166"/>
      <c r="H4" s="167"/>
    </row>
    <row r="5" spans="1:8" x14ac:dyDescent="0.2">
      <c r="A5" s="148" t="s">
        <v>519</v>
      </c>
      <c r="B5" s="153"/>
      <c r="C5" s="154"/>
      <c r="D5" s="155">
        <v>12209</v>
      </c>
      <c r="E5" s="156"/>
      <c r="F5" s="157">
        <v>45483</v>
      </c>
      <c r="G5" s="158"/>
      <c r="H5" s="159"/>
    </row>
    <row r="6" spans="1:8" x14ac:dyDescent="0.2">
      <c r="A6" s="160"/>
      <c r="B6" s="161"/>
      <c r="C6" s="162"/>
      <c r="D6" s="163">
        <v>7942</v>
      </c>
      <c r="E6" s="164"/>
      <c r="F6" s="165">
        <v>24241</v>
      </c>
      <c r="G6" s="166"/>
      <c r="H6" s="167"/>
    </row>
    <row r="7" spans="1:8" x14ac:dyDescent="0.2">
      <c r="A7" s="148" t="s">
        <v>520</v>
      </c>
      <c r="B7" s="153"/>
      <c r="C7" s="154"/>
      <c r="D7" s="155">
        <v>15430</v>
      </c>
      <c r="E7" s="156"/>
      <c r="F7" s="157">
        <v>45945</v>
      </c>
      <c r="G7" s="158"/>
      <c r="H7" s="159"/>
    </row>
    <row r="8" spans="1:8" x14ac:dyDescent="0.2">
      <c r="A8" s="160"/>
      <c r="B8" s="161"/>
      <c r="C8" s="162"/>
      <c r="D8" s="163">
        <v>8950</v>
      </c>
      <c r="E8" s="164"/>
      <c r="F8" s="165">
        <v>25180</v>
      </c>
      <c r="G8" s="166"/>
      <c r="H8" s="167"/>
    </row>
    <row r="9" spans="1:8" x14ac:dyDescent="0.2">
      <c r="A9" s="148" t="s">
        <v>521</v>
      </c>
      <c r="B9" s="153"/>
      <c r="C9" s="154"/>
      <c r="D9" s="155">
        <v>17151</v>
      </c>
      <c r="E9" s="156"/>
      <c r="F9" s="157">
        <v>44475</v>
      </c>
      <c r="G9" s="158"/>
      <c r="H9" s="159"/>
    </row>
    <row r="10" spans="1:8" x14ac:dyDescent="0.2">
      <c r="A10" s="160"/>
      <c r="B10" s="161"/>
      <c r="C10" s="162"/>
      <c r="D10" s="163">
        <v>12555</v>
      </c>
      <c r="E10" s="164"/>
      <c r="F10" s="165">
        <v>24780</v>
      </c>
      <c r="G10" s="166"/>
      <c r="H10" s="167"/>
    </row>
    <row r="11" spans="1:8" x14ac:dyDescent="0.2">
      <c r="A11" s="148" t="s">
        <v>522</v>
      </c>
      <c r="B11" s="153"/>
      <c r="C11" s="154"/>
      <c r="D11" s="155">
        <v>26734</v>
      </c>
      <c r="E11" s="156"/>
      <c r="F11" s="157">
        <v>45982</v>
      </c>
      <c r="G11" s="158"/>
      <c r="H11" s="159"/>
    </row>
    <row r="12" spans="1:8" x14ac:dyDescent="0.2">
      <c r="A12" s="160"/>
      <c r="B12" s="161"/>
      <c r="C12" s="168"/>
      <c r="D12" s="163">
        <v>22192</v>
      </c>
      <c r="E12" s="164"/>
      <c r="F12" s="165">
        <v>25583</v>
      </c>
      <c r="G12" s="166"/>
      <c r="H12" s="167"/>
    </row>
    <row r="13" spans="1:8" x14ac:dyDescent="0.2">
      <c r="A13" s="148"/>
      <c r="B13" s="153"/>
      <c r="C13" s="169"/>
      <c r="D13" s="170">
        <v>18134</v>
      </c>
      <c r="E13" s="171"/>
      <c r="F13" s="172">
        <v>45495</v>
      </c>
      <c r="G13" s="173"/>
      <c r="H13" s="159"/>
    </row>
    <row r="14" spans="1:8" x14ac:dyDescent="0.2">
      <c r="A14" s="160"/>
      <c r="B14" s="161"/>
      <c r="C14" s="162"/>
      <c r="D14" s="163">
        <v>13044</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8.0399999999999991</v>
      </c>
      <c r="C19" s="174">
        <f>ROUND(VALUE(SUBSTITUTE(実質収支比率等に係る経年分析!G$48,"▲","-")),2)</f>
        <v>8.9499999999999993</v>
      </c>
      <c r="D19" s="174">
        <f>ROUND(VALUE(SUBSTITUTE(実質収支比率等に係る経年分析!H$48,"▲","-")),2)</f>
        <v>10.78</v>
      </c>
      <c r="E19" s="174">
        <f>ROUND(VALUE(SUBSTITUTE(実質収支比率等に係る経年分析!I$48,"▲","-")),2)</f>
        <v>9.5</v>
      </c>
      <c r="F19" s="174">
        <f>ROUND(VALUE(SUBSTITUTE(実質収支比率等に係る経年分析!J$48,"▲","-")),2)</f>
        <v>8.66</v>
      </c>
    </row>
    <row r="20" spans="1:11" x14ac:dyDescent="0.2">
      <c r="A20" s="174" t="s">
        <v>53</v>
      </c>
      <c r="B20" s="174">
        <f>ROUND(VALUE(SUBSTITUTE(実質収支比率等に係る経年分析!F$47,"▲","-")),2)</f>
        <v>9.24</v>
      </c>
      <c r="C20" s="174">
        <f>ROUND(VALUE(SUBSTITUTE(実質収支比率等に係る経年分析!G$47,"▲","-")),2)</f>
        <v>10.93</v>
      </c>
      <c r="D20" s="174">
        <f>ROUND(VALUE(SUBSTITUTE(実質収支比率等に係る経年分析!H$47,"▲","-")),2)</f>
        <v>14.83</v>
      </c>
      <c r="E20" s="174">
        <f>ROUND(VALUE(SUBSTITUTE(実質収支比率等に係る経年分析!I$47,"▲","-")),2)</f>
        <v>15.47</v>
      </c>
      <c r="F20" s="174">
        <f>ROUND(VALUE(SUBSTITUTE(実質収支比率等に係る経年分析!J$47,"▲","-")),2)</f>
        <v>14.8</v>
      </c>
    </row>
    <row r="21" spans="1:11" x14ac:dyDescent="0.2">
      <c r="A21" s="174" t="s">
        <v>54</v>
      </c>
      <c r="B21" s="174">
        <f>IF(ISNUMBER(VALUE(SUBSTITUTE(実質収支比率等に係る経年分析!F$49,"▲","-"))),ROUND(VALUE(SUBSTITUTE(実質収支比率等に係る経年分析!F$49,"▲","-")),2),NA())</f>
        <v>1.52</v>
      </c>
      <c r="C21" s="174">
        <f>IF(ISNUMBER(VALUE(SUBSTITUTE(実質収支比率等に係る経年分析!G$49,"▲","-"))),ROUND(VALUE(SUBSTITUTE(実質収支比率等に係る経年分析!G$49,"▲","-")),2),NA())</f>
        <v>2.92</v>
      </c>
      <c r="D21" s="174">
        <f>IF(ISNUMBER(VALUE(SUBSTITUTE(実質収支比率等に係る経年分析!H$49,"▲","-"))),ROUND(VALUE(SUBSTITUTE(実質収支比率等に係る経年分析!H$49,"▲","-")),2),NA())</f>
        <v>6.99</v>
      </c>
      <c r="E21" s="174">
        <f>IF(ISNUMBER(VALUE(SUBSTITUTE(実質収支比率等に係る経年分析!I$49,"▲","-"))),ROUND(VALUE(SUBSTITUTE(実質収支比率等に係る経年分析!I$49,"▲","-")),2),NA())</f>
        <v>-1.58</v>
      </c>
      <c r="F21" s="174">
        <f>IF(ISNUMBER(VALUE(SUBSTITUTE(実質収支比率等に係る経年分析!J$49,"▲","-"))),ROUND(VALUE(SUBSTITUTE(実質収支比率等に係る経年分析!J$49,"▲","-")),2),NA())</f>
        <v>-1.29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埼玉県央広域公平委員会特別会計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北本都市計画事業久保特定土地区画整理事業特別会計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1.87</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1839</v>
      </c>
      <c r="E42" s="176"/>
      <c r="F42" s="176"/>
      <c r="G42" s="176">
        <f>'実質公債費比率（分子）の構造'!L$52</f>
        <v>1824</v>
      </c>
      <c r="H42" s="176"/>
      <c r="I42" s="176"/>
      <c r="J42" s="176">
        <f>'実質公債費比率（分子）の構造'!M$52</f>
        <v>1820</v>
      </c>
      <c r="K42" s="176"/>
      <c r="L42" s="176"/>
      <c r="M42" s="176">
        <f>'実質公債費比率（分子）の構造'!N$52</f>
        <v>1670</v>
      </c>
      <c r="N42" s="176"/>
      <c r="O42" s="176"/>
      <c r="P42" s="176">
        <f>'実質公債費比率（分子）の構造'!O$52</f>
        <v>1556</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19</v>
      </c>
      <c r="C44" s="176"/>
      <c r="D44" s="176"/>
      <c r="E44" s="176">
        <f>'実質公債費比率（分子）の構造'!L$50</f>
        <v>16</v>
      </c>
      <c r="F44" s="176"/>
      <c r="G44" s="176"/>
      <c r="H44" s="176">
        <f>'実質公債費比率（分子）の構造'!M$50</f>
        <v>11</v>
      </c>
      <c r="I44" s="176"/>
      <c r="J44" s="176"/>
      <c r="K44" s="176">
        <f>'実質公債費比率（分子）の構造'!N$50</f>
        <v>10</v>
      </c>
      <c r="L44" s="176"/>
      <c r="M44" s="176"/>
      <c r="N44" s="176">
        <f>'実質公債費比率（分子）の構造'!O$50</f>
        <v>8</v>
      </c>
      <c r="O44" s="176"/>
      <c r="P44" s="176"/>
    </row>
    <row r="45" spans="1:16" x14ac:dyDescent="0.2">
      <c r="A45" s="176" t="s">
        <v>63</v>
      </c>
      <c r="B45" s="176">
        <f>'実質公債費比率（分子）の構造'!K$49</f>
        <v>48</v>
      </c>
      <c r="C45" s="176"/>
      <c r="D45" s="176"/>
      <c r="E45" s="176">
        <f>'実質公債費比率（分子）の構造'!L$49</f>
        <v>42</v>
      </c>
      <c r="F45" s="176"/>
      <c r="G45" s="176"/>
      <c r="H45" s="176">
        <f>'実質公債費比率（分子）の構造'!M$49</f>
        <v>34</v>
      </c>
      <c r="I45" s="176"/>
      <c r="J45" s="176"/>
      <c r="K45" s="176">
        <f>'実質公債費比率（分子）の構造'!N$49</f>
        <v>31</v>
      </c>
      <c r="L45" s="176"/>
      <c r="M45" s="176"/>
      <c r="N45" s="176">
        <f>'実質公債費比率（分子）の構造'!O$49</f>
        <v>39</v>
      </c>
      <c r="O45" s="176"/>
      <c r="P45" s="176"/>
    </row>
    <row r="46" spans="1:16" x14ac:dyDescent="0.2">
      <c r="A46" s="176" t="s">
        <v>64</v>
      </c>
      <c r="B46" s="176">
        <f>'実質公債費比率（分子）の構造'!K$48</f>
        <v>281</v>
      </c>
      <c r="C46" s="176"/>
      <c r="D46" s="176"/>
      <c r="E46" s="176">
        <f>'実質公債費比率（分子）の構造'!L$48</f>
        <v>242</v>
      </c>
      <c r="F46" s="176"/>
      <c r="G46" s="176"/>
      <c r="H46" s="176">
        <f>'実質公債費比率（分子）の構造'!M$48</f>
        <v>199</v>
      </c>
      <c r="I46" s="176"/>
      <c r="J46" s="176"/>
      <c r="K46" s="176">
        <f>'実質公債費比率（分子）の構造'!N$48</f>
        <v>195</v>
      </c>
      <c r="L46" s="176"/>
      <c r="M46" s="176"/>
      <c r="N46" s="176">
        <f>'実質公債費比率（分子）の構造'!O$48</f>
        <v>208</v>
      </c>
      <c r="O46" s="176"/>
      <c r="P46" s="176"/>
    </row>
    <row r="47" spans="1:16" x14ac:dyDescent="0.2">
      <c r="A47" s="176" t="s">
        <v>12</v>
      </c>
      <c r="B47" s="176">
        <f>'実質公債費比率（分子）の構造'!K$47</f>
        <v>3</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2300</v>
      </c>
      <c r="C49" s="176"/>
      <c r="D49" s="176"/>
      <c r="E49" s="176">
        <f>'実質公債費比率（分子）の構造'!L$45</f>
        <v>2400</v>
      </c>
      <c r="F49" s="176"/>
      <c r="G49" s="176"/>
      <c r="H49" s="176">
        <f>'実質公債費比率（分子）の構造'!M$45</f>
        <v>2489</v>
      </c>
      <c r="I49" s="176"/>
      <c r="J49" s="176"/>
      <c r="K49" s="176">
        <f>'実質公債費比率（分子）の構造'!N$45</f>
        <v>2486</v>
      </c>
      <c r="L49" s="176"/>
      <c r="M49" s="176"/>
      <c r="N49" s="176">
        <f>'実質公債費比率（分子）の構造'!O$45</f>
        <v>2254</v>
      </c>
      <c r="O49" s="176"/>
      <c r="P49" s="176"/>
    </row>
    <row r="50" spans="1:16" x14ac:dyDescent="0.2">
      <c r="A50" s="176" t="s">
        <v>67</v>
      </c>
      <c r="B50" s="176" t="e">
        <f>NA()</f>
        <v>#N/A</v>
      </c>
      <c r="C50" s="176">
        <f>IF(ISNUMBER('実質公債費比率（分子）の構造'!K$53),'実質公債費比率（分子）の構造'!K$53,NA())</f>
        <v>812</v>
      </c>
      <c r="D50" s="176" t="e">
        <f>NA()</f>
        <v>#N/A</v>
      </c>
      <c r="E50" s="176" t="e">
        <f>NA()</f>
        <v>#N/A</v>
      </c>
      <c r="F50" s="176">
        <f>IF(ISNUMBER('実質公債費比率（分子）の構造'!L$53),'実質公債費比率（分子）の構造'!L$53,NA())</f>
        <v>876</v>
      </c>
      <c r="G50" s="176" t="e">
        <f>NA()</f>
        <v>#N/A</v>
      </c>
      <c r="H50" s="176" t="e">
        <f>NA()</f>
        <v>#N/A</v>
      </c>
      <c r="I50" s="176">
        <f>IF(ISNUMBER('実質公債費比率（分子）の構造'!M$53),'実質公債費比率（分子）の構造'!M$53,NA())</f>
        <v>913</v>
      </c>
      <c r="J50" s="176" t="e">
        <f>NA()</f>
        <v>#N/A</v>
      </c>
      <c r="K50" s="176" t="e">
        <f>NA()</f>
        <v>#N/A</v>
      </c>
      <c r="L50" s="176">
        <f>IF(ISNUMBER('実質公債費比率（分子）の構造'!N$53),'実質公債費比率（分子）の構造'!N$53,NA())</f>
        <v>1052</v>
      </c>
      <c r="M50" s="176" t="e">
        <f>NA()</f>
        <v>#N/A</v>
      </c>
      <c r="N50" s="176" t="e">
        <f>NA()</f>
        <v>#N/A</v>
      </c>
      <c r="O50" s="176">
        <f>IF(ISNUMBER('実質公債費比率（分子）の構造'!O$53),'実質公債費比率（分子）の構造'!O$53,NA())</f>
        <v>953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16100</v>
      </c>
      <c r="E56" s="175"/>
      <c r="F56" s="175"/>
      <c r="G56" s="175">
        <f>'将来負担比率（分子）の構造'!J$52</f>
        <v>15784</v>
      </c>
      <c r="H56" s="175"/>
      <c r="I56" s="175"/>
      <c r="J56" s="175">
        <f>'将来負担比率（分子）の構造'!K$52</f>
        <v>15350</v>
      </c>
      <c r="K56" s="175"/>
      <c r="L56" s="175"/>
      <c r="M56" s="175">
        <f>'将来負担比率（分子）の構造'!L$52</f>
        <v>14832</v>
      </c>
      <c r="N56" s="175"/>
      <c r="O56" s="175"/>
      <c r="P56" s="175">
        <f>'将来負担比率（分子）の構造'!M$52</f>
        <v>14076</v>
      </c>
    </row>
    <row r="57" spans="1:16" x14ac:dyDescent="0.2">
      <c r="A57" s="175" t="s">
        <v>42</v>
      </c>
      <c r="B57" s="175"/>
      <c r="C57" s="175"/>
      <c r="D57" s="175">
        <f>'将来負担比率（分子）の構造'!I$51</f>
        <v>2330</v>
      </c>
      <c r="E57" s="175"/>
      <c r="F57" s="175"/>
      <c r="G57" s="175">
        <f>'将来負担比率（分子）の構造'!J$51</f>
        <v>2272</v>
      </c>
      <c r="H57" s="175"/>
      <c r="I57" s="175"/>
      <c r="J57" s="175">
        <f>'将来負担比率（分子）の構造'!K$51</f>
        <v>2054</v>
      </c>
      <c r="K57" s="175"/>
      <c r="L57" s="175"/>
      <c r="M57" s="175">
        <f>'将来負担比率（分子）の構造'!L$51</f>
        <v>1947</v>
      </c>
      <c r="N57" s="175"/>
      <c r="O57" s="175"/>
      <c r="P57" s="175">
        <f>'将来負担比率（分子）の構造'!M$51</f>
        <v>1966</v>
      </c>
    </row>
    <row r="58" spans="1:16" x14ac:dyDescent="0.2">
      <c r="A58" s="175" t="s">
        <v>41</v>
      </c>
      <c r="B58" s="175"/>
      <c r="C58" s="175"/>
      <c r="D58" s="175">
        <f>'将来負担比率（分子）の構造'!I$50</f>
        <v>4754</v>
      </c>
      <c r="E58" s="175"/>
      <c r="F58" s="175"/>
      <c r="G58" s="175">
        <f>'将来負担比率（分子）の構造'!J$50</f>
        <v>5051</v>
      </c>
      <c r="H58" s="175"/>
      <c r="I58" s="175"/>
      <c r="J58" s="175">
        <f>'将来負担比率（分子）の構造'!K$50</f>
        <v>6559</v>
      </c>
      <c r="K58" s="175"/>
      <c r="L58" s="175"/>
      <c r="M58" s="175">
        <f>'将来負担比率（分子）の構造'!L$50</f>
        <v>7225</v>
      </c>
      <c r="N58" s="175"/>
      <c r="O58" s="175"/>
      <c r="P58" s="175">
        <f>'将来負担比率（分子）の構造'!M$50</f>
        <v>8213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6</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1705</v>
      </c>
      <c r="C62" s="175"/>
      <c r="D62" s="175"/>
      <c r="E62" s="175">
        <f>'将来負担比率（分子）の構造'!J$45</f>
        <v>1702</v>
      </c>
      <c r="F62" s="175"/>
      <c r="G62" s="175"/>
      <c r="H62" s="175">
        <f>'将来負担比率（分子）の構造'!K$45</f>
        <v>1763</v>
      </c>
      <c r="I62" s="175"/>
      <c r="J62" s="175"/>
      <c r="K62" s="175">
        <f>'将来負担比率（分子）の構造'!L$45</f>
        <v>1604</v>
      </c>
      <c r="L62" s="175"/>
      <c r="M62" s="175"/>
      <c r="N62" s="175">
        <f>'将来負担比率（分子）の構造'!M$45</f>
        <v>1517</v>
      </c>
      <c r="O62" s="175"/>
      <c r="P62" s="175"/>
    </row>
    <row r="63" spans="1:16" x14ac:dyDescent="0.2">
      <c r="A63" s="175" t="s">
        <v>34</v>
      </c>
      <c r="B63" s="175">
        <f>'将来負担比率（分子）の構造'!I$44</f>
        <v>59</v>
      </c>
      <c r="C63" s="175"/>
      <c r="D63" s="175"/>
      <c r="E63" s="175">
        <f>'将来負担比率（分子）の構造'!J$44</f>
        <v>91</v>
      </c>
      <c r="F63" s="175"/>
      <c r="G63" s="175"/>
      <c r="H63" s="175">
        <f>'将来負担比率（分子）の構造'!K$44</f>
        <v>85</v>
      </c>
      <c r="I63" s="175"/>
      <c r="J63" s="175"/>
      <c r="K63" s="175">
        <f>'将来負担比率（分子）の構造'!L$44</f>
        <v>74</v>
      </c>
      <c r="L63" s="175"/>
      <c r="M63" s="175"/>
      <c r="N63" s="175">
        <f>'将来負担比率（分子）の構造'!M$44</f>
        <v>62</v>
      </c>
      <c r="O63" s="175"/>
      <c r="P63" s="175"/>
    </row>
    <row r="64" spans="1:16" x14ac:dyDescent="0.2">
      <c r="A64" s="175" t="s">
        <v>33</v>
      </c>
      <c r="B64" s="175">
        <f>'将来負担比率（分子）の構造'!I$43</f>
        <v>2118</v>
      </c>
      <c r="C64" s="175"/>
      <c r="D64" s="175"/>
      <c r="E64" s="175">
        <f>'将来負担比率（分子）の構造'!J$43</f>
        <v>1966</v>
      </c>
      <c r="F64" s="175"/>
      <c r="G64" s="175"/>
      <c r="H64" s="175">
        <f>'将来負担比率（分子）の構造'!K$43</f>
        <v>1733</v>
      </c>
      <c r="I64" s="175"/>
      <c r="J64" s="175"/>
      <c r="K64" s="175">
        <f>'将来負担比率（分子）の構造'!L$43</f>
        <v>1553</v>
      </c>
      <c r="L64" s="175"/>
      <c r="M64" s="175"/>
      <c r="N64" s="175">
        <f>'将来負担比率（分子）の構造'!M$43</f>
        <v>1527</v>
      </c>
      <c r="O64" s="175"/>
      <c r="P64" s="175"/>
    </row>
    <row r="65" spans="1:16" x14ac:dyDescent="0.2">
      <c r="A65" s="175" t="s">
        <v>32</v>
      </c>
      <c r="B65" s="175">
        <f>'将来負担比率（分子）の構造'!I$42</f>
        <v>53</v>
      </c>
      <c r="C65" s="175"/>
      <c r="D65" s="175"/>
      <c r="E65" s="175">
        <f>'将来負担比率（分子）の構造'!J$42</f>
        <v>39</v>
      </c>
      <c r="F65" s="175"/>
      <c r="G65" s="175"/>
      <c r="H65" s="175">
        <f>'将来負担比率（分子）の構造'!K$42</f>
        <v>28</v>
      </c>
      <c r="I65" s="175"/>
      <c r="J65" s="175"/>
      <c r="K65" s="175">
        <f>'将来負担比率（分子）の構造'!L$42</f>
        <v>19</v>
      </c>
      <c r="L65" s="175"/>
      <c r="M65" s="175"/>
      <c r="N65" s="175">
        <f>'将来負担比率（分子）の構造'!M$42</f>
        <v>11</v>
      </c>
      <c r="O65" s="175"/>
      <c r="P65" s="175"/>
    </row>
    <row r="66" spans="1:16" x14ac:dyDescent="0.2">
      <c r="A66" s="175" t="s">
        <v>31</v>
      </c>
      <c r="B66" s="175">
        <f>'将来負担比率（分子）の構造'!I$41</f>
        <v>22297</v>
      </c>
      <c r="C66" s="175"/>
      <c r="D66" s="175"/>
      <c r="E66" s="175">
        <f>'将来負担比率（分子）の構造'!J$41</f>
        <v>21480</v>
      </c>
      <c r="F66" s="175"/>
      <c r="G66" s="175"/>
      <c r="H66" s="175">
        <f>'将来負担比率（分子）の構造'!K$41</f>
        <v>20955</v>
      </c>
      <c r="I66" s="175"/>
      <c r="J66" s="175"/>
      <c r="K66" s="175">
        <f>'将来負担比率（分子）の構造'!L$41</f>
        <v>19418</v>
      </c>
      <c r="L66" s="175"/>
      <c r="M66" s="175"/>
      <c r="N66" s="175">
        <f>'将来負担比率（分子）の構造'!M$41</f>
        <v>18398</v>
      </c>
      <c r="O66" s="175"/>
      <c r="P66" s="175"/>
    </row>
    <row r="67" spans="1:16" x14ac:dyDescent="0.2">
      <c r="A67" s="175" t="s">
        <v>71</v>
      </c>
      <c r="B67" s="175" t="e">
        <f>NA()</f>
        <v>#N/A</v>
      </c>
      <c r="C67" s="175">
        <f>IF(ISNUMBER('将来負担比率（分子）の構造'!I$53), IF('将来負担比率（分子）の構造'!I$53 &lt; 0, 0, '将来負担比率（分子）の構造'!I$53), NA())</f>
        <v>3049</v>
      </c>
      <c r="D67" s="175" t="e">
        <f>NA()</f>
        <v>#N/A</v>
      </c>
      <c r="E67" s="175" t="e">
        <f>NA()</f>
        <v>#N/A</v>
      </c>
      <c r="F67" s="175">
        <f>IF(ISNUMBER('将来負担比率（分子）の構造'!J$53), IF('将来負担比率（分子）の構造'!J$53 &lt; 0, 0, '将来負担比率（分子）の構造'!J$53), NA())</f>
        <v>2178</v>
      </c>
      <c r="G67" s="175" t="e">
        <f>NA()</f>
        <v>#N/A</v>
      </c>
      <c r="H67" s="175" t="e">
        <f>NA()</f>
        <v>#N/A</v>
      </c>
      <c r="I67" s="175">
        <f>IF(ISNUMBER('将来負担比率（分子）の構造'!K$53), IF('将来負担比率（分子）の構造'!K$53 &lt; 0, 0, '将来負担比率（分子）の構造'!K$53), NA())</f>
        <v>600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2061</v>
      </c>
      <c r="C72" s="179">
        <f>基金残高に係る経年分析!G55</f>
        <v>2074</v>
      </c>
      <c r="D72" s="179">
        <f>基金残高に係る経年分析!H55</f>
        <v>2001</v>
      </c>
    </row>
    <row r="73" spans="1:16" x14ac:dyDescent="0.2">
      <c r="A73" s="178" t="s">
        <v>74</v>
      </c>
      <c r="B73" s="179">
        <f>基金残高に係る経年分析!F56</f>
        <v>944</v>
      </c>
      <c r="C73" s="179">
        <f>基金残高に係る経年分析!G56</f>
        <v>864</v>
      </c>
      <c r="D73" s="179">
        <f>基金残高に係る経年分析!H56</f>
        <v>889</v>
      </c>
    </row>
    <row r="74" spans="1:16" x14ac:dyDescent="0.2">
      <c r="A74" s="178" t="s">
        <v>75</v>
      </c>
      <c r="B74" s="179">
        <f>基金残高に係る経年分析!F57</f>
        <v>2729</v>
      </c>
      <c r="C74" s="179">
        <f>基金残高に係る経年分析!G57</f>
        <v>3403</v>
      </c>
      <c r="D74" s="179">
        <f>基金残高に係る経年分析!H57</f>
        <v>4418</v>
      </c>
    </row>
  </sheetData>
  <sheetProtection algorithmName="SHA-512" hashValue="y440p3GJycuh6gmH5+N4mkb42c51JUXZ7A34eMt+4JTZPwFdC2TKRywgQfYXxExiCWVOGMDTWGEaC6dXBdsIDQ==" saltValue="YTRRuU67jKAc6GyQlKvh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野澤 護</cp:lastModifiedBy>
  <cp:lastPrinted>2025-03-14T04:09:39Z</cp:lastPrinted>
  <dcterms:created xsi:type="dcterms:W3CDTF">2025-02-19T01:29:30Z</dcterms:created>
  <dcterms:modified xsi:type="dcterms:W3CDTF">2025-03-14T04:20:10Z</dcterms:modified>
  <cp:category/>
</cp:coreProperties>
</file>