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iiza110\財政課\一般\00 庶務\03庁外照会・回答・通知\財政担当・税制担当\財政状況資料集　H２２～（紙ベースは、別ドッジファイルに保存）\R5決算\"/>
    </mc:Choice>
  </mc:AlternateContent>
  <bookViews>
    <workbookView xWindow="0" yWindow="0" windowWidth="28800" windowHeight="14115" tabRatio="778"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<sst xmlns="http://schemas.openxmlformats.org/spreadsheetml/2006/main" count="1049" uniqueCount="561">
  <si>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</si>
  <si>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</si>
  <si>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</si>
  <si>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</si>
  <si>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</si>
  <si>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</si>
  <si>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</si>
  <si>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</si>
  <si>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</si>
  <si>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</si>
  <si>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</si>
  <si>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</si>
  <si>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</si>
  <si>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</si>
  <si>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</si>
  <si>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</si>
  <si>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</si>
  <si>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</si>
  <si>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</si>
  <si>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</si>
  <si>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</si>
  <si>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</si>
  <si>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</si>
  <si>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</si>
  <si>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</si>
  <si>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</si>
  <si>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</si>
  <si>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</si>
  <si>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</si>
  <si>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</si>
  <si>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</si>
  <si>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</si>
  <si>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</si>
  <si>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</si>
  <si>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</si>
  <si>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</si>
  <si>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</si>
  <si>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</si>
  <si>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</si>
  <si>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</si>
  <si>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</si>
  <si>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</si>
  <si>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</si>
  <si>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</si>
  <si>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</si>
  <si>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</si>
  <si>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</si>
  <si>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</si>
  <si>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</si>
  <si>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</si>
  <si>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</si>
  <si>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</si>
  <si>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</si>
  <si>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</si>
  <si>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</si>
  <si>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</si>
  <si>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</si>
  <si>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</si>
  <si>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</si>
  <si>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</si>
  <si>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</si>
  <si>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</si>
  <si>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</si>
  <si>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</si>
  <si>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</si>
  <si>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</si>
  <si>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</si>
  <si>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</si>
  <si>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</si>
  <si>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</si>
  <si>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</si>
  <si>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</si>
  <si>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</si>
  <si>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</si>
  <si>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</si>
  <si>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</si>
  <si>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</si>
  <si>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</si>
  <si>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</si>
  <si>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</si>
  <si>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</si>
  <si>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</si>
  <si>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</si>
  <si>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</si>
  <si>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</si>
  <si>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</si>
  <si>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</si>
  <si>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</si>
  <si>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</si>
  <si>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</si>
  <si>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</si>
  <si>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</si>
  <si>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</si>
  <si>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</si>
  <si>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新座市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</si>
  <si>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</si>
  <si>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</si>
  <si>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</si>
  <si>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</si>
  <si>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</si>
  <si>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</si>
  <si>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</si>
  <si>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</si>
  <si>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</si>
  <si>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</si>
  <si>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</si>
  <si>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</si>
  <si>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</si>
  <si>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</si>
  <si>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</si>
  <si>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</si>
  <si>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</si>
  <si>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</si>
  <si>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</si>
  <si>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</si>
  <si>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</si>
  <si>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</si>
  <si>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</si>
  <si>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</si>
  <si>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</si>
  <si>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</si>
  <si>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</si>
  <si>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</si>
  <si>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</si>
  <si>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</si>
  <si>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</si>
  <si>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</si>
  <si>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</si>
  <si>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</si>
  <si>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</si>
  <si>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</si>
  <si>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</si>
  <si>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</si>
  <si>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</si>
  <si>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</si>
  <si>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</si>
  <si>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</si>
  <si>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</si>
  <si>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</si>
  <si>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</si>
  <si>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</si>
  <si>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</si>
  <si>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</si>
  <si>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</si>
  <si>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</si>
  <si>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</si>
  <si>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</si>
  <si>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</si>
  <si>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</si>
  <si>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</si>
  <si>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</si>
  <si>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</si>
  <si>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</si>
  <si>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</si>
  <si>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</si>
  <si>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</si>
  <si>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</si>
  <si>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</si>
  <si>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</si>
  <si>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</si>
  <si>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</si>
  <si>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</si>
  <si>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</si>
  <si>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</si>
  <si>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</si>
  <si>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</si>
  <si>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</si>
  <si>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</si>
  <si>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</si>
  <si>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</si>
  <si>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</si>
  <si>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</si>
  <si>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</si>
  <si>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</si>
  <si>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</si>
  <si>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</si>
  <si>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</si>
  <si>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</si>
  <si>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</si>
  <si>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</si>
  <si>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</si>
  <si>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</si>
  <si>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</si>
  <si>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</si>
  <si>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</si>
  <si>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</si>
  <si>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</si>
  <si>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</si>
  <si>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</si>
  <si>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</si>
  <si>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</si>
  <si>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</si>
  <si>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</si>
  <si>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</si>
  <si>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</si>
  <si>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</si>
  <si>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</si>
  <si>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</si>
  <si>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</si>
  <si>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</si>
  <si>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</si>
  <si>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</si>
  <si>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</si>
  <si>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埼玉県新座市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</si>
  <si>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</si>
  <si>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</si>
  <si>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</si>
  <si>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</si>
  <si>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</si>
  <si>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</si>
  <si>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</si>
  <si>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</si>
  <si>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</si>
  <si>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</si>
  <si>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</si>
  <si>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</si>
  <si>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</si>
  <si>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</si>
  <si>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</si>
  <si>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</si>
  <si>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</si>
  <si>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</si>
  <si>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</si>
  <si>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</si>
  <si>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</si>
  <si>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</si>
  <si>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</si>
  <si>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</si>
  <si>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</si>
  <si>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</si>
  <si>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</si>
  <si>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</si>
  <si>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</si>
  <si>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</si>
  <si>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</si>
  <si>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</si>
  <si>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</si>
  <si>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</si>
  <si>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</si>
  <si>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</si>
  <si>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</si>
  <si>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</si>
  <si>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</si>
  <si>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</si>
  <si>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</si>
  <si>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</si>
  <si>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</si>
  <si>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</si>
  <si>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</si>
  <si>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</si>
  <si>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</si>
  <si>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</si>
  <si>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</si>
  <si>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</si>
  <si>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</si>
  <si>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</si>
  <si>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</si>
  <si>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</si>
  <si>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</si>
  <si>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</si>
  <si>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</si>
  <si>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</si>
  <si>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</si>
  <si>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</si>
  <si>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</si>
  <si>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</si>
  <si>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</si>
  <si>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</si>
  <si>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</si>
  <si>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</si>
  <si>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</si>
  <si>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</si>
  <si>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</si>
  <si>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</si>
  <si>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</si>
  <si>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</si>
  <si>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</si>
  <si>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</si>
  <si>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</si>
  <si>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</si>
  <si>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</si>
  <si>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</si>
  <si>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</si>
  <si>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</si>
  <si>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</si>
  <si>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</si>
  <si>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</si>
  <si>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</si>
  <si>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</si>
  <si>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</si>
  <si>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</si>
  <si>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</si>
  <si>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</si>
  <si>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</si>
  <si>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</si>
  <si>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</si>
  <si>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</si>
  <si>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</si>
  <si>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</si>
  <si>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</si>
  <si>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</si>
  <si>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</si>
  <si>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</si>
  <si>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</si>
  <si>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</si>
  <si>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</si>
  <si>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</si>
  <si>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</si>
  <si>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</si>
  <si>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</si>
  <si>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</si>
  <si>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</si>
  <si>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</si>
  <si>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</si>
  <si>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</si>
  <si>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</si>
  <si>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</si>
  <si>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</si>
  <si>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</si>
  <si>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</si>
  <si>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</si>
  <si>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</si>
  <si>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</si>
  <si>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</si>
  <si>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</si>
  <si>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</si>
  <si>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</si>
  <si>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</si>
  <si>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</si>
  <si>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</si>
  <si>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</si>
  <si>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</si>
  <si>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</si>
  <si>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</si>
  <si>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</si>
  <si>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</si>
  <si>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</si>
  <si>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</si>
  <si>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</si>
  <si>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</si>
  <si>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</si>
  <si>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</si>
  <si>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</si>
  <si>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</si>
  <si>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</si>
  <si>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</si>
  <si>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</si>
  <si>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</si>
  <si>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</si>
  <si>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</si>
  <si>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</si>
  <si>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</si>
  <si>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</si>
  <si>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</si>
  <si>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埼玉県新座市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</si>
  <si>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</si>
  <si>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</si>
  <si>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</si>
  <si>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</si>
  <si>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</si>
  <si>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</si>
  <si>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</si>
  <si>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</si>
  <si>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</si>
  <si>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</si>
  <si>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</si>
  <si>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</si>
  <si>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</si>
  <si>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</si>
  <si>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</si>
  <si>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</si>
  <si>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</si>
  <si>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</si>
  <si>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</si>
  <si>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</si>
  <si>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新座都市計画事業新座駅北口土地区画整理事業特別会計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</si>
  <si>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</si>
  <si>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</si>
  <si>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</si>
  <si>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</si>
  <si>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</si>
  <si>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</si>
  <si>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</si>
  <si>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</si>
  <si>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</si>
  <si>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</si>
  <si>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</si>
  <si>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</si>
  <si>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</si>
  <si>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</si>
  <si>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</si>
  <si>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</si>
  <si>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</si>
  <si>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</si>
  <si>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</si>
  <si>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</si>
  <si>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</si>
  <si>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</si>
  <si>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</si>
  <si>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</si>
  <si>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</si>
  <si>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</si>
  <si>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</si>
  <si>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</si>
  <si>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</si>
  <si>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</si>
  <si>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</si>
  <si>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</si>
  <si>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</si>
  <si>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</si>
  <si>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</si>
  <si>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</si>
  <si>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</si>
  <si>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</si>
  <si>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</si>
  <si>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</si>
  <si>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</si>
  <si>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</si>
  <si>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</si>
  <si>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</si>
  <si>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</si>
  <si>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</si>
  <si>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</si>
  <si>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</si>
  <si>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</si>
  <si>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</si>
  <si>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</si>
  <si>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</si>
  <si>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</si>
  <si>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</si>
  <si>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</si>
  <si>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</si>
  <si>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</si>
  <si>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</si>
  <si>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</si>
  <si>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</si>
  <si>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</si>
  <si>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</si>
  <si>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</si>
  <si>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</si>
  <si>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</si>
  <si>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</si>
  <si>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</si>
  <si>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</si>
  <si>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</si>
  <si>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</si>
  <si>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</si>
  <si>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</si>
  <si>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</si>
  <si>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</si>
  <si>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</si>
  <si>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</si>
  <si>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</si>
  <si>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</si>
  <si>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</si>
  <si>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</si>
  <si>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</si>
  <si>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</si>
  <si>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</si>
  <si>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</si>
  <si>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</si>
  <si>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</si>
  <si>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</si>
  <si>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</si>
  <si>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</si>
  <si>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</si>
  <si>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</si>
  <si>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</si>
  <si>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</si>
  <si>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</si>
  <si>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</si>
  <si>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</si>
  <si>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</si>
  <si>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</si>
  <si>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</si>
  <si>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</si>
  <si>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</si>
  <si>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</si>
  <si>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</si>
  <si>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</si>
  <si>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</si>
  <si>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</si>
  <si>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</si>
  <si>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</si>
  <si>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</si>
  <si>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</si>
  <si>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</si>
  <si>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</si>
  <si>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</si>
  <si>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</si>
  <si>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</si>
  <si>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</si>
  <si>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</si>
  <si>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</si>
  <si>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</si>
  <si>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</si>
  <si>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</si>
  <si>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</si>
  <si>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</si>
  <si>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</si>
  <si>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</si>
  <si>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</si>
  <si>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</si>
  <si>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</si>
  <si>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</si>
  <si>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</si>
  <si>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</si>
  <si>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</si>
  <si>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</si>
  <si>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</si>
  <si>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</si>
  <si>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</si>
  <si>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</si>
  <si>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</si>
  <si>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</si>
  <si>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</si>
  <si>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</si>
  <si>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</si>
  <si>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</si>
  <si>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</si>
  <si>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</si>
  <si>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</si>
  <si>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</si>
  <si>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</si>
  <si>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</si>
  <si>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</si>
  <si>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</si>
  <si>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</si>
  <si>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</si>
  <si>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</si>
  <si>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1.51</t>
  </si>
  <si>
    <t>▲ 3.91</t>
  </si>
  <si>
    <t>▲ 4.02</t>
  </si>
  <si>
    <t>水道事業会計</t>
  </si>
  <si>
    <t>一般会計</t>
  </si>
  <si>
    <t>公共下水道事業会計</t>
  </si>
  <si>
    <t>介護保険事業特別会計</t>
  </si>
  <si>
    <t>国民健康保険事業特別会計</t>
  </si>
  <si>
    <t>後期高齢者医療事業特別会計</t>
  </si>
  <si>
    <t>新座都市計画事業新座駅北口土地区画整理事業特別会計</t>
  </si>
  <si>
    <t>その他会計（赤字）</t>
  </si>
  <si>
    <t>その他会計（黒字）</t>
  </si>
  <si>
    <t>R01</t>
    <phoneticPr fontId="5"/>
  </si>
  <si>
    <t>R02</t>
    <phoneticPr fontId="5"/>
  </si>
  <si>
    <t>R03</t>
    <phoneticPr fontId="5"/>
  </si>
  <si>
    <t>R04</t>
    <phoneticPr fontId="5"/>
  </si>
  <si>
    <t>R05</t>
    <phoneticPr fontId="5"/>
  </si>
  <si>
    <t>朝霞地区一部事務組合（一般会計）</t>
    <rPh sb="0" eb="2">
      <t>アサカ</t>
    </rPh>
    <rPh sb="2" eb="4">
      <t>チク</t>
    </rPh>
    <rPh sb="4" eb="6">
      <t>イチブ</t>
    </rPh>
    <rPh sb="6" eb="8">
      <t>ジム</t>
    </rPh>
    <rPh sb="8" eb="10">
      <t>クミアイ</t>
    </rPh>
    <rPh sb="11" eb="13">
      <t>イッパン</t>
    </rPh>
    <rPh sb="13" eb="15">
      <t>カイケイ</t>
    </rPh>
    <phoneticPr fontId="5"/>
  </si>
  <si>
    <t>志木地区衛生組合（一般会計）</t>
    <rPh sb="0" eb="2">
      <t>シキ</t>
    </rPh>
    <rPh sb="2" eb="4">
      <t>チク</t>
    </rPh>
    <rPh sb="4" eb="6">
      <t>エイセイ</t>
    </rPh>
    <rPh sb="6" eb="8">
      <t>クミアイ</t>
    </rPh>
    <rPh sb="9" eb="13">
      <t>イッパンカイケイ</t>
    </rPh>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</si>
  <si>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5" eb="20">
      <t>イッパンカイケイ)</t>
    </rPh>
    <phoneticPr fontId="5"/>
  </si>
  <si>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8">
      <t>カイケイ</t>
    </rPh>
    <phoneticPr fontId="5"/>
  </si>
  <si>
    <t>埼玉県市町村総合事務組合（一般会計）</t>
    <rPh sb="0" eb="3">
      <t>サイタマケン</t>
    </rPh>
    <rPh sb="3" eb="6">
      <t>シチョウソン</t>
    </rPh>
    <rPh sb="6" eb="8">
      <t>ソウゴウ</t>
    </rPh>
    <rPh sb="8" eb="10">
      <t>ジム</t>
    </rPh>
    <rPh sb="10" eb="12">
      <t>クミアイ</t>
    </rPh>
    <rPh sb="13" eb="18">
      <t>イッパンカイケイ)</t>
    </rPh>
    <phoneticPr fontId="5"/>
  </si>
  <si>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</si>
  <si>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彩の国さいたま人づくり広域連合</t>
    <rPh sb="0" eb="1">
      <t>サイ</t>
    </rPh>
    <rPh sb="2" eb="3">
      <t>クニ</t>
    </rPh>
    <rPh sb="7" eb="8">
      <t>ヒト</t>
    </rPh>
    <rPh sb="11" eb="13">
      <t>コウイキ</t>
    </rPh>
    <rPh sb="13" eb="15">
      <t>レンゴウ</t>
    </rPh>
    <phoneticPr fontId="5"/>
  </si>
  <si>
    <t>新座市スポーツ協会</t>
    <rPh sb="0" eb="3">
      <t>ニイザシ</t>
    </rPh>
    <rPh sb="7" eb="9">
      <t>キョウカイ</t>
    </rPh>
    <phoneticPr fontId="2"/>
  </si>
  <si>
    <t>学校施設整備基金</t>
    <rPh sb="0" eb="2">
      <t>ガッコウ</t>
    </rPh>
    <rPh sb="2" eb="4">
      <t>シセツ</t>
    </rPh>
    <rPh sb="4" eb="6">
      <t>セイビ</t>
    </rPh>
    <rPh sb="6" eb="8">
      <t>キキン</t>
    </rPh>
    <phoneticPr fontId="5"/>
  </si>
  <si>
    <t>墓園管理基金</t>
    <rPh sb="0" eb="2">
      <t>ボエン</t>
    </rPh>
    <rPh sb="2" eb="4">
      <t>カンリ</t>
    </rPh>
    <rPh sb="4" eb="6">
      <t>キキン</t>
    </rPh>
    <phoneticPr fontId="2"/>
  </si>
  <si>
    <t>都市高速鉄道１２号線建設促進基金</t>
    <rPh sb="0" eb="2">
      <t>トシ</t>
    </rPh>
    <rPh sb="2" eb="4">
      <t>コウソク</t>
    </rPh>
    <rPh sb="4" eb="6">
      <t>テツドウ</t>
    </rPh>
    <rPh sb="8" eb="9">
      <t>ゴウ</t>
    </rPh>
    <rPh sb="9" eb="10">
      <t>セン</t>
    </rPh>
    <rPh sb="10" eb="12">
      <t>ケンセツ</t>
    </rPh>
    <rPh sb="12" eb="14">
      <t>ソクシン</t>
    </rPh>
    <rPh sb="14" eb="16">
      <t>キキン</t>
    </rPh>
    <phoneticPr fontId="2"/>
  </si>
  <si>
    <t>新座グリーンスマイル基金</t>
    <rPh sb="0" eb="2">
      <t>ニイザ</t>
    </rPh>
    <rPh sb="10" eb="12">
      <t>キキン</t>
    </rPh>
    <phoneticPr fontId="2"/>
  </si>
  <si>
    <t>青少年教育振興基金</t>
    <rPh sb="0" eb="3">
      <t>セイショウネン</t>
    </rPh>
    <rPh sb="3" eb="5">
      <t>キョウイク</t>
    </rPh>
    <rPh sb="5" eb="7">
      <t>シンコウ</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</si>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</sst>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DA60-4A99-AD78-77EA04E7DC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40264</c:v>
                </c:pt>
                <c:pt idx="1">
                  <c:v>24087</c:v>
                </c:pt>
                <c:pt idx="2">
                  <c:v>13356</c:v>
                </c:pt>
                <c:pt idx="3">
                  <c:v>17476</c:v>
                </c:pt>
                <c:pt idx="4">
                  <c:v>31669</c:v>
                </c:pt>
              </c:numCache>
            </c:numRef>
          </c:val>
          <c:smooth val="0"/>
          <c:extLst>
            <c:ext xmlns:c16="http://schemas.microsoft.com/office/drawing/2014/chart" uri="{C3380CC4-5D6E-409C-BE32-E72D297353CC}">
              <c16:uniqueId val="{00000001-DA60-4A99-AD78-77EA04E7DC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4.66</c:v>
                </c:pt>
                <c:pt idx="1">
                  <c:v>10.79</c:v>
                </c:pt>
                <c:pt idx="2">
                  <c:v>10.36</c:v>
                </c:pt>
                <c:pt idx="3">
                  <c:v>7.2</c:v>
                </c:pt>
                <c:pt idx="4">
                  <c:v>5.46</c:v>
                </c:pt>
              </c:numCache>
            </c:numRef>
          </c:val>
          <c:extLst>
            <c:ext xmlns:c16="http://schemas.microsoft.com/office/drawing/2014/chart" uri="{C3380CC4-5D6E-409C-BE32-E72D297353CC}">
              <c16:uniqueId val="{00000000-0ECE-4A50-9D54-DC646E0489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8.9600000000000009</c:v>
                </c:pt>
                <c:pt idx="1">
                  <c:v>9.67</c:v>
                </c:pt>
                <c:pt idx="2">
                  <c:v>23.36</c:v>
                </c:pt>
                <c:pt idx="3">
                  <c:v>23.06</c:v>
                </c:pt>
                <c:pt idx="4">
                  <c:v>20.32</c:v>
                </c:pt>
              </c:numCache>
            </c:numRef>
          </c:val>
          <c:extLst>
            <c:ext xmlns:c16="http://schemas.microsoft.com/office/drawing/2014/chart" uri="{C3380CC4-5D6E-409C-BE32-E72D297353CC}">
              <c16:uniqueId val="{00000001-0ECE-4A50-9D54-DC646E0489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-1.51</c:v>
                </c:pt>
                <c:pt idx="1">
                  <c:v>7.25</c:v>
                </c:pt>
                <c:pt idx="2">
                  <c:v>14.4</c:v>
                </c:pt>
                <c:pt idx="3">
                  <c:v>-3.91</c:v>
                </c:pt>
                <c:pt idx="4">
                  <c:v>-4.0199999999999996</c:v>
                </c:pt>
              </c:numCache>
            </c:numRef>
          </c:val>
          <c:smooth val="0"/>
          <c:extLst>
            <c:ext xmlns:c16="http://schemas.microsoft.com/office/drawing/2014/chart" uri="{C3380CC4-5D6E-409C-BE32-E72D297353CC}">
              <c16:uniqueId val="{00000002-0ECE-4A50-9D54-DC646E0489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0.35</c:v>
                </c:pt>
                <c:pt idx="4">
                  <c:v>#N/A</c:v>
                </c:pt>
                <c:pt idx="5">
                  <c:v>0.11</c:v>
                </c:pt>
                <c:pt idx="6">
                  <c:v>#N/A</c:v>
                </c:pt>
                <c:pt idx="7">
                  <c:v>0.09</c:v>
                </c:pt>
                <c:pt idx="8">
                  <c:v>0</c:v>
                </c:pt>
                <c:pt idx="9">
                  <c:v>0</c:v>
                </c:pt>
              </c:numCache>
            </c:numRef>
          </c:val>
          <c:extLst>
            <c:ext xmlns:c16="http://schemas.microsoft.com/office/drawing/2014/chart" uri="{C3380CC4-5D6E-409C-BE32-E72D297353CC}">
              <c16:uniqueId val="{00000000-7939-4991-9A45-CEBAF263B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39-4991-9A45-CEBAF263BA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39-4991-9A45-CEBAF263BA08}"/>
            </c:ext>
          </c:extLst>
        </c:ser>
        <c:ser>
          <c:idx val="3"/>
          <c:order val="3"/>
          <c:tx>
            <c:strRef>
              <c:f>データシート!$A$30</c:f>
              <c:strCache>
                <c:ptCount val="1"/>
                <c:pt idx="0">
                  <c:v>新座都市計画事業新座駅北口土地区画整理事業特別会計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0.09</c:v>
                </c:pt>
                <c:pt idx="4">
                  <c:v>#N/A</c:v>
                </c:pt>
                <c:pt idx="5">
                  <c:v>0.05</c:v>
                </c:pt>
                <c:pt idx="6">
                  <c:v>#N/A</c:v>
                </c:pt>
                <c:pt idx="7">
                  <c:v>0.27</c:v>
                </c:pt>
                <c:pt idx="8">
                  <c:v>#N/A</c:v>
                </c:pt>
                <c:pt idx="9">
                  <c:v>0.03</c:v>
                </c:pt>
              </c:numCache>
            </c:numRef>
          </c:val>
          <c:extLst>
            <c:ext xmlns:c16="http://schemas.microsoft.com/office/drawing/2014/chart" uri="{C3380CC4-5D6E-409C-BE32-E72D297353CC}">
              <c16:uniqueId val="{00000003-7939-4991-9A45-CEBAF263BA0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0.13</c:v>
                </c:pt>
                <c:pt idx="4">
                  <c:v>#N/A</c:v>
                </c:pt>
                <c:pt idx="5">
                  <c:v>0.21</c:v>
                </c:pt>
                <c:pt idx="6">
                  <c:v>#N/A</c:v>
                </c:pt>
                <c:pt idx="7">
                  <c:v>0.24</c:v>
                </c:pt>
                <c:pt idx="8">
                  <c:v>#N/A</c:v>
                </c:pt>
                <c:pt idx="9">
                  <c:v>0.24</c:v>
                </c:pt>
              </c:numCache>
            </c:numRef>
          </c:val>
          <c:extLst>
            <c:ext xmlns:c16="http://schemas.microsoft.com/office/drawing/2014/chart" uri="{C3380CC4-5D6E-409C-BE32-E72D297353CC}">
              <c16:uniqueId val="{00000004-7939-4991-9A45-CEBAF263BA0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1.37</c:v>
                </c:pt>
                <c:pt idx="4">
                  <c:v>#N/A</c:v>
                </c:pt>
                <c:pt idx="5">
                  <c:v>1.02</c:v>
                </c:pt>
                <c:pt idx="6">
                  <c:v>#N/A</c:v>
                </c:pt>
                <c:pt idx="7">
                  <c:v>0.84</c:v>
                </c:pt>
                <c:pt idx="8">
                  <c:v>#N/A</c:v>
                </c:pt>
                <c:pt idx="9">
                  <c:v>0.75</c:v>
                </c:pt>
              </c:numCache>
            </c:numRef>
          </c:val>
          <c:extLst>
            <c:ext xmlns:c16="http://schemas.microsoft.com/office/drawing/2014/chart" uri="{C3380CC4-5D6E-409C-BE32-E72D297353CC}">
              <c16:uniqueId val="{00000005-7939-4991-9A45-CEBAF263BA0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1.1399999999999999</c:v>
                </c:pt>
                <c:pt idx="4">
                  <c:v>#N/A</c:v>
                </c:pt>
                <c:pt idx="5">
                  <c:v>0.85</c:v>
                </c:pt>
                <c:pt idx="6">
                  <c:v>#N/A</c:v>
                </c:pt>
                <c:pt idx="7">
                  <c:v>1.43</c:v>
                </c:pt>
                <c:pt idx="8">
                  <c:v>#N/A</c:v>
                </c:pt>
                <c:pt idx="9">
                  <c:v>1.3</c:v>
                </c:pt>
              </c:numCache>
            </c:numRef>
          </c:val>
          <c:extLst>
            <c:ext xmlns:c16="http://schemas.microsoft.com/office/drawing/2014/chart" uri="{C3380CC4-5D6E-409C-BE32-E72D297353CC}">
              <c16:uniqueId val="{00000006-7939-4991-9A45-CEBAF263BA0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c:v>
                </c:pt>
                <c:pt idx="4">
                  <c:v>#N/A</c:v>
                </c:pt>
                <c:pt idx="5">
                  <c:v>2.2999999999999998</c:v>
                </c:pt>
                <c:pt idx="6">
                  <c:v>#N/A</c:v>
                </c:pt>
                <c:pt idx="7">
                  <c:v>2.87</c:v>
                </c:pt>
                <c:pt idx="8">
                  <c:v>#N/A</c:v>
                </c:pt>
                <c:pt idx="9">
                  <c:v>3.41</c:v>
                </c:pt>
              </c:numCache>
            </c:numRef>
          </c:val>
          <c:extLst>
            <c:ext xmlns:c16="http://schemas.microsoft.com/office/drawing/2014/chart" uri="{C3380CC4-5D6E-409C-BE32-E72D297353CC}">
              <c16:uniqueId val="{00000007-7939-4991-9A45-CEBAF263BA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4.41</c:v>
                </c:pt>
                <c:pt idx="2">
                  <c:v>#N/A</c:v>
                </c:pt>
                <c:pt idx="3">
                  <c:v>10.33</c:v>
                </c:pt>
                <c:pt idx="4">
                  <c:v>#N/A</c:v>
                </c:pt>
                <c:pt idx="5">
                  <c:v>10.19</c:v>
                </c:pt>
                <c:pt idx="6">
                  <c:v>#N/A</c:v>
                </c:pt>
                <c:pt idx="7">
                  <c:v>6.83</c:v>
                </c:pt>
                <c:pt idx="8">
                  <c:v>#N/A</c:v>
                </c:pt>
                <c:pt idx="9">
                  <c:v>5.42</c:v>
                </c:pt>
              </c:numCache>
            </c:numRef>
          </c:val>
          <c:extLst>
            <c:ext xmlns:c16="http://schemas.microsoft.com/office/drawing/2014/chart" uri="{C3380CC4-5D6E-409C-BE32-E72D297353CC}">
              <c16:uniqueId val="{00000008-7939-4991-9A45-CEBAF263BA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7.91</c:v>
                </c:pt>
                <c:pt idx="2">
                  <c:v>#N/A</c:v>
                </c:pt>
                <c:pt idx="3">
                  <c:v>7.56</c:v>
                </c:pt>
                <c:pt idx="4">
                  <c:v>#N/A</c:v>
                </c:pt>
                <c:pt idx="5">
                  <c:v>7.93</c:v>
                </c:pt>
                <c:pt idx="6">
                  <c:v>#N/A</c:v>
                </c:pt>
                <c:pt idx="7">
                  <c:v>7.53</c:v>
                </c:pt>
                <c:pt idx="8">
                  <c:v>#N/A</c:v>
                </c:pt>
                <c:pt idx="9">
                  <c:v>6.67</c:v>
                </c:pt>
              </c:numCache>
            </c:numRef>
          </c:val>
          <c:extLst>
            <c:ext xmlns:c16="http://schemas.microsoft.com/office/drawing/2014/chart" uri="{C3380CC4-5D6E-409C-BE32-E72D297353CC}">
              <c16:uniqueId val="{00000009-7939-4991-9A45-CEBAF263B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3770</c:v>
                </c:pt>
                <c:pt idx="5">
                  <c:v>3853</c:v>
                </c:pt>
                <c:pt idx="8">
                  <c:v>3959</c:v>
                </c:pt>
                <c:pt idx="11">
                  <c:v>3994</c:v>
                </c:pt>
                <c:pt idx="14">
                  <c:v>3971</c:v>
                </c:pt>
              </c:numCache>
            </c:numRef>
          </c:val>
          <c:extLst>
            <c:ext xmlns:c16="http://schemas.microsoft.com/office/drawing/2014/chart" uri="{C3380CC4-5D6E-409C-BE32-E72D297353CC}">
              <c16:uniqueId val="{00000000-E6F4-42BF-9829-CDD99B68FE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F4-42BF-9829-CDD99B68FE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27</c:v>
                </c:pt>
                <c:pt idx="6">
                  <c:v>15</c:v>
                </c:pt>
                <c:pt idx="9">
                  <c:v>0</c:v>
                </c:pt>
                <c:pt idx="12">
                  <c:v>0</c:v>
                </c:pt>
              </c:numCache>
            </c:numRef>
          </c:val>
          <c:extLst>
            <c:ext xmlns:c16="http://schemas.microsoft.com/office/drawing/2014/chart" uri="{C3380CC4-5D6E-409C-BE32-E72D297353CC}">
              <c16:uniqueId val="{00000002-E6F4-42BF-9829-CDD99B68FE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66</c:v>
                </c:pt>
                <c:pt idx="3">
                  <c:v>57</c:v>
                </c:pt>
                <c:pt idx="6">
                  <c:v>59</c:v>
                </c:pt>
                <c:pt idx="9">
                  <c:v>67</c:v>
                </c:pt>
                <c:pt idx="12">
                  <c:v>124</c:v>
                </c:pt>
              </c:numCache>
            </c:numRef>
          </c:val>
          <c:extLst>
            <c:ext xmlns:c16="http://schemas.microsoft.com/office/drawing/2014/chart" uri="{C3380CC4-5D6E-409C-BE32-E72D297353CC}">
              <c16:uniqueId val="{00000003-E6F4-42BF-9829-CDD99B68FE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543</c:v>
                </c:pt>
                <c:pt idx="3">
                  <c:v>831</c:v>
                </c:pt>
                <c:pt idx="6">
                  <c:v>646</c:v>
                </c:pt>
                <c:pt idx="9">
                  <c:v>641</c:v>
                </c:pt>
                <c:pt idx="12">
                  <c:v>614</c:v>
                </c:pt>
              </c:numCache>
            </c:numRef>
          </c:val>
          <c:extLst>
            <c:ext xmlns:c16="http://schemas.microsoft.com/office/drawing/2014/chart" uri="{C3380CC4-5D6E-409C-BE32-E72D297353CC}">
              <c16:uniqueId val="{00000004-E6F4-42BF-9829-CDD99B68FE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F4-42BF-9829-CDD99B68FE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F4-42BF-9829-CDD99B68FE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4515</c:v>
                </c:pt>
                <c:pt idx="3">
                  <c:v>4419</c:v>
                </c:pt>
                <c:pt idx="6">
                  <c:v>4679</c:v>
                </c:pt>
                <c:pt idx="9">
                  <c:v>4837</c:v>
                </c:pt>
                <c:pt idx="12">
                  <c:v>4983</c:v>
                </c:pt>
              </c:numCache>
            </c:numRef>
          </c:val>
          <c:extLst>
            <c:ext xmlns:c16="http://schemas.microsoft.com/office/drawing/2014/chart" uri="{C3380CC4-5D6E-409C-BE32-E72D297353CC}">
              <c16:uniqueId val="{00000007-E6F4-42BF-9829-CDD99B68FE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1381</c:v>
                </c:pt>
                <c:pt idx="2">
                  <c:v>#N/A</c:v>
                </c:pt>
                <c:pt idx="3">
                  <c:v>#N/A</c:v>
                </c:pt>
                <c:pt idx="4">
                  <c:v>1481</c:v>
                </c:pt>
                <c:pt idx="5">
                  <c:v>#N/A</c:v>
                </c:pt>
                <c:pt idx="6">
                  <c:v>#N/A</c:v>
                </c:pt>
                <c:pt idx="7">
                  <c:v>1440</c:v>
                </c:pt>
                <c:pt idx="8">
                  <c:v>#N/A</c:v>
                </c:pt>
                <c:pt idx="9">
                  <c:v>#N/A</c:v>
                </c:pt>
                <c:pt idx="10">
                  <c:v>1551</c:v>
                </c:pt>
                <c:pt idx="11">
                  <c:v>#N/A</c:v>
                </c:pt>
                <c:pt idx="12">
                  <c:v>#N/A</c:v>
                </c:pt>
                <c:pt idx="13">
                  <c:v>1750</c:v>
                </c:pt>
                <c:pt idx="14">
                  <c:v>#N/A</c:v>
                </c:pt>
              </c:numCache>
            </c:numRef>
          </c:val>
          <c:smooth val="0"/>
          <c:extLst>
            <c:ext xmlns:c16="http://schemas.microsoft.com/office/drawing/2014/chart" uri="{C3380CC4-5D6E-409C-BE32-E72D297353CC}">
              <c16:uniqueId val="{00000008-E6F4-42BF-9829-CDD99B68FE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32780</c:v>
                </c:pt>
                <c:pt idx="5">
                  <c:v>31733</c:v>
                </c:pt>
                <c:pt idx="8">
                  <c:v>31611</c:v>
                </c:pt>
                <c:pt idx="11">
                  <c:v>30094</c:v>
                </c:pt>
                <c:pt idx="14">
                  <c:v>28636</c:v>
                </c:pt>
              </c:numCache>
            </c:numRef>
          </c:val>
          <c:extLst>
            <c:ext xmlns:c16="http://schemas.microsoft.com/office/drawing/2014/chart" uri="{C3380CC4-5D6E-409C-BE32-E72D297353CC}">
              <c16:uniqueId val="{00000000-3FE3-4ABE-A2D1-37064DD040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11170</c:v>
                </c:pt>
                <c:pt idx="5">
                  <c:v>11763</c:v>
                </c:pt>
                <c:pt idx="8">
                  <c:v>13396</c:v>
                </c:pt>
                <c:pt idx="11">
                  <c:v>14648</c:v>
                </c:pt>
                <c:pt idx="14">
                  <c:v>15208</c:v>
                </c:pt>
              </c:numCache>
            </c:numRef>
          </c:val>
          <c:extLst>
            <c:ext xmlns:c16="http://schemas.microsoft.com/office/drawing/2014/chart" uri="{C3380CC4-5D6E-409C-BE32-E72D297353CC}">
              <c16:uniqueId val="{00000001-3FE3-4ABE-A2D1-37064DD040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5775</c:v>
                </c:pt>
                <c:pt idx="5">
                  <c:v>5270</c:v>
                </c:pt>
                <c:pt idx="8">
                  <c:v>10126</c:v>
                </c:pt>
                <c:pt idx="11">
                  <c:v>11573</c:v>
                </c:pt>
                <c:pt idx="14">
                  <c:v>11927</c:v>
                </c:pt>
              </c:numCache>
            </c:numRef>
          </c:val>
          <c:extLst>
            <c:ext xmlns:c16="http://schemas.microsoft.com/office/drawing/2014/chart" uri="{C3380CC4-5D6E-409C-BE32-E72D297353CC}">
              <c16:uniqueId val="{00000002-3FE3-4ABE-A2D1-37064DD040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E3-4ABE-A2D1-37064DD040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E3-4ABE-A2D1-37064DD040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2</c:v>
                </c:pt>
                <c:pt idx="6">
                  <c:v>0</c:v>
                </c:pt>
                <c:pt idx="9">
                  <c:v>0</c:v>
                </c:pt>
                <c:pt idx="12">
                  <c:v>8</c:v>
                </c:pt>
              </c:numCache>
            </c:numRef>
          </c:val>
          <c:extLst>
            <c:ext xmlns:c16="http://schemas.microsoft.com/office/drawing/2014/chart" uri="{C3380CC4-5D6E-409C-BE32-E72D297353CC}">
              <c16:uniqueId val="{00000005-3FE3-4ABE-A2D1-37064DD040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3611</c:v>
                </c:pt>
                <c:pt idx="3">
                  <c:v>3599</c:v>
                </c:pt>
                <c:pt idx="6">
                  <c:v>3404</c:v>
                </c:pt>
                <c:pt idx="9">
                  <c:v>3315</c:v>
                </c:pt>
                <c:pt idx="12">
                  <c:v>3281</c:v>
                </c:pt>
              </c:numCache>
            </c:numRef>
          </c:val>
          <c:extLst>
            <c:ext xmlns:c16="http://schemas.microsoft.com/office/drawing/2014/chart" uri="{C3380CC4-5D6E-409C-BE32-E72D297353CC}">
              <c16:uniqueId val="{00000006-3FE3-4ABE-A2D1-37064DD040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527</c:v>
                </c:pt>
                <c:pt idx="3">
                  <c:v>477</c:v>
                </c:pt>
                <c:pt idx="6">
                  <c:v>1176</c:v>
                </c:pt>
                <c:pt idx="9">
                  <c:v>1951</c:v>
                </c:pt>
                <c:pt idx="12">
                  <c:v>1828</c:v>
                </c:pt>
              </c:numCache>
            </c:numRef>
          </c:val>
          <c:extLst>
            <c:ext xmlns:c16="http://schemas.microsoft.com/office/drawing/2014/chart" uri="{C3380CC4-5D6E-409C-BE32-E72D297353CC}">
              <c16:uniqueId val="{00000007-3FE3-4ABE-A2D1-37064DD040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5603</c:v>
                </c:pt>
                <c:pt idx="3">
                  <c:v>5939</c:v>
                </c:pt>
                <c:pt idx="6">
                  <c:v>6009</c:v>
                </c:pt>
                <c:pt idx="9">
                  <c:v>6260</c:v>
                </c:pt>
                <c:pt idx="12">
                  <c:v>6107</c:v>
                </c:pt>
              </c:numCache>
            </c:numRef>
          </c:val>
          <c:extLst>
            <c:ext xmlns:c16="http://schemas.microsoft.com/office/drawing/2014/chart" uri="{C3380CC4-5D6E-409C-BE32-E72D297353CC}">
              <c16:uniqueId val="{00000008-3FE3-4ABE-A2D1-37064DD040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15</c:v>
                </c:pt>
                <c:pt idx="6">
                  <c:v>0</c:v>
                </c:pt>
                <c:pt idx="9">
                  <c:v>0</c:v>
                </c:pt>
                <c:pt idx="12">
                  <c:v>0</c:v>
                </c:pt>
              </c:numCache>
            </c:numRef>
          </c:val>
          <c:extLst>
            <c:ext xmlns:c16="http://schemas.microsoft.com/office/drawing/2014/chart" uri="{C3380CC4-5D6E-409C-BE32-E72D297353CC}">
              <c16:uniqueId val="{00000009-3FE3-4ABE-A2D1-37064DD040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53095</c:v>
                </c:pt>
                <c:pt idx="3">
                  <c:v>52746</c:v>
                </c:pt>
                <c:pt idx="6">
                  <c:v>51986</c:v>
                </c:pt>
                <c:pt idx="9">
                  <c:v>49516</c:v>
                </c:pt>
                <c:pt idx="12">
                  <c:v>48569</c:v>
                </c:pt>
              </c:numCache>
            </c:numRef>
          </c:val>
          <c:extLst>
            <c:ext xmlns:c16="http://schemas.microsoft.com/office/drawing/2014/chart" uri="{C3380CC4-5D6E-409C-BE32-E72D297353CC}">
              <c16:uniqueId val="{0000000A-3FE3-4ABE-A2D1-37064DD040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13160</c:v>
                </c:pt>
                <c:pt idx="2">
                  <c:v>#N/A</c:v>
                </c:pt>
                <c:pt idx="3">
                  <c:v>#N/A</c:v>
                </c:pt>
                <c:pt idx="4">
                  <c:v>14013</c:v>
                </c:pt>
                <c:pt idx="5">
                  <c:v>#N/A</c:v>
                </c:pt>
                <c:pt idx="6">
                  <c:v>#N/A</c:v>
                </c:pt>
                <c:pt idx="7">
                  <c:v>7441</c:v>
                </c:pt>
                <c:pt idx="8">
                  <c:v>#N/A</c:v>
                </c:pt>
                <c:pt idx="9">
                  <c:v>#N/A</c:v>
                </c:pt>
                <c:pt idx="10">
                  <c:v>4727</c:v>
                </c:pt>
                <c:pt idx="11">
                  <c:v>#N/A</c:v>
                </c:pt>
                <c:pt idx="12">
                  <c:v>#N/A</c:v>
                </c:pt>
                <c:pt idx="13">
                  <c:v>4023</c:v>
                </c:pt>
                <c:pt idx="14">
                  <c:v>#N/A</c:v>
                </c:pt>
              </c:numCache>
            </c:numRef>
          </c:val>
          <c:smooth val="0"/>
          <c:extLst>
            <c:ext xmlns:c16="http://schemas.microsoft.com/office/drawing/2014/chart" uri="{C3380CC4-5D6E-409C-BE32-E72D297353CC}">
              <c16:uniqueId val="{0000000B-3FE3-4ABE-A2D1-37064DD040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7522</c:v>
                </c:pt>
                <c:pt idx="1">
                  <c:v>7327</c:v>
                </c:pt>
                <c:pt idx="2">
                  <c:v>6556</c:v>
                </c:pt>
              </c:numCache>
            </c:numRef>
          </c:val>
          <c:extLst>
            <c:ext xmlns:c16="http://schemas.microsoft.com/office/drawing/2014/chart" uri="{C3380CC4-5D6E-409C-BE32-E72D297353CC}">
              <c16:uniqueId val="{00000000-CC83-440E-9A04-176F62F688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1317</c:v>
                </c:pt>
              </c:numCache>
            </c:numRef>
          </c:val>
          <c:extLst>
            <c:ext xmlns:c16="http://schemas.microsoft.com/office/drawing/2014/chart" uri="{C3380CC4-5D6E-409C-BE32-E72D297353CC}">
              <c16:uniqueId val="{00000001-CC83-440E-9A04-176F62F688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216</c:v>
                </c:pt>
                <c:pt idx="1">
                  <c:v>2342</c:v>
                </c:pt>
                <c:pt idx="2">
                  <c:v>2672</c:v>
                </c:pt>
              </c:numCache>
            </c:numRef>
          </c:val>
          <c:extLst>
            <c:ext xmlns:c16="http://schemas.microsoft.com/office/drawing/2014/chart" uri="{C3380CC4-5D6E-409C-BE32-E72D297353CC}">
              <c16:uniqueId val="{00000002-CC83-440E-9A04-176F62F688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166,036
161,584
22.78
65,596,131
63,309,602
1,760,878
32,268,483
48,569,031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年度の財政力指数は、令和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年度と比較して０．０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ポイント低い０．８</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年度の徴収率は９８．</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％と前年度に比べ０．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ポイント上昇しており、徴収率は年々向上しているが、引き続き徴収率向上対策を中心として歳入の確保に努める。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9" name="直線コネクタ 68"/>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127000</xdr:rowOff>
    </xdr:to>
    <xdr:cxnSp macro="">
      <xdr:nvCxnSpPr>
        <xdr:cNvPr id="75" name="直線コネクタ 74"/>
        <xdr:cNvCxnSpPr/>
      </xdr:nvCxnSpPr>
      <xdr:spPr>
        <a:xfrm>
          <a:off x="2336800" y="695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経常収支比率が悪化した要因としては、</a:t>
          </a:r>
          <a:r>
            <a:rPr kumimoji="1" lang="ja-JP" altLang="en-US" sz="1100" b="0" i="0" baseline="0">
              <a:solidFill>
                <a:schemeClr val="dk1"/>
              </a:solidFill>
              <a:effectLst/>
              <a:latin typeface="+mn-lt"/>
              <a:ea typeface="+mn-ea"/>
              <a:cs typeface="+mn-cs"/>
            </a:rPr>
            <a:t>市税</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地方交付税</a:t>
          </a:r>
          <a:r>
            <a:rPr lang="ja-JP" altLang="ja-JP" sz="1100" b="0" i="0" baseline="0">
              <a:solidFill>
                <a:schemeClr val="dk1"/>
              </a:solidFill>
              <a:effectLst/>
              <a:latin typeface="+mn-lt"/>
              <a:ea typeface="+mn-ea"/>
              <a:cs typeface="+mn-cs"/>
            </a:rPr>
            <a:t>等の経常一般財源が</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額した一方で、</a:t>
          </a:r>
          <a:r>
            <a:rPr lang="ja-JP" altLang="en-US" sz="1100" b="0" i="0" baseline="0">
              <a:solidFill>
                <a:schemeClr val="dk1"/>
              </a:solidFill>
              <a:effectLst/>
              <a:latin typeface="+mn-lt"/>
              <a:ea typeface="+mn-ea"/>
              <a:cs typeface="+mn-cs"/>
            </a:rPr>
            <a:t>人件</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物件費等の経常経費充当一般財源</a:t>
          </a:r>
          <a:r>
            <a:rPr kumimoji="1" lang="ja-JP" altLang="en-US" sz="1100" b="0" i="0" baseline="0">
              <a:solidFill>
                <a:schemeClr val="dk1"/>
              </a:solidFill>
              <a:effectLst/>
              <a:latin typeface="+mn-lt"/>
              <a:ea typeface="+mn-ea"/>
              <a:cs typeface="+mn-cs"/>
            </a:rPr>
            <a:t>がこれを上回る増額となった</a:t>
          </a:r>
          <a:r>
            <a:rPr kumimoji="1" lang="ja-JP" altLang="ja-JP" sz="1100" b="0" i="0" baseline="0">
              <a:solidFill>
                <a:schemeClr val="dk1"/>
              </a:solidFill>
              <a:effectLst/>
              <a:latin typeface="+mn-lt"/>
              <a:ea typeface="+mn-ea"/>
              <a:cs typeface="+mn-cs"/>
            </a:rPr>
            <a:t>ためである。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年度は類似団体平均を上回っているため、引き続き、行財政改革等により、歳入歳出両面にわたる見直しや債権の徴収強化を進めるとともに、経常経費の抑制に努める。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163513</xdr:rowOff>
    </xdr:to>
    <xdr:cxnSp macro="">
      <xdr:nvCxnSpPr>
        <xdr:cNvPr id="128" name="直線コネクタ 127"/>
        <xdr:cNvCxnSpPr/>
      </xdr:nvCxnSpPr>
      <xdr:spPr>
        <a:xfrm>
          <a:off x="4114800" y="11132820"/>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64</xdr:row>
      <xdr:rowOff>160020</xdr:rowOff>
    </xdr:to>
    <xdr:cxnSp macro="">
      <xdr:nvCxnSpPr>
        <xdr:cNvPr id="131" name="直線コネクタ 130"/>
        <xdr:cNvCxnSpPr/>
      </xdr:nvCxnSpPr>
      <xdr:spPr>
        <a:xfrm>
          <a:off x="3225800" y="10680382"/>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65</xdr:row>
      <xdr:rowOff>18732</xdr:rowOff>
    </xdr:to>
    <xdr:cxnSp macro="">
      <xdr:nvCxnSpPr>
        <xdr:cNvPr id="134" name="直線コネクタ 133"/>
        <xdr:cNvCxnSpPr/>
      </xdr:nvCxnSpPr>
      <xdr:spPr>
        <a:xfrm flipV="1">
          <a:off x="2336800" y="1068038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18732</xdr:rowOff>
    </xdr:from>
    <xdr:to>
      <xdr:col>11</xdr:col>
      <xdr:colOff>31750</xdr:colOff>
      <xdr:row>65</xdr:row>
      <xdr:rowOff>60960</xdr:rowOff>
    </xdr:to>
    <xdr:cxnSp macro="">
      <xdr:nvCxnSpPr>
        <xdr:cNvPr id="137" name="直線コネクタ 136"/>
        <xdr:cNvCxnSpPr/>
      </xdr:nvCxnSpPr>
      <xdr:spPr>
        <a:xfrm flipV="1">
          <a:off x="1447800" y="111629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112713</xdr:rowOff>
    </xdr:from>
    <xdr:to>
      <xdr:col>23</xdr:col>
      <xdr:colOff>184150</xdr:colOff>
      <xdr:row>66</xdr:row>
      <xdr:rowOff>42863</xdr:rowOff>
    </xdr:to>
    <xdr:sp macro="" textlink="">
      <xdr:nvSpPr>
        <xdr:cNvPr id="147" name="楕円 146"/>
        <xdr:cNvSpPr/>
      </xdr:nvSpPr>
      <xdr:spPr>
        <a:xfrm>
          <a:off x="49022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8590</xdr:rowOff>
    </xdr:from>
    <xdr:ext cx="762000" cy="259045"/>
    <xdr:sp macro="" textlink="">
      <xdr:nvSpPr>
        <xdr:cNvPr id="148" name="財政構造の弾力性該当値テキスト"/>
        <xdr:cNvSpPr txBox="1"/>
      </xdr:nvSpPr>
      <xdr:spPr>
        <a:xfrm>
          <a:off x="5041900" y="111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49" name="楕円 148"/>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0" name="テキスト ボックス 149"/>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139382</xdr:rowOff>
    </xdr:from>
    <xdr:to>
      <xdr:col>11</xdr:col>
      <xdr:colOff>82550</xdr:colOff>
      <xdr:row>65</xdr:row>
      <xdr:rowOff>69532</xdr:rowOff>
    </xdr:to>
    <xdr:sp macro="" textlink="">
      <xdr:nvSpPr>
        <xdr:cNvPr id="153" name="楕円 152"/>
        <xdr:cNvSpPr/>
      </xdr:nvSpPr>
      <xdr:spPr>
        <a:xfrm>
          <a:off x="2286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54309</xdr:rowOff>
    </xdr:from>
    <xdr:ext cx="762000" cy="259045"/>
    <xdr:sp macro="" textlink="">
      <xdr:nvSpPr>
        <xdr:cNvPr id="154" name="テキスト ボックス 153"/>
        <xdr:cNvSpPr txBox="1"/>
      </xdr:nvSpPr>
      <xdr:spPr>
        <a:xfrm>
          <a:off x="1955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１人当たりの人件費・物件費等決算額が全国平均及び埼玉県平均を大きく下回り、類似団体内で最も低い水準となっている要因として、他団体に比べ人口当たりの職員数が少ないこと、また、消防業務やごみの中間処理業務を一部事務組合で担っている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57606</xdr:rowOff>
    </xdr:from>
    <xdr:to>
      <xdr:col>23</xdr:col>
      <xdr:colOff>133350</xdr:colOff>
      <xdr:row>89</xdr:row>
      <xdr:rowOff>55659</xdr:rowOff>
    </xdr:to>
    <xdr:cxnSp macro="">
      <xdr:nvCxnSpPr>
        <xdr:cNvPr id="188" name="直線コネクタ 187"/>
        <xdr:cNvCxnSpPr/>
      </xdr:nvCxnSpPr>
      <xdr:spPr>
        <a:xfrm flipV="1">
          <a:off x="4953000" y="14116506"/>
          <a:ext cx="0" cy="1198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27736</xdr:rowOff>
    </xdr:from>
    <xdr:ext cx="762000" cy="259045"/>
    <xdr:sp macro="" textlink="">
      <xdr:nvSpPr>
        <xdr:cNvPr id="189" name="人件費・物件費等の状況最小値テキスト"/>
        <xdr:cNvSpPr txBox="1"/>
      </xdr:nvSpPr>
      <xdr:spPr>
        <a:xfrm>
          <a:off x="5041900" y="1528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55659</xdr:rowOff>
    </xdr:from>
    <xdr:to>
      <xdr:col>24</xdr:col>
      <xdr:colOff>12700</xdr:colOff>
      <xdr:row>89</xdr:row>
      <xdr:rowOff>55659</xdr:rowOff>
    </xdr:to>
    <xdr:cxnSp macro="">
      <xdr:nvCxnSpPr>
        <xdr:cNvPr id="190" name="直線コネクタ 189"/>
        <xdr:cNvCxnSpPr/>
      </xdr:nvCxnSpPr>
      <xdr:spPr>
        <a:xfrm>
          <a:off x="4864100" y="1531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143983</xdr:rowOff>
    </xdr:from>
    <xdr:ext cx="762000" cy="259045"/>
    <xdr:sp macro="" textlink="">
      <xdr:nvSpPr>
        <xdr:cNvPr id="191" name="人件費・物件費等の状況最大値テキスト"/>
        <xdr:cNvSpPr txBox="1"/>
      </xdr:nvSpPr>
      <xdr:spPr>
        <a:xfrm>
          <a:off x="5041900" y="1385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57606</xdr:rowOff>
    </xdr:from>
    <xdr:to>
      <xdr:col>24</xdr:col>
      <xdr:colOff>12700</xdr:colOff>
      <xdr:row>82</xdr:row>
      <xdr:rowOff>57606</xdr:rowOff>
    </xdr:to>
    <xdr:cxnSp macro="">
      <xdr:nvCxnSpPr>
        <xdr:cNvPr id="192" name="直線コネクタ 191"/>
        <xdr:cNvCxnSpPr/>
      </xdr:nvCxnSpPr>
      <xdr:spPr>
        <a:xfrm>
          <a:off x="4864100" y="141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57606</xdr:rowOff>
    </xdr:from>
    <xdr:to>
      <xdr:col>23</xdr:col>
      <xdr:colOff>133350</xdr:colOff>
      <xdr:row>82</xdr:row>
      <xdr:rowOff>87159</xdr:rowOff>
    </xdr:to>
    <xdr:cxnSp macro="">
      <xdr:nvCxnSpPr>
        <xdr:cNvPr id="193" name="直線コネクタ 192"/>
        <xdr:cNvCxnSpPr/>
      </xdr:nvCxnSpPr>
      <xdr:spPr>
        <a:xfrm flipV="1">
          <a:off x="4114800" y="14116506"/>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71138</xdr:rowOff>
    </xdr:from>
    <xdr:ext cx="762000" cy="259045"/>
    <xdr:sp macro="" textlink="">
      <xdr:nvSpPr>
        <xdr:cNvPr id="194" name="人件費・物件費等の状況平均値テキスト"/>
        <xdr:cNvSpPr txBox="1"/>
      </xdr:nvSpPr>
      <xdr:spPr>
        <a:xfrm>
          <a:off x="5041900" y="1447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99061</xdr:rowOff>
    </xdr:from>
    <xdr:to>
      <xdr:col>23</xdr:col>
      <xdr:colOff>184150</xdr:colOff>
      <xdr:row>85</xdr:row>
      <xdr:rowOff>29211</xdr:rowOff>
    </xdr:to>
    <xdr:sp macro="" textlink="">
      <xdr:nvSpPr>
        <xdr:cNvPr id="195" name="フローチャート: 判断 194"/>
        <xdr:cNvSpPr/>
      </xdr:nvSpPr>
      <xdr:spPr>
        <a:xfrm>
          <a:off x="4902200" y="1450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14619</xdr:rowOff>
    </xdr:from>
    <xdr:to>
      <xdr:col>19</xdr:col>
      <xdr:colOff>133350</xdr:colOff>
      <xdr:row>82</xdr:row>
      <xdr:rowOff>87159</xdr:rowOff>
    </xdr:to>
    <xdr:cxnSp macro="">
      <xdr:nvCxnSpPr>
        <xdr:cNvPr id="196" name="直線コネクタ 195"/>
        <xdr:cNvCxnSpPr/>
      </xdr:nvCxnSpPr>
      <xdr:spPr>
        <a:xfrm>
          <a:off x="3225800" y="14073519"/>
          <a:ext cx="889000" cy="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116779</xdr:rowOff>
    </xdr:from>
    <xdr:to>
      <xdr:col>19</xdr:col>
      <xdr:colOff>184150</xdr:colOff>
      <xdr:row>85</xdr:row>
      <xdr:rowOff>46929</xdr:rowOff>
    </xdr:to>
    <xdr:sp macro="" textlink="">
      <xdr:nvSpPr>
        <xdr:cNvPr id="197" name="フローチャート: 判断 196"/>
        <xdr:cNvSpPr/>
      </xdr:nvSpPr>
      <xdr:spPr>
        <a:xfrm>
          <a:off x="4064000" y="1451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31706</xdr:rowOff>
    </xdr:from>
    <xdr:ext cx="736600" cy="259045"/>
    <xdr:sp macro="" textlink="">
      <xdr:nvSpPr>
        <xdr:cNvPr id="198" name="テキスト ボックス 197"/>
        <xdr:cNvSpPr txBox="1"/>
      </xdr:nvSpPr>
      <xdr:spPr>
        <a:xfrm>
          <a:off x="3733800" y="14604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162894</xdr:rowOff>
    </xdr:from>
    <xdr:to>
      <xdr:col>15</xdr:col>
      <xdr:colOff>82550</xdr:colOff>
      <xdr:row>82</xdr:row>
      <xdr:rowOff>14619</xdr:rowOff>
    </xdr:to>
    <xdr:cxnSp macro="">
      <xdr:nvCxnSpPr>
        <xdr:cNvPr id="199" name="直線コネクタ 198"/>
        <xdr:cNvCxnSpPr/>
      </xdr:nvCxnSpPr>
      <xdr:spPr>
        <a:xfrm>
          <a:off x="2336800" y="14050344"/>
          <a:ext cx="889000" cy="2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69520</xdr:rowOff>
    </xdr:from>
    <xdr:to>
      <xdr:col>15</xdr:col>
      <xdr:colOff>133350</xdr:colOff>
      <xdr:row>84</xdr:row>
      <xdr:rowOff>171120</xdr:rowOff>
    </xdr:to>
    <xdr:sp macro="" textlink="">
      <xdr:nvSpPr>
        <xdr:cNvPr id="200" name="フローチャート: 判断 199"/>
        <xdr:cNvSpPr/>
      </xdr:nvSpPr>
      <xdr:spPr>
        <a:xfrm>
          <a:off x="3175000" y="144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155897</xdr:rowOff>
    </xdr:from>
    <xdr:ext cx="762000" cy="259045"/>
    <xdr:sp macro="" textlink="">
      <xdr:nvSpPr>
        <xdr:cNvPr id="201" name="テキスト ボックス 200"/>
        <xdr:cNvSpPr txBox="1"/>
      </xdr:nvSpPr>
      <xdr:spPr>
        <a:xfrm>
          <a:off x="2844800" y="1455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82781</xdr:rowOff>
    </xdr:from>
    <xdr:to>
      <xdr:col>11</xdr:col>
      <xdr:colOff>31750</xdr:colOff>
      <xdr:row>81</xdr:row>
      <xdr:rowOff>162894</xdr:rowOff>
    </xdr:to>
    <xdr:cxnSp macro="">
      <xdr:nvCxnSpPr>
        <xdr:cNvPr id="202" name="直線コネクタ 201"/>
        <xdr:cNvCxnSpPr/>
      </xdr:nvCxnSpPr>
      <xdr:spPr>
        <a:xfrm>
          <a:off x="1447800" y="13970231"/>
          <a:ext cx="889000" cy="8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130522</xdr:rowOff>
    </xdr:from>
    <xdr:to>
      <xdr:col>11</xdr:col>
      <xdr:colOff>82550</xdr:colOff>
      <xdr:row>84</xdr:row>
      <xdr:rowOff>60672</xdr:rowOff>
    </xdr:to>
    <xdr:sp macro="" textlink="">
      <xdr:nvSpPr>
        <xdr:cNvPr id="203" name="フローチャート: 判断 202"/>
        <xdr:cNvSpPr/>
      </xdr:nvSpPr>
      <xdr:spPr>
        <a:xfrm>
          <a:off x="2286000" y="143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45449</xdr:rowOff>
    </xdr:from>
    <xdr:ext cx="762000" cy="259045"/>
    <xdr:sp macro="" textlink="">
      <xdr:nvSpPr>
        <xdr:cNvPr id="204" name="テキスト ボックス 203"/>
        <xdr:cNvSpPr txBox="1"/>
      </xdr:nvSpPr>
      <xdr:spPr>
        <a:xfrm>
          <a:off x="1955800" y="1444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32934</xdr:rowOff>
    </xdr:from>
    <xdr:to>
      <xdr:col>7</xdr:col>
      <xdr:colOff>31750</xdr:colOff>
      <xdr:row>83</xdr:row>
      <xdr:rowOff>134534</xdr:rowOff>
    </xdr:to>
    <xdr:sp macro="" textlink="">
      <xdr:nvSpPr>
        <xdr:cNvPr id="205" name="フローチャート: 判断 204"/>
        <xdr:cNvSpPr/>
      </xdr:nvSpPr>
      <xdr:spPr>
        <a:xfrm>
          <a:off x="13970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119311</xdr:rowOff>
    </xdr:from>
    <xdr:ext cx="762000" cy="259045"/>
    <xdr:sp macro="" textlink="">
      <xdr:nvSpPr>
        <xdr:cNvPr id="206" name="テキスト ボックス 205"/>
        <xdr:cNvSpPr txBox="1"/>
      </xdr:nvSpPr>
      <xdr:spPr>
        <a:xfrm>
          <a:off x="1066800" y="143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6806</xdr:rowOff>
    </xdr:from>
    <xdr:to>
      <xdr:col>23</xdr:col>
      <xdr:colOff>184150</xdr:colOff>
      <xdr:row>82</xdr:row>
      <xdr:rowOff>108406</xdr:rowOff>
    </xdr:to>
    <xdr:sp macro="" textlink="">
      <xdr:nvSpPr>
        <xdr:cNvPr id="212" name="楕円 211"/>
        <xdr:cNvSpPr/>
      </xdr:nvSpPr>
      <xdr:spPr>
        <a:xfrm>
          <a:off x="4902200" y="140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99533</xdr:rowOff>
    </xdr:from>
    <xdr:ext cx="762000" cy="259045"/>
    <xdr:sp macro="" textlink="">
      <xdr:nvSpPr>
        <xdr:cNvPr id="213" name="人件費・物件費等の状況該当値テキスト"/>
        <xdr:cNvSpPr txBox="1"/>
      </xdr:nvSpPr>
      <xdr:spPr>
        <a:xfrm>
          <a:off x="5041900" y="1398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36359</xdr:rowOff>
    </xdr:from>
    <xdr:to>
      <xdr:col>19</xdr:col>
      <xdr:colOff>184150</xdr:colOff>
      <xdr:row>82</xdr:row>
      <xdr:rowOff>137959</xdr:rowOff>
    </xdr:to>
    <xdr:sp macro="" textlink="">
      <xdr:nvSpPr>
        <xdr:cNvPr id="214" name="楕円 213"/>
        <xdr:cNvSpPr/>
      </xdr:nvSpPr>
      <xdr:spPr>
        <a:xfrm>
          <a:off x="4064000" y="140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148136</xdr:rowOff>
    </xdr:from>
    <xdr:ext cx="736600" cy="259045"/>
    <xdr:sp macro="" textlink="">
      <xdr:nvSpPr>
        <xdr:cNvPr id="215" name="テキスト ボックス 214"/>
        <xdr:cNvSpPr txBox="1"/>
      </xdr:nvSpPr>
      <xdr:spPr>
        <a:xfrm>
          <a:off x="3733800" y="1386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135269</xdr:rowOff>
    </xdr:from>
    <xdr:to>
      <xdr:col>15</xdr:col>
      <xdr:colOff>133350</xdr:colOff>
      <xdr:row>82</xdr:row>
      <xdr:rowOff>65419</xdr:rowOff>
    </xdr:to>
    <xdr:sp macro="" textlink="">
      <xdr:nvSpPr>
        <xdr:cNvPr id="216" name="楕円 215"/>
        <xdr:cNvSpPr/>
      </xdr:nvSpPr>
      <xdr:spPr>
        <a:xfrm>
          <a:off x="3175000" y="14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75596</xdr:rowOff>
    </xdr:from>
    <xdr:ext cx="762000" cy="259045"/>
    <xdr:sp macro="" textlink="">
      <xdr:nvSpPr>
        <xdr:cNvPr id="217" name="テキスト ボックス 216"/>
        <xdr:cNvSpPr txBox="1"/>
      </xdr:nvSpPr>
      <xdr:spPr>
        <a:xfrm>
          <a:off x="2844800" y="1379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112094</xdr:rowOff>
    </xdr:from>
    <xdr:to>
      <xdr:col>11</xdr:col>
      <xdr:colOff>82550</xdr:colOff>
      <xdr:row>82</xdr:row>
      <xdr:rowOff>42244</xdr:rowOff>
    </xdr:to>
    <xdr:sp macro="" textlink="">
      <xdr:nvSpPr>
        <xdr:cNvPr id="218" name="楕円 217"/>
        <xdr:cNvSpPr/>
      </xdr:nvSpPr>
      <xdr:spPr>
        <a:xfrm>
          <a:off x="2286000" y="139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52421</xdr:rowOff>
    </xdr:from>
    <xdr:ext cx="762000" cy="259045"/>
    <xdr:sp macro="" textlink="">
      <xdr:nvSpPr>
        <xdr:cNvPr id="219" name="テキスト ボックス 218"/>
        <xdr:cNvSpPr txBox="1"/>
      </xdr:nvSpPr>
      <xdr:spPr>
        <a:xfrm>
          <a:off x="1955800" y="1376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31981</xdr:rowOff>
    </xdr:from>
    <xdr:to>
      <xdr:col>7</xdr:col>
      <xdr:colOff>31750</xdr:colOff>
      <xdr:row>81</xdr:row>
      <xdr:rowOff>133581</xdr:rowOff>
    </xdr:to>
    <xdr:sp macro="" textlink="">
      <xdr:nvSpPr>
        <xdr:cNvPr id="220" name="楕円 219"/>
        <xdr:cNvSpPr/>
      </xdr:nvSpPr>
      <xdr:spPr>
        <a:xfrm>
          <a:off x="1397000" y="139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143758</xdr:rowOff>
    </xdr:from>
    <xdr:ext cx="762000" cy="259045"/>
    <xdr:sp macro="" textlink="">
      <xdr:nvSpPr>
        <xdr:cNvPr id="221" name="テキスト ボックス 220"/>
        <xdr:cNvSpPr txBox="1"/>
      </xdr:nvSpPr>
      <xdr:spPr>
        <a:xfrm>
          <a:off x="1066800" y="1368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ラスパイレス指数は、職員の就退職や異動に伴い、経験年数、平均給料月額及び職種区分に変動が生じ、職員構成が変動したことや給与改定の実施等によって数値が上下する。</a:t>
          </a:r>
          <a:endParaRPr lang="ja-JP" altLang="ja-JP" sz="1400">
            <a:effectLst/>
          </a:endParaRPr>
        </a:p>
        <a:p>
          <a:r>
            <a:rPr kumimoji="1" lang="ja-JP" altLang="ja-JP" sz="1100">
              <a:solidFill>
                <a:schemeClr val="dk1"/>
              </a:solidFill>
              <a:effectLst/>
              <a:latin typeface="+mn-lt"/>
              <a:ea typeface="+mn-ea"/>
              <a:cs typeface="+mn-cs"/>
            </a:rPr>
            <a:t>　昨年度と比較し０．３ポイント下降しているのは、これまでも本市においては国に準じた給与改定を実施しているが、今年度は給料月額の低い職員を採用したこと、また給料月額の高い職員が退職したこと等の要因により、指数が１００を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50" name="直線コネクタ 249"/>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1"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2" name="直線コネクタ 251"/>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122766</xdr:rowOff>
    </xdr:to>
    <xdr:cxnSp macro="">
      <xdr:nvCxnSpPr>
        <xdr:cNvPr id="255" name="直線コネクタ 254"/>
        <xdr:cNvCxnSpPr/>
      </xdr:nvCxnSpPr>
      <xdr:spPr>
        <a:xfrm flipV="1">
          <a:off x="16179800" y="144642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58" name="直線コネクタ 257"/>
        <xdr:cNvCxnSpPr/>
      </xdr:nvCxnSpPr>
      <xdr:spPr>
        <a:xfrm flipV="1">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86</xdr:row>
      <xdr:rowOff>1059</xdr:rowOff>
    </xdr:to>
    <xdr:cxnSp macro="">
      <xdr:nvCxnSpPr>
        <xdr:cNvPr id="261" name="直線コネクタ 260"/>
        <xdr:cNvCxnSpPr/>
      </xdr:nvCxnSpPr>
      <xdr:spPr>
        <a:xfrm flipV="1">
          <a:off x="14401800" y="145446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1059</xdr:rowOff>
    </xdr:to>
    <xdr:cxnSp macro="">
      <xdr:nvCxnSpPr>
        <xdr:cNvPr id="264" name="直線コネクタ 263"/>
        <xdr:cNvCxnSpPr/>
      </xdr:nvCxnSpPr>
      <xdr:spPr>
        <a:xfrm>
          <a:off x="13512800" y="146050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1" name="テキスト ボックス 280"/>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職員数については、財政非常事態宣言に伴い令和３年度採用職員数を大幅に抑制したため、類似団体内では低い水準となっている。</a:t>
          </a:r>
          <a:endParaRPr lang="ja-JP" altLang="ja-JP" sz="1400">
            <a:effectLst/>
          </a:endParaRPr>
        </a:p>
        <a:p>
          <a:r>
            <a:rPr kumimoji="1" lang="ja-JP" altLang="ja-JP" sz="1100">
              <a:solidFill>
                <a:schemeClr val="dk1"/>
              </a:solidFill>
              <a:effectLst/>
              <a:latin typeface="+mn-lt"/>
              <a:ea typeface="+mn-ea"/>
              <a:cs typeface="+mn-cs"/>
            </a:rPr>
            <a:t>　今後も、適正な定員管理を行うとともに、行政サービスの低下を招かないよう事務事業の見直し等に努めていく。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5" name="直線コネクタ 314"/>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6"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7" name="直線コネクタ 316"/>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38281</xdr:rowOff>
    </xdr:from>
    <xdr:to>
      <xdr:col>81</xdr:col>
      <xdr:colOff>44450</xdr:colOff>
      <xdr:row>59</xdr:row>
      <xdr:rowOff>76200</xdr:rowOff>
    </xdr:to>
    <xdr:cxnSp macro="">
      <xdr:nvCxnSpPr>
        <xdr:cNvPr id="320" name="直線コネクタ 319"/>
        <xdr:cNvCxnSpPr/>
      </xdr:nvCxnSpPr>
      <xdr:spPr>
        <a:xfrm>
          <a:off x="16179800" y="1015383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21" name="定員管理の状況平均値テキスト"/>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2" name="フローチャート: 判断 321"/>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7257</xdr:rowOff>
    </xdr:from>
    <xdr:to>
      <xdr:col>77</xdr:col>
      <xdr:colOff>44450</xdr:colOff>
      <xdr:row>59</xdr:row>
      <xdr:rowOff>38281</xdr:rowOff>
    </xdr:to>
    <xdr:cxnSp macro="">
      <xdr:nvCxnSpPr>
        <xdr:cNvPr id="323" name="直線コネクタ 322"/>
        <xdr:cNvCxnSpPr/>
      </xdr:nvCxnSpPr>
      <xdr:spPr>
        <a:xfrm>
          <a:off x="15290800" y="10122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4" name="フローチャート: 判断 323"/>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5" name="テキスト ボックス 324"/>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7257</xdr:rowOff>
    </xdr:to>
    <xdr:cxnSp macro="">
      <xdr:nvCxnSpPr>
        <xdr:cNvPr id="326" name="直線コネクタ 325"/>
        <xdr:cNvCxnSpPr/>
      </xdr:nvCxnSpPr>
      <xdr:spPr>
        <a:xfrm>
          <a:off x="14401800" y="1012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7" name="フローチャート: 判断 326"/>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8" name="テキスト ボックス 327"/>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7257</xdr:rowOff>
    </xdr:from>
    <xdr:to>
      <xdr:col>68</xdr:col>
      <xdr:colOff>152400</xdr:colOff>
      <xdr:row>59</xdr:row>
      <xdr:rowOff>55517</xdr:rowOff>
    </xdr:to>
    <xdr:cxnSp macro="">
      <xdr:nvCxnSpPr>
        <xdr:cNvPr id="329" name="直線コネクタ 328"/>
        <xdr:cNvCxnSpPr/>
      </xdr:nvCxnSpPr>
      <xdr:spPr>
        <a:xfrm flipV="1">
          <a:off x="13512800" y="1012280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30" name="フローチャート: 判断 329"/>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31" name="テキスト ボックス 330"/>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2" name="フローチャート: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9" name="楕円 338"/>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118127</xdr:rowOff>
    </xdr:from>
    <xdr:ext cx="762000" cy="259045"/>
    <xdr:sp macro="" textlink="">
      <xdr:nvSpPr>
        <xdr:cNvPr id="340" name="定員管理の状況該当値テキスト"/>
        <xdr:cNvSpPr txBox="1"/>
      </xdr:nvSpPr>
      <xdr:spPr>
        <a:xfrm>
          <a:off x="17106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158931</xdr:rowOff>
    </xdr:from>
    <xdr:to>
      <xdr:col>77</xdr:col>
      <xdr:colOff>95250</xdr:colOff>
      <xdr:row>59</xdr:row>
      <xdr:rowOff>89081</xdr:rowOff>
    </xdr:to>
    <xdr:sp macro="" textlink="">
      <xdr:nvSpPr>
        <xdr:cNvPr id="341" name="楕円 340"/>
        <xdr:cNvSpPr/>
      </xdr:nvSpPr>
      <xdr:spPr>
        <a:xfrm>
          <a:off x="16129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99258</xdr:rowOff>
    </xdr:from>
    <xdr:ext cx="736600" cy="259045"/>
    <xdr:sp macro="" textlink="">
      <xdr:nvSpPr>
        <xdr:cNvPr id="342" name="テキスト ボックス 341"/>
        <xdr:cNvSpPr txBox="1"/>
      </xdr:nvSpPr>
      <xdr:spPr>
        <a:xfrm>
          <a:off x="15798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127907</xdr:rowOff>
    </xdr:from>
    <xdr:to>
      <xdr:col>73</xdr:col>
      <xdr:colOff>44450</xdr:colOff>
      <xdr:row>59</xdr:row>
      <xdr:rowOff>58057</xdr:rowOff>
    </xdr:to>
    <xdr:sp macro="" textlink="">
      <xdr:nvSpPr>
        <xdr:cNvPr id="343" name="楕円 342"/>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68234</xdr:rowOff>
    </xdr:from>
    <xdr:ext cx="762000" cy="259045"/>
    <xdr:sp macro="" textlink="">
      <xdr:nvSpPr>
        <xdr:cNvPr id="344" name="テキスト ボックス 343"/>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127907</xdr:rowOff>
    </xdr:from>
    <xdr:to>
      <xdr:col>68</xdr:col>
      <xdr:colOff>203200</xdr:colOff>
      <xdr:row>59</xdr:row>
      <xdr:rowOff>58057</xdr:rowOff>
    </xdr:to>
    <xdr:sp macro="" textlink="">
      <xdr:nvSpPr>
        <xdr:cNvPr id="345" name="楕円 344"/>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68234</xdr:rowOff>
    </xdr:from>
    <xdr:ext cx="762000" cy="259045"/>
    <xdr:sp macro="" textlink="">
      <xdr:nvSpPr>
        <xdr:cNvPr id="346" name="テキスト ボックス 345"/>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47" name="楕円 346"/>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48" name="テキスト ボックス 347"/>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実質公債費比率は平成２７年度以降、類似団体平均を上回る状況が続いている。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実質公債費比率は過去３年の単年度の実質公債費比率の平均値となるが、前年度と比較して実質公債費比率が０．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ポイント上昇した要因としては、分母である標準財政規模が増加した以上に、分子である公債費等が増加したためである。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今後は、借入の抑制、計画的な償還を通じて、実質公債費比率の改善に努めていく。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8" name="直線コネクタ 377"/>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9"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80" name="直線コネクタ 379"/>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81"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2" name="直線コネクタ 381"/>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58965</xdr:rowOff>
    </xdr:to>
    <xdr:cxnSp macro="">
      <xdr:nvCxnSpPr>
        <xdr:cNvPr id="383" name="直線コネクタ 382"/>
        <xdr:cNvCxnSpPr/>
      </xdr:nvCxnSpPr>
      <xdr:spPr>
        <a:xfrm>
          <a:off x="16179800" y="70654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4" name="公債費負担の状況平均値テキスト"/>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5" name="フローチャート: 判断 384"/>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35983</xdr:rowOff>
    </xdr:to>
    <xdr:cxnSp macro="">
      <xdr:nvCxnSpPr>
        <xdr:cNvPr id="386" name="直線コネクタ 385"/>
        <xdr:cNvCxnSpPr/>
      </xdr:nvCxnSpPr>
      <xdr:spPr>
        <a:xfrm>
          <a:off x="15290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58965</xdr:rowOff>
    </xdr:to>
    <xdr:cxnSp macro="">
      <xdr:nvCxnSpPr>
        <xdr:cNvPr id="389" name="直線コネクタ 388"/>
        <xdr:cNvCxnSpPr/>
      </xdr:nvCxnSpPr>
      <xdr:spPr>
        <a:xfrm flipV="1">
          <a:off x="14401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2" name="直線コネクタ 391"/>
        <xdr:cNvCxnSpPr/>
      </xdr:nvCxnSpPr>
      <xdr:spPr>
        <a:xfrm flipV="1">
          <a:off x="13512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3" name="フローチャート: 判断 392"/>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4" name="テキスト ボックス 393"/>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5" name="フローチャート: 判断 394"/>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6" name="テキスト ボックス 395"/>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2" name="楕円 401"/>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3"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6" name="楕円 405"/>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7" name="テキスト ボックス 406"/>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8" name="楕円 407"/>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9" name="テキスト ボックス 408"/>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0" name="楕円 409"/>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1" name="テキスト ボックス 410"/>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将来負担比率が改善した要因としては、</a:t>
          </a:r>
          <a:r>
            <a:rPr kumimoji="1" lang="ja-JP" altLang="en-US" sz="1100" b="0" i="0" baseline="0">
              <a:solidFill>
                <a:schemeClr val="dk1"/>
              </a:solidFill>
              <a:effectLst/>
              <a:latin typeface="+mn-lt"/>
              <a:ea typeface="+mn-ea"/>
              <a:cs typeface="+mn-cs"/>
            </a:rPr>
            <a:t>地方債の現在高が減少したことが挙げられる。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今後は小・中学校の校舎を始めとした公共施設の老朽化対策工事の増加が予想されるため、借入の抑制、計画的な償還を通じて地方債残高の減少に努めていく。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126683</xdr:rowOff>
    </xdr:to>
    <xdr:cxnSp macro="">
      <xdr:nvCxnSpPr>
        <xdr:cNvPr id="445" name="直線コネクタ 444"/>
        <xdr:cNvCxnSpPr/>
      </xdr:nvCxnSpPr>
      <xdr:spPr>
        <a:xfrm flipV="1">
          <a:off x="16179800" y="264414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126683</xdr:rowOff>
    </xdr:from>
    <xdr:to>
      <xdr:col>77</xdr:col>
      <xdr:colOff>44450</xdr:colOff>
      <xdr:row>16</xdr:row>
      <xdr:rowOff>136208</xdr:rowOff>
    </xdr:to>
    <xdr:cxnSp macro="">
      <xdr:nvCxnSpPr>
        <xdr:cNvPr id="448" name="直線コネクタ 447"/>
        <xdr:cNvCxnSpPr/>
      </xdr:nvCxnSpPr>
      <xdr:spPr>
        <a:xfrm flipV="1">
          <a:off x="15290800" y="26984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9" name="フローチャート: 判断 448"/>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50" name="テキスト ボックス 449"/>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136208</xdr:rowOff>
    </xdr:from>
    <xdr:to>
      <xdr:col>72</xdr:col>
      <xdr:colOff>203200</xdr:colOff>
      <xdr:row>19</xdr:row>
      <xdr:rowOff>136631</xdr:rowOff>
    </xdr:to>
    <xdr:cxnSp macro="">
      <xdr:nvCxnSpPr>
        <xdr:cNvPr id="451" name="直線コネクタ 450"/>
        <xdr:cNvCxnSpPr/>
      </xdr:nvCxnSpPr>
      <xdr:spPr>
        <a:xfrm flipV="1">
          <a:off x="14401800" y="2879408"/>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2" name="フローチャート: 判断 451"/>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3" name="テキスト ボックス 452"/>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108479</xdr:rowOff>
    </xdr:from>
    <xdr:to>
      <xdr:col>68</xdr:col>
      <xdr:colOff>152400</xdr:colOff>
      <xdr:row>19</xdr:row>
      <xdr:rowOff>136631</xdr:rowOff>
    </xdr:to>
    <xdr:cxnSp macro="">
      <xdr:nvCxnSpPr>
        <xdr:cNvPr id="454" name="直線コネクタ 453"/>
        <xdr:cNvCxnSpPr/>
      </xdr:nvCxnSpPr>
      <xdr:spPr>
        <a:xfrm>
          <a:off x="13512800" y="336602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5" name="フローチャート: 判断 454"/>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6" name="テキスト ボックス 455"/>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7" name="フローチャート: 判断 456"/>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8" name="テキスト ボックス 457"/>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75883</xdr:rowOff>
    </xdr:from>
    <xdr:to>
      <xdr:col>77</xdr:col>
      <xdr:colOff>95250</xdr:colOff>
      <xdr:row>16</xdr:row>
      <xdr:rowOff>6033</xdr:rowOff>
    </xdr:to>
    <xdr:sp macro="" textlink="">
      <xdr:nvSpPr>
        <xdr:cNvPr id="466" name="楕円 465"/>
        <xdr:cNvSpPr/>
      </xdr:nvSpPr>
      <xdr:spPr>
        <a:xfrm>
          <a:off x="16129000" y="26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162260</xdr:rowOff>
    </xdr:from>
    <xdr:ext cx="736600" cy="259045"/>
    <xdr:sp macro="" textlink="">
      <xdr:nvSpPr>
        <xdr:cNvPr id="467" name="テキスト ボックス 466"/>
        <xdr:cNvSpPr txBox="1"/>
      </xdr:nvSpPr>
      <xdr:spPr>
        <a:xfrm>
          <a:off x="15798800" y="273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85408</xdr:rowOff>
    </xdr:from>
    <xdr:to>
      <xdr:col>73</xdr:col>
      <xdr:colOff>44450</xdr:colOff>
      <xdr:row>17</xdr:row>
      <xdr:rowOff>15558</xdr:rowOff>
    </xdr:to>
    <xdr:sp macro="" textlink="">
      <xdr:nvSpPr>
        <xdr:cNvPr id="468" name="楕円 467"/>
        <xdr:cNvSpPr/>
      </xdr:nvSpPr>
      <xdr:spPr>
        <a:xfrm>
          <a:off x="15240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335</xdr:rowOff>
    </xdr:from>
    <xdr:ext cx="762000" cy="259045"/>
    <xdr:sp macro="" textlink="">
      <xdr:nvSpPr>
        <xdr:cNvPr id="469" name="テキスト ボックス 468"/>
        <xdr:cNvSpPr txBox="1"/>
      </xdr:nvSpPr>
      <xdr:spPr>
        <a:xfrm>
          <a:off x="14909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85831</xdr:rowOff>
    </xdr:from>
    <xdr:to>
      <xdr:col>68</xdr:col>
      <xdr:colOff>203200</xdr:colOff>
      <xdr:row>20</xdr:row>
      <xdr:rowOff>15981</xdr:rowOff>
    </xdr:to>
    <xdr:sp macro="" textlink="">
      <xdr:nvSpPr>
        <xdr:cNvPr id="470" name="楕円 469"/>
        <xdr:cNvSpPr/>
      </xdr:nvSpPr>
      <xdr:spPr>
        <a:xfrm>
          <a:off x="14351000" y="33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758</xdr:rowOff>
    </xdr:from>
    <xdr:ext cx="762000" cy="259045"/>
    <xdr:sp macro="" textlink="">
      <xdr:nvSpPr>
        <xdr:cNvPr id="471" name="テキスト ボックス 470"/>
        <xdr:cNvSpPr txBox="1"/>
      </xdr:nvSpPr>
      <xdr:spPr>
        <a:xfrm>
          <a:off x="14020800" y="342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57679</xdr:rowOff>
    </xdr:from>
    <xdr:to>
      <xdr:col>64</xdr:col>
      <xdr:colOff>152400</xdr:colOff>
      <xdr:row>19</xdr:row>
      <xdr:rowOff>159279</xdr:rowOff>
    </xdr:to>
    <xdr:sp macro="" textlink="">
      <xdr:nvSpPr>
        <xdr:cNvPr id="472" name="楕円 471"/>
        <xdr:cNvSpPr/>
      </xdr:nvSpPr>
      <xdr:spPr>
        <a:xfrm>
          <a:off x="13462000" y="33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144056</xdr:rowOff>
    </xdr:from>
    <xdr:ext cx="762000" cy="259045"/>
    <xdr:sp macro="" textlink="">
      <xdr:nvSpPr>
        <xdr:cNvPr id="473" name="テキスト ボックス 472"/>
        <xdr:cNvSpPr txBox="1"/>
      </xdr:nvSpPr>
      <xdr:spPr>
        <a:xfrm>
          <a:off x="13131800" y="340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166,036
161,584
22.78
65,596,131
63,309,602
1,760,878
32,268,483
48,569,031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人件費に係る経常収支比率が全国平均及び類似団体平均を下回っている要因としては、人口当たりの職員数が他の自治体より少なく、人件費が抑制されていることが挙げられる。</a:t>
          </a:r>
          <a:endParaRPr lang="ja-JP" altLang="ja-JP" sz="1400">
            <a:effectLst/>
          </a:endParaRPr>
        </a:p>
        <a:p>
          <a:r>
            <a:rPr kumimoji="1" lang="ja-JP" altLang="ja-JP" sz="1100">
              <a:solidFill>
                <a:schemeClr val="dk1"/>
              </a:solidFill>
              <a:effectLst/>
              <a:latin typeface="+mn-lt"/>
              <a:ea typeface="+mn-ea"/>
              <a:cs typeface="+mn-cs"/>
            </a:rPr>
            <a:t>　本市の給料水準を示すラスパイレス指数は、全国市平均をやや上回るが、人口当たりの職員数が全国平均及び類似団体平均を大きく下回っているため、人件費決算額も低く抑えられ、人件費に係る経常収支比率が低い水準にとどま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37193</xdr:rowOff>
    </xdr:to>
    <xdr:cxnSp macro="">
      <xdr:nvCxnSpPr>
        <xdr:cNvPr id="68" name="直線コネクタ 67"/>
        <xdr:cNvCxnSpPr/>
      </xdr:nvCxnSpPr>
      <xdr:spPr>
        <a:xfrm>
          <a:off x="3987800" y="6282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110672</xdr:rowOff>
    </xdr:to>
    <xdr:cxnSp macro="">
      <xdr:nvCxnSpPr>
        <xdr:cNvPr id="71" name="直線コネクタ 70"/>
        <xdr:cNvCxnSpPr/>
      </xdr:nvCxnSpPr>
      <xdr:spPr>
        <a:xfrm>
          <a:off x="3098800" y="6152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37</xdr:row>
      <xdr:rowOff>26307</xdr:rowOff>
    </xdr:to>
    <xdr:cxnSp macro="">
      <xdr:nvCxnSpPr>
        <xdr:cNvPr id="74" name="直線コネクタ 73"/>
        <xdr:cNvCxnSpPr/>
      </xdr:nvCxnSpPr>
      <xdr:spPr>
        <a:xfrm flipV="1">
          <a:off x="2209800" y="615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37</xdr:row>
      <xdr:rowOff>26307</xdr:rowOff>
    </xdr:to>
    <xdr:cxnSp macro="">
      <xdr:nvCxnSpPr>
        <xdr:cNvPr id="77" name="直線コネクタ 76"/>
        <xdr:cNvCxnSpPr/>
      </xdr:nvCxnSpPr>
      <xdr:spPr>
        <a:xfrm>
          <a:off x="1320800" y="620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2920</xdr:rowOff>
    </xdr:from>
    <xdr:ext cx="762000" cy="259045"/>
    <xdr:sp macro="" textlink="">
      <xdr:nvSpPr>
        <xdr:cNvPr id="88" name="人件費該当値テキスト"/>
        <xdr:cNvSpPr txBox="1"/>
      </xdr:nvSpPr>
      <xdr:spPr>
        <a:xfrm>
          <a:off x="4914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90" name="テキスト ボックス 89"/>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146957</xdr:rowOff>
    </xdr:from>
    <xdr:to>
      <xdr:col>11</xdr:col>
      <xdr:colOff>60325</xdr:colOff>
      <xdr:row>37</xdr:row>
      <xdr:rowOff>77107</xdr:rowOff>
    </xdr:to>
    <xdr:sp macro="" textlink="">
      <xdr:nvSpPr>
        <xdr:cNvPr id="93" name="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96" name="テキスト ボックス 95"/>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物件費に係る経常収支比率は類似団体平均を下回っているものの、前年度と比較して増加した要因としては、委託料が増加したこと等が挙げられる。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今後は、市民需要や応能・応益負担の観点から各種の市独自給付等について見直しを進める。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85090</xdr:rowOff>
    </xdr:to>
    <xdr:cxnSp macro="">
      <xdr:nvCxnSpPr>
        <xdr:cNvPr id="129" name="直線コネクタ 128"/>
        <xdr:cNvCxnSpPr/>
      </xdr:nvCxnSpPr>
      <xdr:spPr>
        <a:xfrm>
          <a:off x="15671800" y="2595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24130</xdr:rowOff>
    </xdr:to>
    <xdr:cxnSp macro="">
      <xdr:nvCxnSpPr>
        <xdr:cNvPr id="132" name="直線コネクタ 131"/>
        <xdr:cNvCxnSpPr/>
      </xdr:nvCxnSpPr>
      <xdr:spPr>
        <a:xfrm>
          <a:off x="14782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54610</xdr:rowOff>
    </xdr:to>
    <xdr:cxnSp macro="">
      <xdr:nvCxnSpPr>
        <xdr:cNvPr id="135" name="直線コネクタ 134"/>
        <xdr:cNvCxnSpPr/>
      </xdr:nvCxnSpPr>
      <xdr:spPr>
        <a:xfrm flipV="1">
          <a:off x="13893800" y="2481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54610</xdr:rowOff>
    </xdr:to>
    <xdr:cxnSp macro="">
      <xdr:nvCxnSpPr>
        <xdr:cNvPr id="138" name="直線コネクタ 137"/>
        <xdr:cNvCxnSpPr/>
      </xdr:nvCxnSpPr>
      <xdr:spPr>
        <a:xfrm>
          <a:off x="13004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2" name="楕円 151"/>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3" name="テキスト ボックス 152"/>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5" name="テキスト ボックス 154"/>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7" name="テキスト ボックス 156"/>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扶助費に係る経常収支比率が類似団体平均を上回りかつ上昇している要因として、</a:t>
          </a:r>
          <a:r>
            <a:rPr kumimoji="1" lang="ja-JP" altLang="en-US" sz="1100" b="0" i="0" baseline="0">
              <a:solidFill>
                <a:schemeClr val="dk1"/>
              </a:solidFill>
              <a:effectLst/>
              <a:latin typeface="+mn-lt"/>
              <a:ea typeface="+mn-ea"/>
              <a:cs typeface="+mn-cs"/>
            </a:rPr>
            <a:t>乳幼児医療費助成</a:t>
          </a:r>
          <a:r>
            <a:rPr kumimoji="1" lang="ja-JP" altLang="ja-JP" sz="1100" b="0" i="0" baseline="0">
              <a:solidFill>
                <a:schemeClr val="dk1"/>
              </a:solidFill>
              <a:effectLst/>
              <a:latin typeface="+mn-lt"/>
              <a:ea typeface="+mn-ea"/>
              <a:cs typeface="+mn-cs"/>
            </a:rPr>
            <a:t>や介護給付・訓練等給付費負担金の経常経費充当一般財源が増加したことによるものである。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今後は、市民需要や応能・応益負担の観点から各種の市独自給付等について見直しを進める。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12700</xdr:rowOff>
    </xdr:to>
    <xdr:cxnSp macro="">
      <xdr:nvCxnSpPr>
        <xdr:cNvPr id="190" name="直線コネクタ 189"/>
        <xdr:cNvCxnSpPr/>
      </xdr:nvCxnSpPr>
      <xdr:spPr>
        <a:xfrm>
          <a:off x="3987800" y="1010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165100</xdr:rowOff>
    </xdr:to>
    <xdr:cxnSp macro="">
      <xdr:nvCxnSpPr>
        <xdr:cNvPr id="193" name="直線コネクタ 192"/>
        <xdr:cNvCxnSpPr/>
      </xdr:nvCxnSpPr>
      <xdr:spPr>
        <a:xfrm>
          <a:off x="3098800" y="9842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59</xdr:row>
      <xdr:rowOff>107950</xdr:rowOff>
    </xdr:to>
    <xdr:cxnSp macro="">
      <xdr:nvCxnSpPr>
        <xdr:cNvPr id="196" name="直線コネクタ 195"/>
        <xdr:cNvCxnSpPr/>
      </xdr:nvCxnSpPr>
      <xdr:spPr>
        <a:xfrm flipV="1">
          <a:off x="2209800" y="984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61</xdr:row>
      <xdr:rowOff>50800</xdr:rowOff>
    </xdr:to>
    <xdr:cxnSp macro="">
      <xdr:nvCxnSpPr>
        <xdr:cNvPr id="199" name="直線コネクタ 198"/>
        <xdr:cNvCxnSpPr/>
      </xdr:nvCxnSpPr>
      <xdr:spPr>
        <a:xfrm flipV="1">
          <a:off x="1320800" y="102235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5" name="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0</xdr:rowOff>
    </xdr:from>
    <xdr:to>
      <xdr:col>6</xdr:col>
      <xdr:colOff>171450</xdr:colOff>
      <xdr:row>61</xdr:row>
      <xdr:rowOff>101600</xdr:rowOff>
    </xdr:to>
    <xdr:sp macro="" textlink="">
      <xdr:nvSpPr>
        <xdr:cNvPr id="217" name="楕円 216"/>
        <xdr:cNvSpPr/>
      </xdr:nvSpPr>
      <xdr:spPr>
        <a:xfrm>
          <a:off x="1270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86377</xdr:rowOff>
    </xdr:from>
    <xdr:ext cx="762000" cy="259045"/>
    <xdr:sp macro="" textlink="">
      <xdr:nvSpPr>
        <xdr:cNvPr id="218" name="テキスト ボックス 217"/>
        <xdr:cNvSpPr txBox="1"/>
      </xdr:nvSpPr>
      <xdr:spPr>
        <a:xfrm>
          <a:off x="939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悪化した要因として、特別会計に対する繰出金等が増加したことによるものである。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今後は、市民需要や応能・応益負担の観点から各種の市独自給付等について見直しを進める。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76200</xdr:rowOff>
    </xdr:to>
    <xdr:cxnSp macro="">
      <xdr:nvCxnSpPr>
        <xdr:cNvPr id="251" name="直線コネクタ 250"/>
        <xdr:cNvCxnSpPr/>
      </xdr:nvCxnSpPr>
      <xdr:spPr>
        <a:xfrm>
          <a:off x="15671800" y="990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133350</xdr:rowOff>
    </xdr:to>
    <xdr:cxnSp macro="">
      <xdr:nvCxnSpPr>
        <xdr:cNvPr id="254" name="直線コネクタ 253"/>
        <xdr:cNvCxnSpPr/>
      </xdr:nvCxnSpPr>
      <xdr:spPr>
        <a:xfrm>
          <a:off x="14782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158750</xdr:rowOff>
    </xdr:to>
    <xdr:cxnSp macro="">
      <xdr:nvCxnSpPr>
        <xdr:cNvPr id="257" name="直線コネクタ 256"/>
        <xdr:cNvCxnSpPr/>
      </xdr:nvCxnSpPr>
      <xdr:spPr>
        <a:xfrm flipV="1">
          <a:off x="13893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19050</xdr:rowOff>
    </xdr:to>
    <xdr:cxnSp macro="">
      <xdr:nvCxnSpPr>
        <xdr:cNvPr id="260" name="直線コネクタ 259"/>
        <xdr:cNvCxnSpPr/>
      </xdr:nvCxnSpPr>
      <xdr:spPr>
        <a:xfrm flipV="1">
          <a:off x="13004800" y="9931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0" name="楕円 269"/>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1"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4" name="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5" name="テキスト ボックス 27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補助費等に係る経常収支比率が類似団体平均を大きく上回っているのは、消防やごみ処理の運営を担う一部事務組合に対する運営費負担金が主な要因であり、令和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年度の補助費等の経常収支比率１</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％のうち、</a:t>
          </a:r>
          <a:r>
            <a:rPr kumimoji="1" lang="ja-JP" altLang="en-US" sz="1100" b="0" i="0" baseline="0">
              <a:solidFill>
                <a:schemeClr val="dk1"/>
              </a:solidFill>
              <a:effectLst/>
              <a:latin typeface="+mn-lt"/>
              <a:ea typeface="+mn-ea"/>
              <a:cs typeface="+mn-cs"/>
            </a:rPr>
            <a:t>７．８</a:t>
          </a:r>
          <a:r>
            <a:rPr kumimoji="1" lang="ja-JP" altLang="ja-JP" sz="1100" b="0" i="0" baseline="0">
              <a:solidFill>
                <a:schemeClr val="dk1"/>
              </a:solidFill>
              <a:effectLst/>
              <a:latin typeface="+mn-lt"/>
              <a:ea typeface="+mn-ea"/>
              <a:cs typeface="+mn-cs"/>
            </a:rPr>
            <a:t>％は当該一部事務組合負担金に係る分である。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今後は、市民需要や応能・応益負担の観点から各種の市独自給付等について見直しを進める。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132443</xdr:rowOff>
    </xdr:from>
    <xdr:to>
      <xdr:col>82</xdr:col>
      <xdr:colOff>107950</xdr:colOff>
      <xdr:row>41</xdr:row>
      <xdr:rowOff>102507</xdr:rowOff>
    </xdr:to>
    <xdr:cxnSp macro="">
      <xdr:nvCxnSpPr>
        <xdr:cNvPr id="314" name="直線コネクタ 313"/>
        <xdr:cNvCxnSpPr/>
      </xdr:nvCxnSpPr>
      <xdr:spPr>
        <a:xfrm flipV="1">
          <a:off x="15671800" y="6990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67128</xdr:rowOff>
    </xdr:from>
    <xdr:to>
      <xdr:col>78</xdr:col>
      <xdr:colOff>69850</xdr:colOff>
      <xdr:row>41</xdr:row>
      <xdr:rowOff>102507</xdr:rowOff>
    </xdr:to>
    <xdr:cxnSp macro="">
      <xdr:nvCxnSpPr>
        <xdr:cNvPr id="317" name="直線コネクタ 316"/>
        <xdr:cNvCxnSpPr/>
      </xdr:nvCxnSpPr>
      <xdr:spPr>
        <a:xfrm>
          <a:off x="14782800" y="69251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67128</xdr:rowOff>
    </xdr:from>
    <xdr:to>
      <xdr:col>73</xdr:col>
      <xdr:colOff>180975</xdr:colOff>
      <xdr:row>40</xdr:row>
      <xdr:rowOff>143328</xdr:rowOff>
    </xdr:to>
    <xdr:cxnSp macro="">
      <xdr:nvCxnSpPr>
        <xdr:cNvPr id="320" name="直線コネクタ 319"/>
        <xdr:cNvCxnSpPr/>
      </xdr:nvCxnSpPr>
      <xdr:spPr>
        <a:xfrm flipV="1">
          <a:off x="13893800" y="6925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1815</xdr:rowOff>
    </xdr:from>
    <xdr:to>
      <xdr:col>69</xdr:col>
      <xdr:colOff>92075</xdr:colOff>
      <xdr:row>40</xdr:row>
      <xdr:rowOff>143328</xdr:rowOff>
    </xdr:to>
    <xdr:cxnSp macro="">
      <xdr:nvCxnSpPr>
        <xdr:cNvPr id="323" name="直線コネクタ 322"/>
        <xdr:cNvCxnSpPr/>
      </xdr:nvCxnSpPr>
      <xdr:spPr>
        <a:xfrm>
          <a:off x="13004800" y="6859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81643</xdr:rowOff>
    </xdr:from>
    <xdr:to>
      <xdr:col>82</xdr:col>
      <xdr:colOff>158750</xdr:colOff>
      <xdr:row>41</xdr:row>
      <xdr:rowOff>11793</xdr:rowOff>
    </xdr:to>
    <xdr:sp macro="" textlink="">
      <xdr:nvSpPr>
        <xdr:cNvPr id="333" name="楕円 332"/>
        <xdr:cNvSpPr/>
      </xdr:nvSpPr>
      <xdr:spPr>
        <a:xfrm>
          <a:off x="16459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53720</xdr:rowOff>
    </xdr:from>
    <xdr:ext cx="762000" cy="259045"/>
    <xdr:sp macro="" textlink="">
      <xdr:nvSpPr>
        <xdr:cNvPr id="334" name="補助費等該当値テキスト"/>
        <xdr:cNvSpPr txBox="1"/>
      </xdr:nvSpPr>
      <xdr:spPr>
        <a:xfrm>
          <a:off x="16598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51707</xdr:rowOff>
    </xdr:from>
    <xdr:to>
      <xdr:col>78</xdr:col>
      <xdr:colOff>120650</xdr:colOff>
      <xdr:row>41</xdr:row>
      <xdr:rowOff>153307</xdr:rowOff>
    </xdr:to>
    <xdr:sp macro="" textlink="">
      <xdr:nvSpPr>
        <xdr:cNvPr id="335" name="楕円 334"/>
        <xdr:cNvSpPr/>
      </xdr:nvSpPr>
      <xdr:spPr>
        <a:xfrm>
          <a:off x="15621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138084</xdr:rowOff>
    </xdr:from>
    <xdr:ext cx="736600" cy="259045"/>
    <xdr:sp macro="" textlink="">
      <xdr:nvSpPr>
        <xdr:cNvPr id="336" name="テキスト ボックス 335"/>
        <xdr:cNvSpPr txBox="1"/>
      </xdr:nvSpPr>
      <xdr:spPr>
        <a:xfrm>
          <a:off x="15290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16328</xdr:rowOff>
    </xdr:from>
    <xdr:to>
      <xdr:col>74</xdr:col>
      <xdr:colOff>31750</xdr:colOff>
      <xdr:row>40</xdr:row>
      <xdr:rowOff>117928</xdr:rowOff>
    </xdr:to>
    <xdr:sp macro="" textlink="">
      <xdr:nvSpPr>
        <xdr:cNvPr id="337" name="楕円 336"/>
        <xdr:cNvSpPr/>
      </xdr:nvSpPr>
      <xdr:spPr>
        <a:xfrm>
          <a:off x="14732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102705</xdr:rowOff>
    </xdr:from>
    <xdr:ext cx="762000" cy="259045"/>
    <xdr:sp macro="" textlink="">
      <xdr:nvSpPr>
        <xdr:cNvPr id="338" name="テキスト ボックス 337"/>
        <xdr:cNvSpPr txBox="1"/>
      </xdr:nvSpPr>
      <xdr:spPr>
        <a:xfrm>
          <a:off x="14401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92528</xdr:rowOff>
    </xdr:from>
    <xdr:to>
      <xdr:col>69</xdr:col>
      <xdr:colOff>142875</xdr:colOff>
      <xdr:row>41</xdr:row>
      <xdr:rowOff>22678</xdr:rowOff>
    </xdr:to>
    <xdr:sp macro="" textlink="">
      <xdr:nvSpPr>
        <xdr:cNvPr id="339" name="楕円 338"/>
        <xdr:cNvSpPr/>
      </xdr:nvSpPr>
      <xdr:spPr>
        <a:xfrm>
          <a:off x="13843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7455</xdr:rowOff>
    </xdr:from>
    <xdr:ext cx="762000" cy="259045"/>
    <xdr:sp macro="" textlink="">
      <xdr:nvSpPr>
        <xdr:cNvPr id="340" name="テキスト ボックス 339"/>
        <xdr:cNvSpPr txBox="1"/>
      </xdr:nvSpPr>
      <xdr:spPr>
        <a:xfrm>
          <a:off x="13512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122465</xdr:rowOff>
    </xdr:from>
    <xdr:to>
      <xdr:col>65</xdr:col>
      <xdr:colOff>53975</xdr:colOff>
      <xdr:row>40</xdr:row>
      <xdr:rowOff>52615</xdr:rowOff>
    </xdr:to>
    <xdr:sp macro="" textlink="">
      <xdr:nvSpPr>
        <xdr:cNvPr id="341" name="楕円 340"/>
        <xdr:cNvSpPr/>
      </xdr:nvSpPr>
      <xdr:spPr>
        <a:xfrm>
          <a:off x="12954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37392</xdr:rowOff>
    </xdr:from>
    <xdr:ext cx="762000" cy="259045"/>
    <xdr:sp macro="" textlink="">
      <xdr:nvSpPr>
        <xdr:cNvPr id="342" name="テキスト ボックス 341"/>
        <xdr:cNvSpPr txBox="1"/>
      </xdr:nvSpPr>
      <xdr:spPr>
        <a:xfrm>
          <a:off x="12623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公債費に係る経常収支比率が類似団体平均を上回り、前年度比０．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ポイント上回った要因としては、</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土木債の元利償還金の増により、公債費の決算額が増加したためである。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今後は市債の借入に当たっては、交付税措置のある適債事業を選択しつつ、借入の抑制、計画的な償還を通じて公債費負担の軽減に努めていく。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61686</xdr:rowOff>
    </xdr:to>
    <xdr:cxnSp macro="">
      <xdr:nvCxnSpPr>
        <xdr:cNvPr id="376" name="直線コネクタ 375"/>
        <xdr:cNvCxnSpPr/>
      </xdr:nvCxnSpPr>
      <xdr:spPr>
        <a:xfrm>
          <a:off x="3987800" y="133955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141695</xdr:rowOff>
    </xdr:from>
    <xdr:to>
      <xdr:col>19</xdr:col>
      <xdr:colOff>187325</xdr:colOff>
      <xdr:row>78</xdr:row>
      <xdr:rowOff>22498</xdr:rowOff>
    </xdr:to>
    <xdr:cxnSp macro="">
      <xdr:nvCxnSpPr>
        <xdr:cNvPr id="379" name="直線コネクタ 378"/>
        <xdr:cNvCxnSpPr/>
      </xdr:nvCxnSpPr>
      <xdr:spPr>
        <a:xfrm>
          <a:off x="3098800" y="133433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78</xdr:row>
      <xdr:rowOff>2902</xdr:rowOff>
    </xdr:to>
    <xdr:cxnSp macro="">
      <xdr:nvCxnSpPr>
        <xdr:cNvPr id="382" name="直線コネクタ 381"/>
        <xdr:cNvCxnSpPr/>
      </xdr:nvCxnSpPr>
      <xdr:spPr>
        <a:xfrm flipV="1">
          <a:off x="2209800" y="133433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xdr:rowOff>
    </xdr:from>
    <xdr:to>
      <xdr:col>11</xdr:col>
      <xdr:colOff>9525</xdr:colOff>
      <xdr:row>78</xdr:row>
      <xdr:rowOff>42092</xdr:rowOff>
    </xdr:to>
    <xdr:cxnSp macro="">
      <xdr:nvCxnSpPr>
        <xdr:cNvPr id="385" name="直線コネクタ 384"/>
        <xdr:cNvCxnSpPr/>
      </xdr:nvCxnSpPr>
      <xdr:spPr>
        <a:xfrm flipV="1">
          <a:off x="1320800" y="13376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95" name="楕円 394"/>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6"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397" name="楕円 396"/>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98" name="テキスト ボックス 397"/>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90895</xdr:rowOff>
    </xdr:from>
    <xdr:to>
      <xdr:col>15</xdr:col>
      <xdr:colOff>149225</xdr:colOff>
      <xdr:row>78</xdr:row>
      <xdr:rowOff>21045</xdr:rowOff>
    </xdr:to>
    <xdr:sp macro="" textlink="">
      <xdr:nvSpPr>
        <xdr:cNvPr id="399" name="楕円 398"/>
        <xdr:cNvSpPr/>
      </xdr:nvSpPr>
      <xdr:spPr>
        <a:xfrm>
          <a:off x="3048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5822</xdr:rowOff>
    </xdr:from>
    <xdr:ext cx="762000" cy="259045"/>
    <xdr:sp macro="" textlink="">
      <xdr:nvSpPr>
        <xdr:cNvPr id="400" name="テキスト ボックス 399"/>
        <xdr:cNvSpPr txBox="1"/>
      </xdr:nvSpPr>
      <xdr:spPr>
        <a:xfrm>
          <a:off x="2717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123552</xdr:rowOff>
    </xdr:from>
    <xdr:to>
      <xdr:col>11</xdr:col>
      <xdr:colOff>60325</xdr:colOff>
      <xdr:row>78</xdr:row>
      <xdr:rowOff>53702</xdr:rowOff>
    </xdr:to>
    <xdr:sp macro="" textlink="">
      <xdr:nvSpPr>
        <xdr:cNvPr id="401" name="楕円 400"/>
        <xdr:cNvSpPr/>
      </xdr:nvSpPr>
      <xdr:spPr>
        <a:xfrm>
          <a:off x="2159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38479</xdr:rowOff>
    </xdr:from>
    <xdr:ext cx="762000" cy="259045"/>
    <xdr:sp macro="" textlink="">
      <xdr:nvSpPr>
        <xdr:cNvPr id="402" name="テキスト ボックス 401"/>
        <xdr:cNvSpPr txBox="1"/>
      </xdr:nvSpPr>
      <xdr:spPr>
        <a:xfrm>
          <a:off x="1828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403" name="楕円 402"/>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404" name="テキスト ボックス 403"/>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公債費以外の経常経費については、令和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年度は、類似団体平均を</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ポイント上回っている。</a:t>
          </a:r>
          <a:r>
            <a:rPr kumimoji="1" lang="ja-JP" altLang="ja-JP" sz="1100" b="0" i="0" baseline="0">
              <a:solidFill>
                <a:schemeClr val="dk1"/>
              </a:solidFill>
              <a:effectLst/>
              <a:latin typeface="+mn-lt"/>
              <a:ea typeface="+mn-ea"/>
              <a:cs typeface="+mn-cs"/>
            </a:rPr>
            <a:t>この要因としては、</a:t>
          </a:r>
          <a:r>
            <a:rPr kumimoji="1" lang="ja-JP" altLang="en-US" sz="1100" b="0" i="0" baseline="0">
              <a:solidFill>
                <a:schemeClr val="dk1"/>
              </a:solidFill>
              <a:effectLst/>
              <a:latin typeface="+mn-lt"/>
              <a:ea typeface="+mn-ea"/>
              <a:cs typeface="+mn-cs"/>
            </a:rPr>
            <a:t>人件</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、扶助費、物件費</a:t>
          </a:r>
          <a:r>
            <a:rPr kumimoji="1" lang="ja-JP" altLang="ja-JP" sz="1100" b="0" i="0" baseline="0">
              <a:solidFill>
                <a:schemeClr val="dk1"/>
              </a:solidFill>
              <a:effectLst/>
              <a:latin typeface="+mn-lt"/>
              <a:ea typeface="+mn-ea"/>
              <a:cs typeface="+mn-cs"/>
            </a:rPr>
            <a:t>が増加したことなどによるものである。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今後は、市民需要や応能・応益負担の観点から各種の市独自給付等について見直しを進める。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83457</xdr:rowOff>
    </xdr:from>
    <xdr:to>
      <xdr:col>82</xdr:col>
      <xdr:colOff>107950</xdr:colOff>
      <xdr:row>79</xdr:row>
      <xdr:rowOff>162379</xdr:rowOff>
    </xdr:to>
    <xdr:cxnSp macro="">
      <xdr:nvCxnSpPr>
        <xdr:cNvPr id="439" name="直線コネクタ 438"/>
        <xdr:cNvCxnSpPr/>
      </xdr:nvCxnSpPr>
      <xdr:spPr>
        <a:xfrm>
          <a:off x="15671800" y="13456557"/>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39915</xdr:rowOff>
    </xdr:from>
    <xdr:to>
      <xdr:col>78</xdr:col>
      <xdr:colOff>69850</xdr:colOff>
      <xdr:row>78</xdr:row>
      <xdr:rowOff>83457</xdr:rowOff>
    </xdr:to>
    <xdr:cxnSp macro="">
      <xdr:nvCxnSpPr>
        <xdr:cNvPr id="442" name="直線コネクタ 441"/>
        <xdr:cNvCxnSpPr/>
      </xdr:nvCxnSpPr>
      <xdr:spPr>
        <a:xfrm>
          <a:off x="14782800" y="12727215"/>
          <a:ext cx="8890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39915</xdr:rowOff>
    </xdr:from>
    <xdr:to>
      <xdr:col>73</xdr:col>
      <xdr:colOff>180975</xdr:colOff>
      <xdr:row>78</xdr:row>
      <xdr:rowOff>170543</xdr:rowOff>
    </xdr:to>
    <xdr:cxnSp macro="">
      <xdr:nvCxnSpPr>
        <xdr:cNvPr id="445" name="直線コネクタ 444"/>
        <xdr:cNvCxnSpPr/>
      </xdr:nvCxnSpPr>
      <xdr:spPr>
        <a:xfrm flipV="1">
          <a:off x="13893800" y="12727215"/>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170543</xdr:rowOff>
    </xdr:from>
    <xdr:to>
      <xdr:col>69</xdr:col>
      <xdr:colOff>92075</xdr:colOff>
      <xdr:row>79</xdr:row>
      <xdr:rowOff>9979</xdr:rowOff>
    </xdr:to>
    <xdr:cxnSp macro="">
      <xdr:nvCxnSpPr>
        <xdr:cNvPr id="448" name="直線コネクタ 447"/>
        <xdr:cNvCxnSpPr/>
      </xdr:nvCxnSpPr>
      <xdr:spPr>
        <a:xfrm flipV="1">
          <a:off x="13004800" y="13543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58" name="楕円 457"/>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83656</xdr:rowOff>
    </xdr:from>
    <xdr:ext cx="762000" cy="259045"/>
    <xdr:sp macro="" textlink="">
      <xdr:nvSpPr>
        <xdr:cNvPr id="459" name="公債費以外該当値テキスト"/>
        <xdr:cNvSpPr txBox="1"/>
      </xdr:nvSpPr>
      <xdr:spPr>
        <a:xfrm>
          <a:off x="16598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32657</xdr:rowOff>
    </xdr:from>
    <xdr:to>
      <xdr:col>78</xdr:col>
      <xdr:colOff>120650</xdr:colOff>
      <xdr:row>78</xdr:row>
      <xdr:rowOff>134257</xdr:rowOff>
    </xdr:to>
    <xdr:sp macro="" textlink="">
      <xdr:nvSpPr>
        <xdr:cNvPr id="460" name="楕円 459"/>
        <xdr:cNvSpPr/>
      </xdr:nvSpPr>
      <xdr:spPr>
        <a:xfrm>
          <a:off x="15621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119034</xdr:rowOff>
    </xdr:from>
    <xdr:ext cx="736600" cy="259045"/>
    <xdr:sp macro="" textlink="">
      <xdr:nvSpPr>
        <xdr:cNvPr id="461" name="テキスト ボックス 460"/>
        <xdr:cNvSpPr txBox="1"/>
      </xdr:nvSpPr>
      <xdr:spPr>
        <a:xfrm>
          <a:off x="15290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160565</xdr:rowOff>
    </xdr:from>
    <xdr:to>
      <xdr:col>74</xdr:col>
      <xdr:colOff>31750</xdr:colOff>
      <xdr:row>74</xdr:row>
      <xdr:rowOff>90715</xdr:rowOff>
    </xdr:to>
    <xdr:sp macro="" textlink="">
      <xdr:nvSpPr>
        <xdr:cNvPr id="462" name="楕円 461"/>
        <xdr:cNvSpPr/>
      </xdr:nvSpPr>
      <xdr:spPr>
        <a:xfrm>
          <a:off x="14732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100892</xdr:rowOff>
    </xdr:from>
    <xdr:ext cx="762000" cy="259045"/>
    <xdr:sp macro="" textlink="">
      <xdr:nvSpPr>
        <xdr:cNvPr id="463" name="テキスト ボックス 462"/>
        <xdr:cNvSpPr txBox="1"/>
      </xdr:nvSpPr>
      <xdr:spPr>
        <a:xfrm>
          <a:off x="14401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119743</xdr:rowOff>
    </xdr:from>
    <xdr:to>
      <xdr:col>69</xdr:col>
      <xdr:colOff>142875</xdr:colOff>
      <xdr:row>79</xdr:row>
      <xdr:rowOff>49893</xdr:rowOff>
    </xdr:to>
    <xdr:sp macro="" textlink="">
      <xdr:nvSpPr>
        <xdr:cNvPr id="464" name="楕円 463"/>
        <xdr:cNvSpPr/>
      </xdr:nvSpPr>
      <xdr:spPr>
        <a:xfrm>
          <a:off x="13843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34670</xdr:rowOff>
    </xdr:from>
    <xdr:ext cx="762000" cy="259045"/>
    <xdr:sp macro="" textlink="">
      <xdr:nvSpPr>
        <xdr:cNvPr id="465" name="テキスト ボックス 464"/>
        <xdr:cNvSpPr txBox="1"/>
      </xdr:nvSpPr>
      <xdr:spPr>
        <a:xfrm>
          <a:off x="13512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130629</xdr:rowOff>
    </xdr:from>
    <xdr:to>
      <xdr:col>65</xdr:col>
      <xdr:colOff>53975</xdr:colOff>
      <xdr:row>79</xdr:row>
      <xdr:rowOff>60779</xdr:rowOff>
    </xdr:to>
    <xdr:sp macro="" textlink="">
      <xdr:nvSpPr>
        <xdr:cNvPr id="466" name="楕円 465"/>
        <xdr:cNvSpPr/>
      </xdr:nvSpPr>
      <xdr:spPr>
        <a:xfrm>
          <a:off x="12954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45556</xdr:rowOff>
    </xdr:from>
    <xdr:ext cx="762000" cy="259045"/>
    <xdr:sp macro="" textlink="">
      <xdr:nvSpPr>
        <xdr:cNvPr id="467" name="テキスト ボックス 466"/>
        <xdr:cNvSpPr txBox="1"/>
      </xdr:nvSpPr>
      <xdr:spPr>
        <a:xfrm>
          <a:off x="12623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165786</xdr:rowOff>
    </xdr:from>
    <xdr:to>
      <xdr:col>29</xdr:col>
      <xdr:colOff>127000</xdr:colOff>
      <xdr:row>19</xdr:row>
      <xdr:rowOff>102730</xdr:rowOff>
    </xdr:to>
    <xdr:cxnSp macro="">
      <xdr:nvCxnSpPr>
        <xdr:cNvPr id="50" name="直線コネクタ 49"/>
        <xdr:cNvCxnSpPr/>
      </xdr:nvCxnSpPr>
      <xdr:spPr bwMode="auto">
        <a:xfrm flipV="1">
          <a:off x="5003800" y="3299511"/>
          <a:ext cx="647700" cy="10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102730</xdr:rowOff>
    </xdr:from>
    <xdr:to>
      <xdr:col>26</xdr:col>
      <xdr:colOff>50800</xdr:colOff>
      <xdr:row>19</xdr:row>
      <xdr:rowOff>136868</xdr:rowOff>
    </xdr:to>
    <xdr:cxnSp macro="">
      <xdr:nvCxnSpPr>
        <xdr:cNvPr id="53" name="直線コネクタ 52"/>
        <xdr:cNvCxnSpPr/>
      </xdr:nvCxnSpPr>
      <xdr:spPr bwMode="auto">
        <a:xfrm flipV="1">
          <a:off x="4305300" y="3407905"/>
          <a:ext cx="698500" cy="3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100368</xdr:rowOff>
    </xdr:from>
    <xdr:to>
      <xdr:col>22</xdr:col>
      <xdr:colOff>114300</xdr:colOff>
      <xdr:row>19</xdr:row>
      <xdr:rowOff>136868</xdr:rowOff>
    </xdr:to>
    <xdr:cxnSp macro="">
      <xdr:nvCxnSpPr>
        <xdr:cNvPr id="56" name="直線コネクタ 55"/>
        <xdr:cNvCxnSpPr/>
      </xdr:nvCxnSpPr>
      <xdr:spPr bwMode="auto">
        <a:xfrm>
          <a:off x="3606800" y="340554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100368</xdr:rowOff>
    </xdr:from>
    <xdr:to>
      <xdr:col>18</xdr:col>
      <xdr:colOff>177800</xdr:colOff>
      <xdr:row>20</xdr:row>
      <xdr:rowOff>11328</xdr:rowOff>
    </xdr:to>
    <xdr:cxnSp macro="">
      <xdr:nvCxnSpPr>
        <xdr:cNvPr id="59" name="直線コネクタ 58"/>
        <xdr:cNvCxnSpPr/>
      </xdr:nvCxnSpPr>
      <xdr:spPr bwMode="auto">
        <a:xfrm flipV="1">
          <a:off x="2908300" y="3405543"/>
          <a:ext cx="6985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114986</xdr:rowOff>
    </xdr:from>
    <xdr:to>
      <xdr:col>29</xdr:col>
      <xdr:colOff>177800</xdr:colOff>
      <xdr:row>19</xdr:row>
      <xdr:rowOff>45136</xdr:rowOff>
    </xdr:to>
    <xdr:sp macro="" textlink="">
      <xdr:nvSpPr>
        <xdr:cNvPr id="69" name="楕円 68"/>
        <xdr:cNvSpPr/>
      </xdr:nvSpPr>
      <xdr:spPr bwMode="auto">
        <a:xfrm>
          <a:off x="5600700" y="324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87063</xdr:rowOff>
    </xdr:from>
    <xdr:ext cx="762000" cy="259045"/>
    <xdr:sp macro="" textlink="">
      <xdr:nvSpPr>
        <xdr:cNvPr id="70" name="人口1人当たり決算額の推移該当値テキスト130"/>
        <xdr:cNvSpPr txBox="1"/>
      </xdr:nvSpPr>
      <xdr:spPr>
        <a:xfrm>
          <a:off x="5740400" y="322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51930</xdr:rowOff>
    </xdr:from>
    <xdr:to>
      <xdr:col>26</xdr:col>
      <xdr:colOff>101600</xdr:colOff>
      <xdr:row>19</xdr:row>
      <xdr:rowOff>153530</xdr:rowOff>
    </xdr:to>
    <xdr:sp macro="" textlink="">
      <xdr:nvSpPr>
        <xdr:cNvPr id="71" name="楕円 70"/>
        <xdr:cNvSpPr/>
      </xdr:nvSpPr>
      <xdr:spPr bwMode="auto">
        <a:xfrm>
          <a:off x="49530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138307</xdr:rowOff>
    </xdr:from>
    <xdr:ext cx="736600" cy="259045"/>
    <xdr:sp macro="" textlink="">
      <xdr:nvSpPr>
        <xdr:cNvPr id="72" name="テキスト ボックス 71"/>
        <xdr:cNvSpPr txBox="1"/>
      </xdr:nvSpPr>
      <xdr:spPr>
        <a:xfrm>
          <a:off x="4622800" y="344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86068</xdr:rowOff>
    </xdr:from>
    <xdr:to>
      <xdr:col>22</xdr:col>
      <xdr:colOff>165100</xdr:colOff>
      <xdr:row>20</xdr:row>
      <xdr:rowOff>16218</xdr:rowOff>
    </xdr:to>
    <xdr:sp macro="" textlink="">
      <xdr:nvSpPr>
        <xdr:cNvPr id="73" name="楕円 72"/>
        <xdr:cNvSpPr/>
      </xdr:nvSpPr>
      <xdr:spPr bwMode="auto">
        <a:xfrm>
          <a:off x="4254500" y="33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995</xdr:rowOff>
    </xdr:from>
    <xdr:ext cx="762000" cy="259045"/>
    <xdr:sp macro="" textlink="">
      <xdr:nvSpPr>
        <xdr:cNvPr id="74" name="テキスト ボックス 73"/>
        <xdr:cNvSpPr txBox="1"/>
      </xdr:nvSpPr>
      <xdr:spPr>
        <a:xfrm>
          <a:off x="3924300" y="347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49568</xdr:rowOff>
    </xdr:from>
    <xdr:to>
      <xdr:col>19</xdr:col>
      <xdr:colOff>38100</xdr:colOff>
      <xdr:row>19</xdr:row>
      <xdr:rowOff>151168</xdr:rowOff>
    </xdr:to>
    <xdr:sp macro="" textlink="">
      <xdr:nvSpPr>
        <xdr:cNvPr id="75" name="楕円 74"/>
        <xdr:cNvSpPr/>
      </xdr:nvSpPr>
      <xdr:spPr bwMode="auto">
        <a:xfrm>
          <a:off x="3556000" y="33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135945</xdr:rowOff>
    </xdr:from>
    <xdr:ext cx="762000" cy="259045"/>
    <xdr:sp macro="" textlink="">
      <xdr:nvSpPr>
        <xdr:cNvPr id="76" name="テキスト ボックス 75"/>
        <xdr:cNvSpPr txBox="1"/>
      </xdr:nvSpPr>
      <xdr:spPr>
        <a:xfrm>
          <a:off x="3225800" y="34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131978</xdr:rowOff>
    </xdr:from>
    <xdr:to>
      <xdr:col>15</xdr:col>
      <xdr:colOff>101600</xdr:colOff>
      <xdr:row>20</xdr:row>
      <xdr:rowOff>62128</xdr:rowOff>
    </xdr:to>
    <xdr:sp macro="" textlink="">
      <xdr:nvSpPr>
        <xdr:cNvPr id="77" name="楕円 76"/>
        <xdr:cNvSpPr/>
      </xdr:nvSpPr>
      <xdr:spPr bwMode="auto">
        <a:xfrm>
          <a:off x="2857500" y="34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46905</xdr:rowOff>
    </xdr:from>
    <xdr:ext cx="762000" cy="259045"/>
    <xdr:sp macro="" textlink="">
      <xdr:nvSpPr>
        <xdr:cNvPr id="78" name="テキスト ボックス 77"/>
        <xdr:cNvSpPr txBox="1"/>
      </xdr:nvSpPr>
      <xdr:spPr>
        <a:xfrm>
          <a:off x="2527300" y="352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163461</xdr:rowOff>
    </xdr:from>
    <xdr:to>
      <xdr:col>29</xdr:col>
      <xdr:colOff>127000</xdr:colOff>
      <xdr:row>35</xdr:row>
      <xdr:rowOff>208611</xdr:rowOff>
    </xdr:to>
    <xdr:cxnSp macro="">
      <xdr:nvCxnSpPr>
        <xdr:cNvPr id="111" name="直線コネクタ 110"/>
        <xdr:cNvCxnSpPr/>
      </xdr:nvCxnSpPr>
      <xdr:spPr bwMode="auto">
        <a:xfrm flipV="1">
          <a:off x="5003800" y="6773811"/>
          <a:ext cx="647700" cy="45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208611</xdr:rowOff>
    </xdr:from>
    <xdr:to>
      <xdr:col>26</xdr:col>
      <xdr:colOff>50800</xdr:colOff>
      <xdr:row>35</xdr:row>
      <xdr:rowOff>235014</xdr:rowOff>
    </xdr:to>
    <xdr:cxnSp macro="">
      <xdr:nvCxnSpPr>
        <xdr:cNvPr id="114" name="直線コネクタ 113"/>
        <xdr:cNvCxnSpPr/>
      </xdr:nvCxnSpPr>
      <xdr:spPr bwMode="auto">
        <a:xfrm flipV="1">
          <a:off x="4305300" y="6818961"/>
          <a:ext cx="6985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225603</xdr:rowOff>
    </xdr:from>
    <xdr:to>
      <xdr:col>22</xdr:col>
      <xdr:colOff>114300</xdr:colOff>
      <xdr:row>35</xdr:row>
      <xdr:rowOff>235014</xdr:rowOff>
    </xdr:to>
    <xdr:cxnSp macro="">
      <xdr:nvCxnSpPr>
        <xdr:cNvPr id="117" name="直線コネクタ 116"/>
        <xdr:cNvCxnSpPr/>
      </xdr:nvCxnSpPr>
      <xdr:spPr bwMode="auto">
        <a:xfrm>
          <a:off x="3606800" y="6835953"/>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225603</xdr:rowOff>
    </xdr:from>
    <xdr:to>
      <xdr:col>18</xdr:col>
      <xdr:colOff>177800</xdr:colOff>
      <xdr:row>35</xdr:row>
      <xdr:rowOff>247548</xdr:rowOff>
    </xdr:to>
    <xdr:cxnSp macro="">
      <xdr:nvCxnSpPr>
        <xdr:cNvPr id="120" name="直線コネクタ 119"/>
        <xdr:cNvCxnSpPr/>
      </xdr:nvCxnSpPr>
      <xdr:spPr bwMode="auto">
        <a:xfrm flipV="1">
          <a:off x="2908300" y="6835953"/>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112661</xdr:rowOff>
    </xdr:from>
    <xdr:to>
      <xdr:col>29</xdr:col>
      <xdr:colOff>177800</xdr:colOff>
      <xdr:row>35</xdr:row>
      <xdr:rowOff>214261</xdr:rowOff>
    </xdr:to>
    <xdr:sp macro="" textlink="">
      <xdr:nvSpPr>
        <xdr:cNvPr id="130" name="楕円 129"/>
        <xdr:cNvSpPr/>
      </xdr:nvSpPr>
      <xdr:spPr bwMode="auto">
        <a:xfrm>
          <a:off x="5600700" y="672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300638</xdr:rowOff>
    </xdr:from>
    <xdr:ext cx="762000" cy="259045"/>
    <xdr:sp macro="" textlink="">
      <xdr:nvSpPr>
        <xdr:cNvPr id="131" name="人口1人当たり決算額の推移該当値テキスト445"/>
        <xdr:cNvSpPr txBox="1"/>
      </xdr:nvSpPr>
      <xdr:spPr>
        <a:xfrm>
          <a:off x="5740400" y="65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157811</xdr:rowOff>
    </xdr:from>
    <xdr:to>
      <xdr:col>26</xdr:col>
      <xdr:colOff>101600</xdr:colOff>
      <xdr:row>35</xdr:row>
      <xdr:rowOff>259411</xdr:rowOff>
    </xdr:to>
    <xdr:sp macro="" textlink="">
      <xdr:nvSpPr>
        <xdr:cNvPr id="132" name="楕円 131"/>
        <xdr:cNvSpPr/>
      </xdr:nvSpPr>
      <xdr:spPr bwMode="auto">
        <a:xfrm>
          <a:off x="4953000" y="676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269588</xdr:rowOff>
    </xdr:from>
    <xdr:ext cx="736600" cy="259045"/>
    <xdr:sp macro="" textlink="">
      <xdr:nvSpPr>
        <xdr:cNvPr id="133" name="テキスト ボックス 132"/>
        <xdr:cNvSpPr txBox="1"/>
      </xdr:nvSpPr>
      <xdr:spPr>
        <a:xfrm>
          <a:off x="4622800" y="653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184214</xdr:rowOff>
    </xdr:from>
    <xdr:to>
      <xdr:col>22</xdr:col>
      <xdr:colOff>165100</xdr:colOff>
      <xdr:row>35</xdr:row>
      <xdr:rowOff>285814</xdr:rowOff>
    </xdr:to>
    <xdr:sp macro="" textlink="">
      <xdr:nvSpPr>
        <xdr:cNvPr id="134" name="楕円 133"/>
        <xdr:cNvSpPr/>
      </xdr:nvSpPr>
      <xdr:spPr bwMode="auto">
        <a:xfrm>
          <a:off x="4254500" y="679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295991</xdr:rowOff>
    </xdr:from>
    <xdr:ext cx="762000" cy="259045"/>
    <xdr:sp macro="" textlink="">
      <xdr:nvSpPr>
        <xdr:cNvPr id="135" name="テキスト ボックス 134"/>
        <xdr:cNvSpPr txBox="1"/>
      </xdr:nvSpPr>
      <xdr:spPr>
        <a:xfrm>
          <a:off x="3924300" y="65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174803</xdr:rowOff>
    </xdr:from>
    <xdr:to>
      <xdr:col>19</xdr:col>
      <xdr:colOff>38100</xdr:colOff>
      <xdr:row>35</xdr:row>
      <xdr:rowOff>276403</xdr:rowOff>
    </xdr:to>
    <xdr:sp macro="" textlink="">
      <xdr:nvSpPr>
        <xdr:cNvPr id="136" name="楕円 135"/>
        <xdr:cNvSpPr/>
      </xdr:nvSpPr>
      <xdr:spPr bwMode="auto">
        <a:xfrm>
          <a:off x="3556000" y="678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286580</xdr:rowOff>
    </xdr:from>
    <xdr:ext cx="762000" cy="259045"/>
    <xdr:sp macro="" textlink="">
      <xdr:nvSpPr>
        <xdr:cNvPr id="137" name="テキスト ボックス 136"/>
        <xdr:cNvSpPr txBox="1"/>
      </xdr:nvSpPr>
      <xdr:spPr>
        <a:xfrm>
          <a:off x="3225800" y="655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196748</xdr:rowOff>
    </xdr:from>
    <xdr:to>
      <xdr:col>15</xdr:col>
      <xdr:colOff>101600</xdr:colOff>
      <xdr:row>35</xdr:row>
      <xdr:rowOff>298348</xdr:rowOff>
    </xdr:to>
    <xdr:sp macro="" textlink="">
      <xdr:nvSpPr>
        <xdr:cNvPr id="138" name="楕円 137"/>
        <xdr:cNvSpPr/>
      </xdr:nvSpPr>
      <xdr:spPr bwMode="auto">
        <a:xfrm>
          <a:off x="28575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308525</xdr:rowOff>
    </xdr:from>
    <xdr:ext cx="762000" cy="259045"/>
    <xdr:sp macro="" textlink="">
      <xdr:nvSpPr>
        <xdr:cNvPr id="139" name="テキスト ボックス 138"/>
        <xdr:cNvSpPr txBox="1"/>
      </xdr:nvSpPr>
      <xdr:spPr>
        <a:xfrm>
          <a:off x="2527300" y="65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166,036
161,584
22.78
65,596,131
63,309,602
1,760,878
32,268,483
48,569,031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23930</xdr:rowOff>
    </xdr:from>
    <xdr:to>
      <xdr:col>24</xdr:col>
      <xdr:colOff>63500</xdr:colOff>
      <xdr:row>38</xdr:row>
      <xdr:rowOff>86208</xdr:rowOff>
    </xdr:to>
    <xdr:cxnSp macro="">
      <xdr:nvCxnSpPr>
        <xdr:cNvPr id="63" name="直線コネクタ 62"/>
        <xdr:cNvCxnSpPr/>
      </xdr:nvCxnSpPr>
      <xdr:spPr>
        <a:xfrm flipV="1">
          <a:off x="3797300" y="6539030"/>
          <a:ext cx="8382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86208</xdr:rowOff>
    </xdr:from>
    <xdr:to>
      <xdr:col>19</xdr:col>
      <xdr:colOff>177800</xdr:colOff>
      <xdr:row>38</xdr:row>
      <xdr:rowOff>110896</xdr:rowOff>
    </xdr:to>
    <xdr:cxnSp macro="">
      <xdr:nvCxnSpPr>
        <xdr:cNvPr id="66" name="直線コネクタ 65"/>
        <xdr:cNvCxnSpPr/>
      </xdr:nvCxnSpPr>
      <xdr:spPr>
        <a:xfrm flipV="1">
          <a:off x="2908300" y="66013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94698</xdr:rowOff>
    </xdr:from>
    <xdr:to>
      <xdr:col>15</xdr:col>
      <xdr:colOff>50800</xdr:colOff>
      <xdr:row>38</xdr:row>
      <xdr:rowOff>110896</xdr:rowOff>
    </xdr:to>
    <xdr:cxnSp macro="">
      <xdr:nvCxnSpPr>
        <xdr:cNvPr id="69" name="直線コネクタ 68"/>
        <xdr:cNvCxnSpPr/>
      </xdr:nvCxnSpPr>
      <xdr:spPr>
        <a:xfrm>
          <a:off x="2019300" y="66097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94698</xdr:rowOff>
    </xdr:from>
    <xdr:to>
      <xdr:col>10</xdr:col>
      <xdr:colOff>114300</xdr:colOff>
      <xdr:row>39</xdr:row>
      <xdr:rowOff>34217</xdr:rowOff>
    </xdr:to>
    <xdr:cxnSp macro="">
      <xdr:nvCxnSpPr>
        <xdr:cNvPr id="72" name="直線コネクタ 71"/>
        <xdr:cNvCxnSpPr/>
      </xdr:nvCxnSpPr>
      <xdr:spPr>
        <a:xfrm flipV="1">
          <a:off x="1130300" y="6609798"/>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144580</xdr:rowOff>
    </xdr:from>
    <xdr:to>
      <xdr:col>24</xdr:col>
      <xdr:colOff>114300</xdr:colOff>
      <xdr:row>38</xdr:row>
      <xdr:rowOff>74730</xdr:rowOff>
    </xdr:to>
    <xdr:sp macro="" textlink="">
      <xdr:nvSpPr>
        <xdr:cNvPr id="82" name="楕円 81"/>
        <xdr:cNvSpPr/>
      </xdr:nvSpPr>
      <xdr:spPr>
        <a:xfrm>
          <a:off x="45847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59507</xdr:rowOff>
    </xdr:from>
    <xdr:ext cx="534377" cy="259045"/>
    <xdr:sp macro="" textlink="">
      <xdr:nvSpPr>
        <xdr:cNvPr id="83" name="人件費該当値テキスト"/>
        <xdr:cNvSpPr txBox="1"/>
      </xdr:nvSpPr>
      <xdr:spPr>
        <a:xfrm>
          <a:off x="4686300" y="64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35408</xdr:rowOff>
    </xdr:from>
    <xdr:to>
      <xdr:col>20</xdr:col>
      <xdr:colOff>38100</xdr:colOff>
      <xdr:row>38</xdr:row>
      <xdr:rowOff>137008</xdr:rowOff>
    </xdr:to>
    <xdr:sp macro="" textlink="">
      <xdr:nvSpPr>
        <xdr:cNvPr id="84" name="楕円 83"/>
        <xdr:cNvSpPr/>
      </xdr:nvSpPr>
      <xdr:spPr>
        <a:xfrm>
          <a:off x="3746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128135</xdr:rowOff>
    </xdr:from>
    <xdr:ext cx="534377" cy="259045"/>
    <xdr:sp macro="" textlink="">
      <xdr:nvSpPr>
        <xdr:cNvPr id="85" name="テキスト ボックス 84"/>
        <xdr:cNvSpPr txBox="1"/>
      </xdr:nvSpPr>
      <xdr:spPr>
        <a:xfrm>
          <a:off x="3530111" y="66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60096</xdr:rowOff>
    </xdr:from>
    <xdr:to>
      <xdr:col>15</xdr:col>
      <xdr:colOff>101600</xdr:colOff>
      <xdr:row>38</xdr:row>
      <xdr:rowOff>161696</xdr:rowOff>
    </xdr:to>
    <xdr:sp macro="" textlink="">
      <xdr:nvSpPr>
        <xdr:cNvPr id="86" name="楕円 85"/>
        <xdr:cNvSpPr/>
      </xdr:nvSpPr>
      <xdr:spPr>
        <a:xfrm>
          <a:off x="2857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152823</xdr:rowOff>
    </xdr:from>
    <xdr:ext cx="534377" cy="259045"/>
    <xdr:sp macro="" textlink="">
      <xdr:nvSpPr>
        <xdr:cNvPr id="87" name="テキスト ボックス 86"/>
        <xdr:cNvSpPr txBox="1"/>
      </xdr:nvSpPr>
      <xdr:spPr>
        <a:xfrm>
          <a:off x="2641111" y="66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43898</xdr:rowOff>
    </xdr:from>
    <xdr:to>
      <xdr:col>10</xdr:col>
      <xdr:colOff>165100</xdr:colOff>
      <xdr:row>38</xdr:row>
      <xdr:rowOff>145498</xdr:rowOff>
    </xdr:to>
    <xdr:sp macro="" textlink="">
      <xdr:nvSpPr>
        <xdr:cNvPr id="88" name="楕円 87"/>
        <xdr:cNvSpPr/>
      </xdr:nvSpPr>
      <xdr:spPr>
        <a:xfrm>
          <a:off x="1968500" y="6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136625</xdr:rowOff>
    </xdr:from>
    <xdr:ext cx="534377" cy="259045"/>
    <xdr:sp macro="" textlink="">
      <xdr:nvSpPr>
        <xdr:cNvPr id="89" name="テキスト ボックス 88"/>
        <xdr:cNvSpPr txBox="1"/>
      </xdr:nvSpPr>
      <xdr:spPr>
        <a:xfrm>
          <a:off x="1752111" y="66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154867</xdr:rowOff>
    </xdr:from>
    <xdr:to>
      <xdr:col>6</xdr:col>
      <xdr:colOff>38100</xdr:colOff>
      <xdr:row>39</xdr:row>
      <xdr:rowOff>85017</xdr:rowOff>
    </xdr:to>
    <xdr:sp macro="" textlink="">
      <xdr:nvSpPr>
        <xdr:cNvPr id="90" name="楕円 89"/>
        <xdr:cNvSpPr/>
      </xdr:nvSpPr>
      <xdr:spPr>
        <a:xfrm>
          <a:off x="1079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76144</xdr:rowOff>
    </xdr:from>
    <xdr:ext cx="534377" cy="259045"/>
    <xdr:sp macro="" textlink="">
      <xdr:nvSpPr>
        <xdr:cNvPr id="91" name="テキスト ボックス 90"/>
        <xdr:cNvSpPr txBox="1"/>
      </xdr:nvSpPr>
      <xdr:spPr>
        <a:xfrm>
          <a:off x="863111" y="67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27762</xdr:rowOff>
    </xdr:from>
    <xdr:to>
      <xdr:col>24</xdr:col>
      <xdr:colOff>63500</xdr:colOff>
      <xdr:row>58</xdr:row>
      <xdr:rowOff>125260</xdr:rowOff>
    </xdr:to>
    <xdr:cxnSp macro="">
      <xdr:nvCxnSpPr>
        <xdr:cNvPr id="121" name="直線コネクタ 120"/>
        <xdr:cNvCxnSpPr/>
      </xdr:nvCxnSpPr>
      <xdr:spPr>
        <a:xfrm>
          <a:off x="3797300" y="9971862"/>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2" name="物件費平均値テキスト"/>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27762</xdr:rowOff>
    </xdr:from>
    <xdr:to>
      <xdr:col>19</xdr:col>
      <xdr:colOff>177800</xdr:colOff>
      <xdr:row>58</xdr:row>
      <xdr:rowOff>128918</xdr:rowOff>
    </xdr:to>
    <xdr:cxnSp macro="">
      <xdr:nvCxnSpPr>
        <xdr:cNvPr id="124" name="直線コネクタ 123"/>
        <xdr:cNvCxnSpPr/>
      </xdr:nvCxnSpPr>
      <xdr:spPr>
        <a:xfrm flipV="1">
          <a:off x="2908300" y="9971862"/>
          <a:ext cx="8890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6" name="テキスト ボックス 125"/>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128918</xdr:rowOff>
    </xdr:from>
    <xdr:to>
      <xdr:col>15</xdr:col>
      <xdr:colOff>50800</xdr:colOff>
      <xdr:row>59</xdr:row>
      <xdr:rowOff>15113</xdr:rowOff>
    </xdr:to>
    <xdr:cxnSp macro="">
      <xdr:nvCxnSpPr>
        <xdr:cNvPr id="127" name="直線コネクタ 126"/>
        <xdr:cNvCxnSpPr/>
      </xdr:nvCxnSpPr>
      <xdr:spPr>
        <a:xfrm flipV="1">
          <a:off x="2019300" y="10073018"/>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9" name="テキスト ボックス 128"/>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15113</xdr:rowOff>
    </xdr:from>
    <xdr:to>
      <xdr:col>10</xdr:col>
      <xdr:colOff>114300</xdr:colOff>
      <xdr:row>59</xdr:row>
      <xdr:rowOff>90494</xdr:rowOff>
    </xdr:to>
    <xdr:cxnSp macro="">
      <xdr:nvCxnSpPr>
        <xdr:cNvPr id="130" name="直線コネクタ 129"/>
        <xdr:cNvCxnSpPr/>
      </xdr:nvCxnSpPr>
      <xdr:spPr>
        <a:xfrm flipV="1">
          <a:off x="1130300" y="10130663"/>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2" name="テキスト ボックス 131"/>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4" name="テキスト ボックス 133"/>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74460</xdr:rowOff>
    </xdr:from>
    <xdr:to>
      <xdr:col>24</xdr:col>
      <xdr:colOff>114300</xdr:colOff>
      <xdr:row>59</xdr:row>
      <xdr:rowOff>4610</xdr:rowOff>
    </xdr:to>
    <xdr:sp macro="" textlink="">
      <xdr:nvSpPr>
        <xdr:cNvPr id="140" name="楕円 139"/>
        <xdr:cNvSpPr/>
      </xdr:nvSpPr>
      <xdr:spPr>
        <a:xfrm>
          <a:off x="45847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52887</xdr:rowOff>
    </xdr:from>
    <xdr:ext cx="534377" cy="259045"/>
    <xdr:sp macro="" textlink="">
      <xdr:nvSpPr>
        <xdr:cNvPr id="141" name="物件費該当値テキスト"/>
        <xdr:cNvSpPr txBox="1"/>
      </xdr:nvSpPr>
      <xdr:spPr>
        <a:xfrm>
          <a:off x="4686300" y="99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148412</xdr:rowOff>
    </xdr:from>
    <xdr:to>
      <xdr:col>20</xdr:col>
      <xdr:colOff>38100</xdr:colOff>
      <xdr:row>58</xdr:row>
      <xdr:rowOff>78562</xdr:rowOff>
    </xdr:to>
    <xdr:sp macro="" textlink="">
      <xdr:nvSpPr>
        <xdr:cNvPr id="142" name="楕円 141"/>
        <xdr:cNvSpPr/>
      </xdr:nvSpPr>
      <xdr:spPr>
        <a:xfrm>
          <a:off x="3746500" y="99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69689</xdr:rowOff>
    </xdr:from>
    <xdr:ext cx="534377" cy="259045"/>
    <xdr:sp macro="" textlink="">
      <xdr:nvSpPr>
        <xdr:cNvPr id="143" name="テキスト ボックス 142"/>
        <xdr:cNvSpPr txBox="1"/>
      </xdr:nvSpPr>
      <xdr:spPr>
        <a:xfrm>
          <a:off x="3530111" y="100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78118</xdr:rowOff>
    </xdr:from>
    <xdr:to>
      <xdr:col>15</xdr:col>
      <xdr:colOff>101600</xdr:colOff>
      <xdr:row>59</xdr:row>
      <xdr:rowOff>8268</xdr:rowOff>
    </xdr:to>
    <xdr:sp macro="" textlink="">
      <xdr:nvSpPr>
        <xdr:cNvPr id="144" name="楕円 143"/>
        <xdr:cNvSpPr/>
      </xdr:nvSpPr>
      <xdr:spPr>
        <a:xfrm>
          <a:off x="2857500" y="100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170845</xdr:rowOff>
    </xdr:from>
    <xdr:ext cx="534377" cy="259045"/>
    <xdr:sp macro="" textlink="">
      <xdr:nvSpPr>
        <xdr:cNvPr id="145" name="テキスト ボックス 144"/>
        <xdr:cNvSpPr txBox="1"/>
      </xdr:nvSpPr>
      <xdr:spPr>
        <a:xfrm>
          <a:off x="2641111" y="101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135763</xdr:rowOff>
    </xdr:from>
    <xdr:to>
      <xdr:col>10</xdr:col>
      <xdr:colOff>165100</xdr:colOff>
      <xdr:row>59</xdr:row>
      <xdr:rowOff>65913</xdr:rowOff>
    </xdr:to>
    <xdr:sp macro="" textlink="">
      <xdr:nvSpPr>
        <xdr:cNvPr id="146" name="楕円 145"/>
        <xdr:cNvSpPr/>
      </xdr:nvSpPr>
      <xdr:spPr>
        <a:xfrm>
          <a:off x="1968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57040</xdr:rowOff>
    </xdr:from>
    <xdr:ext cx="534377" cy="259045"/>
    <xdr:sp macro="" textlink="">
      <xdr:nvSpPr>
        <xdr:cNvPr id="147" name="テキスト ボックス 146"/>
        <xdr:cNvSpPr txBox="1"/>
      </xdr:nvSpPr>
      <xdr:spPr>
        <a:xfrm>
          <a:off x="1752111" y="101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39694</xdr:rowOff>
    </xdr:from>
    <xdr:to>
      <xdr:col>6</xdr:col>
      <xdr:colOff>38100</xdr:colOff>
      <xdr:row>59</xdr:row>
      <xdr:rowOff>141294</xdr:rowOff>
    </xdr:to>
    <xdr:sp macro="" textlink="">
      <xdr:nvSpPr>
        <xdr:cNvPr id="148" name="楕円 147"/>
        <xdr:cNvSpPr/>
      </xdr:nvSpPr>
      <xdr:spPr>
        <a:xfrm>
          <a:off x="1079500" y="101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132421</xdr:rowOff>
    </xdr:from>
    <xdr:ext cx="534377" cy="259045"/>
    <xdr:sp macro="" textlink="">
      <xdr:nvSpPr>
        <xdr:cNvPr id="149" name="テキスト ボックス 148"/>
        <xdr:cNvSpPr txBox="1"/>
      </xdr:nvSpPr>
      <xdr:spPr>
        <a:xfrm>
          <a:off x="863111" y="102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59386</xdr:rowOff>
    </xdr:from>
    <xdr:to>
      <xdr:col>24</xdr:col>
      <xdr:colOff>63500</xdr:colOff>
      <xdr:row>78</xdr:row>
      <xdr:rowOff>72644</xdr:rowOff>
    </xdr:to>
    <xdr:cxnSp macro="">
      <xdr:nvCxnSpPr>
        <xdr:cNvPr id="178" name="直線コネクタ 177"/>
        <xdr:cNvCxnSpPr/>
      </xdr:nvCxnSpPr>
      <xdr:spPr>
        <a:xfrm flipV="1">
          <a:off x="3797300" y="13432486"/>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9" name="維持補修費平均値テキスト"/>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72644</xdr:rowOff>
    </xdr:from>
    <xdr:to>
      <xdr:col>19</xdr:col>
      <xdr:colOff>177800</xdr:colOff>
      <xdr:row>78</xdr:row>
      <xdr:rowOff>85217</xdr:rowOff>
    </xdr:to>
    <xdr:cxnSp macro="">
      <xdr:nvCxnSpPr>
        <xdr:cNvPr id="181" name="直線コネクタ 180"/>
        <xdr:cNvCxnSpPr/>
      </xdr:nvCxnSpPr>
      <xdr:spPr>
        <a:xfrm flipV="1">
          <a:off x="2908300" y="1344574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3" name="テキスト ボックス 182"/>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68529</xdr:rowOff>
    </xdr:from>
    <xdr:to>
      <xdr:col>15</xdr:col>
      <xdr:colOff>50800</xdr:colOff>
      <xdr:row>78</xdr:row>
      <xdr:rowOff>85217</xdr:rowOff>
    </xdr:to>
    <xdr:cxnSp macro="">
      <xdr:nvCxnSpPr>
        <xdr:cNvPr id="184" name="直線コネクタ 183"/>
        <xdr:cNvCxnSpPr/>
      </xdr:nvCxnSpPr>
      <xdr:spPr>
        <a:xfrm>
          <a:off x="2019300" y="1344162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6" name="テキスト ボックス 185"/>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68529</xdr:rowOff>
    </xdr:from>
    <xdr:to>
      <xdr:col>10</xdr:col>
      <xdr:colOff>114300</xdr:colOff>
      <xdr:row>78</xdr:row>
      <xdr:rowOff>81635</xdr:rowOff>
    </xdr:to>
    <xdr:cxnSp macro="">
      <xdr:nvCxnSpPr>
        <xdr:cNvPr id="187" name="直線コネクタ 186"/>
        <xdr:cNvCxnSpPr/>
      </xdr:nvCxnSpPr>
      <xdr:spPr>
        <a:xfrm flipV="1">
          <a:off x="1130300" y="13441629"/>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9" name="テキスト ボックス 188"/>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91" name="テキスト ボックス 190"/>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8586</xdr:rowOff>
    </xdr:from>
    <xdr:to>
      <xdr:col>24</xdr:col>
      <xdr:colOff>114300</xdr:colOff>
      <xdr:row>78</xdr:row>
      <xdr:rowOff>110186</xdr:rowOff>
    </xdr:to>
    <xdr:sp macro="" textlink="">
      <xdr:nvSpPr>
        <xdr:cNvPr id="197" name="楕円 196"/>
        <xdr:cNvSpPr/>
      </xdr:nvSpPr>
      <xdr:spPr>
        <a:xfrm>
          <a:off x="45847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158463</xdr:rowOff>
    </xdr:from>
    <xdr:ext cx="469744" cy="259045"/>
    <xdr:sp macro="" textlink="">
      <xdr:nvSpPr>
        <xdr:cNvPr id="198" name="維持補修費該当値テキスト"/>
        <xdr:cNvSpPr txBox="1"/>
      </xdr:nvSpPr>
      <xdr:spPr>
        <a:xfrm>
          <a:off x="4686300" y="133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21844</xdr:rowOff>
    </xdr:from>
    <xdr:to>
      <xdr:col>20</xdr:col>
      <xdr:colOff>38100</xdr:colOff>
      <xdr:row>78</xdr:row>
      <xdr:rowOff>123444</xdr:rowOff>
    </xdr:to>
    <xdr:sp macro="" textlink="">
      <xdr:nvSpPr>
        <xdr:cNvPr id="199" name="楕円 198"/>
        <xdr:cNvSpPr/>
      </xdr:nvSpPr>
      <xdr:spPr>
        <a:xfrm>
          <a:off x="3746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114571</xdr:rowOff>
    </xdr:from>
    <xdr:ext cx="469744" cy="259045"/>
    <xdr:sp macro="" textlink="">
      <xdr:nvSpPr>
        <xdr:cNvPr id="200" name="テキスト ボックス 199"/>
        <xdr:cNvSpPr txBox="1"/>
      </xdr:nvSpPr>
      <xdr:spPr>
        <a:xfrm>
          <a:off x="3562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34417</xdr:rowOff>
    </xdr:from>
    <xdr:to>
      <xdr:col>15</xdr:col>
      <xdr:colOff>101600</xdr:colOff>
      <xdr:row>78</xdr:row>
      <xdr:rowOff>136017</xdr:rowOff>
    </xdr:to>
    <xdr:sp macro="" textlink="">
      <xdr:nvSpPr>
        <xdr:cNvPr id="201" name="楕円 200"/>
        <xdr:cNvSpPr/>
      </xdr:nvSpPr>
      <xdr:spPr>
        <a:xfrm>
          <a:off x="2857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127144</xdr:rowOff>
    </xdr:from>
    <xdr:ext cx="469744" cy="259045"/>
    <xdr:sp macro="" textlink="">
      <xdr:nvSpPr>
        <xdr:cNvPr id="202" name="テキスト ボックス 201"/>
        <xdr:cNvSpPr txBox="1"/>
      </xdr:nvSpPr>
      <xdr:spPr>
        <a:xfrm>
          <a:off x="2673428"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17729</xdr:rowOff>
    </xdr:from>
    <xdr:to>
      <xdr:col>10</xdr:col>
      <xdr:colOff>165100</xdr:colOff>
      <xdr:row>78</xdr:row>
      <xdr:rowOff>119329</xdr:rowOff>
    </xdr:to>
    <xdr:sp macro="" textlink="">
      <xdr:nvSpPr>
        <xdr:cNvPr id="203" name="楕円 202"/>
        <xdr:cNvSpPr/>
      </xdr:nvSpPr>
      <xdr:spPr>
        <a:xfrm>
          <a:off x="1968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110456</xdr:rowOff>
    </xdr:from>
    <xdr:ext cx="469744" cy="259045"/>
    <xdr:sp macro="" textlink="">
      <xdr:nvSpPr>
        <xdr:cNvPr id="204" name="テキスト ボックス 203"/>
        <xdr:cNvSpPr txBox="1"/>
      </xdr:nvSpPr>
      <xdr:spPr>
        <a:xfrm>
          <a:off x="1784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30835</xdr:rowOff>
    </xdr:from>
    <xdr:to>
      <xdr:col>6</xdr:col>
      <xdr:colOff>38100</xdr:colOff>
      <xdr:row>78</xdr:row>
      <xdr:rowOff>132435</xdr:rowOff>
    </xdr:to>
    <xdr:sp macro="" textlink="">
      <xdr:nvSpPr>
        <xdr:cNvPr id="205" name="楕円 204"/>
        <xdr:cNvSpPr/>
      </xdr:nvSpPr>
      <xdr:spPr>
        <a:xfrm>
          <a:off x="107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123562</xdr:rowOff>
    </xdr:from>
    <xdr:ext cx="469744" cy="259045"/>
    <xdr:sp macro="" textlink="">
      <xdr:nvSpPr>
        <xdr:cNvPr id="206" name="テキスト ボックス 205"/>
        <xdr:cNvSpPr txBox="1"/>
      </xdr:nvSpPr>
      <xdr:spPr>
        <a:xfrm>
          <a:off x="89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141160</xdr:rowOff>
    </xdr:from>
    <xdr:to>
      <xdr:col>24</xdr:col>
      <xdr:colOff>63500</xdr:colOff>
      <xdr:row>97</xdr:row>
      <xdr:rowOff>102578</xdr:rowOff>
    </xdr:to>
    <xdr:cxnSp macro="">
      <xdr:nvCxnSpPr>
        <xdr:cNvPr id="236" name="直線コネクタ 235"/>
        <xdr:cNvCxnSpPr/>
      </xdr:nvCxnSpPr>
      <xdr:spPr>
        <a:xfrm flipV="1">
          <a:off x="3797300" y="16600360"/>
          <a:ext cx="838200" cy="1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108522</xdr:rowOff>
    </xdr:from>
    <xdr:to>
      <xdr:col>19</xdr:col>
      <xdr:colOff>177800</xdr:colOff>
      <xdr:row>97</xdr:row>
      <xdr:rowOff>102578</xdr:rowOff>
    </xdr:to>
    <xdr:cxnSp macro="">
      <xdr:nvCxnSpPr>
        <xdr:cNvPr id="239" name="直線コネクタ 238"/>
        <xdr:cNvCxnSpPr/>
      </xdr:nvCxnSpPr>
      <xdr:spPr>
        <a:xfrm>
          <a:off x="2908300" y="16567722"/>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108522</xdr:rowOff>
    </xdr:from>
    <xdr:to>
      <xdr:col>15</xdr:col>
      <xdr:colOff>50800</xdr:colOff>
      <xdr:row>98</xdr:row>
      <xdr:rowOff>59944</xdr:rowOff>
    </xdr:to>
    <xdr:cxnSp macro="">
      <xdr:nvCxnSpPr>
        <xdr:cNvPr id="242" name="直線コネクタ 241"/>
        <xdr:cNvCxnSpPr/>
      </xdr:nvCxnSpPr>
      <xdr:spPr>
        <a:xfrm flipV="1">
          <a:off x="2019300" y="16567722"/>
          <a:ext cx="889000" cy="29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59944</xdr:rowOff>
    </xdr:from>
    <xdr:to>
      <xdr:col>10</xdr:col>
      <xdr:colOff>114300</xdr:colOff>
      <xdr:row>98</xdr:row>
      <xdr:rowOff>77736</xdr:rowOff>
    </xdr:to>
    <xdr:cxnSp macro="">
      <xdr:nvCxnSpPr>
        <xdr:cNvPr id="245" name="直線コネクタ 244"/>
        <xdr:cNvCxnSpPr/>
      </xdr:nvCxnSpPr>
      <xdr:spPr>
        <a:xfrm flipV="1">
          <a:off x="1130300" y="16862044"/>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7" name="テキスト ボックス 246"/>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9" name="テキスト ボックス 248"/>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90360</xdr:rowOff>
    </xdr:from>
    <xdr:to>
      <xdr:col>24</xdr:col>
      <xdr:colOff>114300</xdr:colOff>
      <xdr:row>97</xdr:row>
      <xdr:rowOff>20510</xdr:rowOff>
    </xdr:to>
    <xdr:sp macro="" textlink="">
      <xdr:nvSpPr>
        <xdr:cNvPr id="255" name="楕円 254"/>
        <xdr:cNvSpPr/>
      </xdr:nvSpPr>
      <xdr:spPr>
        <a:xfrm>
          <a:off x="4584700" y="165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68787</xdr:rowOff>
    </xdr:from>
    <xdr:ext cx="599010" cy="259045"/>
    <xdr:sp macro="" textlink="">
      <xdr:nvSpPr>
        <xdr:cNvPr id="256" name="扶助費該当値テキスト"/>
        <xdr:cNvSpPr txBox="1"/>
      </xdr:nvSpPr>
      <xdr:spPr>
        <a:xfrm>
          <a:off x="4686300" y="1652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51778</xdr:rowOff>
    </xdr:from>
    <xdr:to>
      <xdr:col>20</xdr:col>
      <xdr:colOff>38100</xdr:colOff>
      <xdr:row>97</xdr:row>
      <xdr:rowOff>153378</xdr:rowOff>
    </xdr:to>
    <xdr:sp macro="" textlink="">
      <xdr:nvSpPr>
        <xdr:cNvPr id="257" name="楕円 256"/>
        <xdr:cNvSpPr/>
      </xdr:nvSpPr>
      <xdr:spPr>
        <a:xfrm>
          <a:off x="3746500" y="166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144505</xdr:rowOff>
    </xdr:from>
    <xdr:ext cx="599010" cy="259045"/>
    <xdr:sp macro="" textlink="">
      <xdr:nvSpPr>
        <xdr:cNvPr id="258" name="テキスト ボックス 257"/>
        <xdr:cNvSpPr txBox="1"/>
      </xdr:nvSpPr>
      <xdr:spPr>
        <a:xfrm>
          <a:off x="3497795" y="167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57722</xdr:rowOff>
    </xdr:from>
    <xdr:to>
      <xdr:col>15</xdr:col>
      <xdr:colOff>101600</xdr:colOff>
      <xdr:row>96</xdr:row>
      <xdr:rowOff>159322</xdr:rowOff>
    </xdr:to>
    <xdr:sp macro="" textlink="">
      <xdr:nvSpPr>
        <xdr:cNvPr id="259" name="楕円 258"/>
        <xdr:cNvSpPr/>
      </xdr:nvSpPr>
      <xdr:spPr>
        <a:xfrm>
          <a:off x="2857500" y="165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150449</xdr:rowOff>
    </xdr:from>
    <xdr:ext cx="599010" cy="259045"/>
    <xdr:sp macro="" textlink="">
      <xdr:nvSpPr>
        <xdr:cNvPr id="260" name="テキスト ボックス 259"/>
        <xdr:cNvSpPr txBox="1"/>
      </xdr:nvSpPr>
      <xdr:spPr>
        <a:xfrm>
          <a:off x="2608795" y="166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9144</xdr:rowOff>
    </xdr:from>
    <xdr:to>
      <xdr:col>10</xdr:col>
      <xdr:colOff>165100</xdr:colOff>
      <xdr:row>98</xdr:row>
      <xdr:rowOff>110744</xdr:rowOff>
    </xdr:to>
    <xdr:sp macro="" textlink="">
      <xdr:nvSpPr>
        <xdr:cNvPr id="261" name="楕円 260"/>
        <xdr:cNvSpPr/>
      </xdr:nvSpPr>
      <xdr:spPr>
        <a:xfrm>
          <a:off x="1968500" y="168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101871</xdr:rowOff>
    </xdr:from>
    <xdr:ext cx="599010" cy="259045"/>
    <xdr:sp macro="" textlink="">
      <xdr:nvSpPr>
        <xdr:cNvPr id="262" name="テキスト ボックス 261"/>
        <xdr:cNvSpPr txBox="1"/>
      </xdr:nvSpPr>
      <xdr:spPr>
        <a:xfrm>
          <a:off x="1719795" y="1690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26936</xdr:rowOff>
    </xdr:from>
    <xdr:to>
      <xdr:col>6</xdr:col>
      <xdr:colOff>38100</xdr:colOff>
      <xdr:row>98</xdr:row>
      <xdr:rowOff>128536</xdr:rowOff>
    </xdr:to>
    <xdr:sp macro="" textlink="">
      <xdr:nvSpPr>
        <xdr:cNvPr id="263" name="楕円 262"/>
        <xdr:cNvSpPr/>
      </xdr:nvSpPr>
      <xdr:spPr>
        <a:xfrm>
          <a:off x="1079500" y="16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119663</xdr:rowOff>
    </xdr:from>
    <xdr:ext cx="599010" cy="259045"/>
    <xdr:sp macro="" textlink="">
      <xdr:nvSpPr>
        <xdr:cNvPr id="264" name="テキスト ボックス 263"/>
        <xdr:cNvSpPr txBox="1"/>
      </xdr:nvSpPr>
      <xdr:spPr>
        <a:xfrm>
          <a:off x="830795" y="1692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64371</xdr:rowOff>
    </xdr:from>
    <xdr:to>
      <xdr:col>55</xdr:col>
      <xdr:colOff>0</xdr:colOff>
      <xdr:row>36</xdr:row>
      <xdr:rowOff>113389</xdr:rowOff>
    </xdr:to>
    <xdr:cxnSp macro="">
      <xdr:nvCxnSpPr>
        <xdr:cNvPr id="295" name="直線コネクタ 294"/>
        <xdr:cNvCxnSpPr/>
      </xdr:nvCxnSpPr>
      <xdr:spPr>
        <a:xfrm>
          <a:off x="9639300" y="6236571"/>
          <a:ext cx="8382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64371</xdr:rowOff>
    </xdr:from>
    <xdr:to>
      <xdr:col>50</xdr:col>
      <xdr:colOff>114300</xdr:colOff>
      <xdr:row>36</xdr:row>
      <xdr:rowOff>161014</xdr:rowOff>
    </xdr:to>
    <xdr:cxnSp macro="">
      <xdr:nvCxnSpPr>
        <xdr:cNvPr id="298" name="直線コネクタ 297"/>
        <xdr:cNvCxnSpPr/>
      </xdr:nvCxnSpPr>
      <xdr:spPr>
        <a:xfrm flipV="1">
          <a:off x="8750300" y="6236571"/>
          <a:ext cx="889000" cy="9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50328</xdr:rowOff>
    </xdr:from>
    <xdr:to>
      <xdr:col>45</xdr:col>
      <xdr:colOff>177800</xdr:colOff>
      <xdr:row>36</xdr:row>
      <xdr:rowOff>161014</xdr:rowOff>
    </xdr:to>
    <xdr:cxnSp macro="">
      <xdr:nvCxnSpPr>
        <xdr:cNvPr id="301" name="直線コネクタ 300"/>
        <xdr:cNvCxnSpPr/>
      </xdr:nvCxnSpPr>
      <xdr:spPr>
        <a:xfrm>
          <a:off x="7861300" y="5193828"/>
          <a:ext cx="889000" cy="113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50328</xdr:rowOff>
    </xdr:from>
    <xdr:to>
      <xdr:col>41</xdr:col>
      <xdr:colOff>50800</xdr:colOff>
      <xdr:row>37</xdr:row>
      <xdr:rowOff>62357</xdr:rowOff>
    </xdr:to>
    <xdr:cxnSp macro="">
      <xdr:nvCxnSpPr>
        <xdr:cNvPr id="304" name="直線コネクタ 303"/>
        <xdr:cNvCxnSpPr/>
      </xdr:nvCxnSpPr>
      <xdr:spPr>
        <a:xfrm flipV="1">
          <a:off x="6972300" y="5193828"/>
          <a:ext cx="889000" cy="1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6" name="テキスト ボックス 305"/>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8" name="テキスト ボックス 307"/>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62589</xdr:rowOff>
    </xdr:from>
    <xdr:to>
      <xdr:col>55</xdr:col>
      <xdr:colOff>50800</xdr:colOff>
      <xdr:row>36</xdr:row>
      <xdr:rowOff>164189</xdr:rowOff>
    </xdr:to>
    <xdr:sp macro="" textlink="">
      <xdr:nvSpPr>
        <xdr:cNvPr id="314" name="楕円 313"/>
        <xdr:cNvSpPr/>
      </xdr:nvSpPr>
      <xdr:spPr>
        <a:xfrm>
          <a:off x="10426700" y="6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85466</xdr:rowOff>
    </xdr:from>
    <xdr:ext cx="534377" cy="259045"/>
    <xdr:sp macro="" textlink="">
      <xdr:nvSpPr>
        <xdr:cNvPr id="315" name="補助費等該当値テキスト"/>
        <xdr:cNvSpPr txBox="1"/>
      </xdr:nvSpPr>
      <xdr:spPr>
        <a:xfrm>
          <a:off x="10528300" y="60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13571</xdr:rowOff>
    </xdr:from>
    <xdr:to>
      <xdr:col>50</xdr:col>
      <xdr:colOff>165100</xdr:colOff>
      <xdr:row>36</xdr:row>
      <xdr:rowOff>115171</xdr:rowOff>
    </xdr:to>
    <xdr:sp macro="" textlink="">
      <xdr:nvSpPr>
        <xdr:cNvPr id="316" name="楕円 315"/>
        <xdr:cNvSpPr/>
      </xdr:nvSpPr>
      <xdr:spPr>
        <a:xfrm>
          <a:off x="9588500" y="61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131698</xdr:rowOff>
    </xdr:from>
    <xdr:ext cx="534377" cy="259045"/>
    <xdr:sp macro="" textlink="">
      <xdr:nvSpPr>
        <xdr:cNvPr id="317" name="テキスト ボックス 316"/>
        <xdr:cNvSpPr txBox="1"/>
      </xdr:nvSpPr>
      <xdr:spPr>
        <a:xfrm>
          <a:off x="9372111" y="59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110214</xdr:rowOff>
    </xdr:from>
    <xdr:to>
      <xdr:col>46</xdr:col>
      <xdr:colOff>38100</xdr:colOff>
      <xdr:row>37</xdr:row>
      <xdr:rowOff>40364</xdr:rowOff>
    </xdr:to>
    <xdr:sp macro="" textlink="">
      <xdr:nvSpPr>
        <xdr:cNvPr id="318" name="楕円 317"/>
        <xdr:cNvSpPr/>
      </xdr:nvSpPr>
      <xdr:spPr>
        <a:xfrm>
          <a:off x="8699500" y="62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56891</xdr:rowOff>
    </xdr:from>
    <xdr:ext cx="534377" cy="259045"/>
    <xdr:sp macro="" textlink="">
      <xdr:nvSpPr>
        <xdr:cNvPr id="319" name="テキスト ボックス 318"/>
        <xdr:cNvSpPr txBox="1"/>
      </xdr:nvSpPr>
      <xdr:spPr>
        <a:xfrm>
          <a:off x="8483111" y="60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170978</xdr:rowOff>
    </xdr:from>
    <xdr:to>
      <xdr:col>41</xdr:col>
      <xdr:colOff>101600</xdr:colOff>
      <xdr:row>30</xdr:row>
      <xdr:rowOff>101128</xdr:rowOff>
    </xdr:to>
    <xdr:sp macro="" textlink="">
      <xdr:nvSpPr>
        <xdr:cNvPr id="320" name="楕円 319"/>
        <xdr:cNvSpPr/>
      </xdr:nvSpPr>
      <xdr:spPr>
        <a:xfrm>
          <a:off x="7810500" y="51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117655</xdr:rowOff>
    </xdr:from>
    <xdr:ext cx="599010" cy="259045"/>
    <xdr:sp macro="" textlink="">
      <xdr:nvSpPr>
        <xdr:cNvPr id="321" name="テキスト ボックス 320"/>
        <xdr:cNvSpPr txBox="1"/>
      </xdr:nvSpPr>
      <xdr:spPr>
        <a:xfrm>
          <a:off x="7561795" y="49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22" name="楕円 321"/>
        <xdr:cNvSpPr/>
      </xdr:nvSpPr>
      <xdr:spPr>
        <a:xfrm>
          <a:off x="6921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129684</xdr:rowOff>
    </xdr:from>
    <xdr:ext cx="534377" cy="259045"/>
    <xdr:sp macro="" textlink="">
      <xdr:nvSpPr>
        <xdr:cNvPr id="323" name="テキスト ボックス 322"/>
        <xdr:cNvSpPr txBox="1"/>
      </xdr:nvSpPr>
      <xdr:spPr>
        <a:xfrm>
          <a:off x="6705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162266</xdr:rowOff>
    </xdr:from>
    <xdr:to>
      <xdr:col>54</xdr:col>
      <xdr:colOff>189865</xdr:colOff>
      <xdr:row>57</xdr:row>
      <xdr:rowOff>160535</xdr:rowOff>
    </xdr:to>
    <xdr:cxnSp macro="">
      <xdr:nvCxnSpPr>
        <xdr:cNvPr id="349" name="直線コネクタ 348"/>
        <xdr:cNvCxnSpPr/>
      </xdr:nvCxnSpPr>
      <xdr:spPr>
        <a:xfrm flipV="1">
          <a:off x="10475595" y="8734766"/>
          <a:ext cx="1270" cy="119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164362</xdr:rowOff>
    </xdr:from>
    <xdr:ext cx="534377" cy="259045"/>
    <xdr:sp macro="" textlink="">
      <xdr:nvSpPr>
        <xdr:cNvPr id="350" name="普通建設事業費最小値テキスト"/>
        <xdr:cNvSpPr txBox="1"/>
      </xdr:nvSpPr>
      <xdr:spPr>
        <a:xfrm>
          <a:off x="10528300" y="9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160535</xdr:rowOff>
    </xdr:from>
    <xdr:to>
      <xdr:col>55</xdr:col>
      <xdr:colOff>88900</xdr:colOff>
      <xdr:row>57</xdr:row>
      <xdr:rowOff>160535</xdr:rowOff>
    </xdr:to>
    <xdr:cxnSp macro="">
      <xdr:nvCxnSpPr>
        <xdr:cNvPr id="351" name="直線コネクタ 350"/>
        <xdr:cNvCxnSpPr/>
      </xdr:nvCxnSpPr>
      <xdr:spPr>
        <a:xfrm>
          <a:off x="10388600" y="993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108943</xdr:rowOff>
    </xdr:from>
    <xdr:ext cx="534377" cy="259045"/>
    <xdr:sp macro="" textlink="">
      <xdr:nvSpPr>
        <xdr:cNvPr id="352" name="普通建設事業費最大値テキスト"/>
        <xdr:cNvSpPr txBox="1"/>
      </xdr:nvSpPr>
      <xdr:spPr>
        <a:xfrm>
          <a:off x="10528300" y="85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162266</xdr:rowOff>
    </xdr:from>
    <xdr:to>
      <xdr:col>55</xdr:col>
      <xdr:colOff>88900</xdr:colOff>
      <xdr:row>50</xdr:row>
      <xdr:rowOff>162266</xdr:rowOff>
    </xdr:to>
    <xdr:cxnSp macro="">
      <xdr:nvCxnSpPr>
        <xdr:cNvPr id="353" name="直線コネクタ 352"/>
        <xdr:cNvCxnSpPr/>
      </xdr:nvCxnSpPr>
      <xdr:spPr>
        <a:xfrm>
          <a:off x="10388600" y="873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96119</xdr:rowOff>
    </xdr:from>
    <xdr:to>
      <xdr:col>55</xdr:col>
      <xdr:colOff>0</xdr:colOff>
      <xdr:row>57</xdr:row>
      <xdr:rowOff>156421</xdr:rowOff>
    </xdr:to>
    <xdr:cxnSp macro="">
      <xdr:nvCxnSpPr>
        <xdr:cNvPr id="354" name="直線コネクタ 353"/>
        <xdr:cNvCxnSpPr/>
      </xdr:nvCxnSpPr>
      <xdr:spPr>
        <a:xfrm flipV="1">
          <a:off x="9639300" y="9697319"/>
          <a:ext cx="838200" cy="2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152125</xdr:rowOff>
    </xdr:from>
    <xdr:ext cx="534377" cy="259045"/>
    <xdr:sp macro="" textlink="">
      <xdr:nvSpPr>
        <xdr:cNvPr id="355" name="普通建設事業費平均値テキスト"/>
        <xdr:cNvSpPr txBox="1"/>
      </xdr:nvSpPr>
      <xdr:spPr>
        <a:xfrm>
          <a:off x="10528300" y="941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129248</xdr:rowOff>
    </xdr:from>
    <xdr:to>
      <xdr:col>55</xdr:col>
      <xdr:colOff>50800</xdr:colOff>
      <xdr:row>56</xdr:row>
      <xdr:rowOff>59398</xdr:rowOff>
    </xdr:to>
    <xdr:sp macro="" textlink="">
      <xdr:nvSpPr>
        <xdr:cNvPr id="356" name="フローチャート: 判断 355"/>
        <xdr:cNvSpPr/>
      </xdr:nvSpPr>
      <xdr:spPr>
        <a:xfrm>
          <a:off x="10426700" y="955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156421</xdr:rowOff>
    </xdr:from>
    <xdr:to>
      <xdr:col>50</xdr:col>
      <xdr:colOff>114300</xdr:colOff>
      <xdr:row>58</xdr:row>
      <xdr:rowOff>52244</xdr:rowOff>
    </xdr:to>
    <xdr:cxnSp macro="">
      <xdr:nvCxnSpPr>
        <xdr:cNvPr id="357" name="直線コネクタ 356"/>
        <xdr:cNvCxnSpPr/>
      </xdr:nvCxnSpPr>
      <xdr:spPr>
        <a:xfrm flipV="1">
          <a:off x="8750300" y="9929071"/>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159831</xdr:rowOff>
    </xdr:from>
    <xdr:to>
      <xdr:col>50</xdr:col>
      <xdr:colOff>165100</xdr:colOff>
      <xdr:row>56</xdr:row>
      <xdr:rowOff>89981</xdr:rowOff>
    </xdr:to>
    <xdr:sp macro="" textlink="">
      <xdr:nvSpPr>
        <xdr:cNvPr id="358" name="フローチャート: 判断 357"/>
        <xdr:cNvSpPr/>
      </xdr:nvSpPr>
      <xdr:spPr>
        <a:xfrm>
          <a:off x="9588500" y="95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106508</xdr:rowOff>
    </xdr:from>
    <xdr:ext cx="534377" cy="259045"/>
    <xdr:sp macro="" textlink="">
      <xdr:nvSpPr>
        <xdr:cNvPr id="359" name="テキスト ボックス 358"/>
        <xdr:cNvSpPr txBox="1"/>
      </xdr:nvSpPr>
      <xdr:spPr>
        <a:xfrm>
          <a:off x="9372111" y="936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48472</xdr:rowOff>
    </xdr:from>
    <xdr:to>
      <xdr:col>45</xdr:col>
      <xdr:colOff>177800</xdr:colOff>
      <xdr:row>58</xdr:row>
      <xdr:rowOff>52244</xdr:rowOff>
    </xdr:to>
    <xdr:cxnSp macro="">
      <xdr:nvCxnSpPr>
        <xdr:cNvPr id="360" name="直線コネクタ 359"/>
        <xdr:cNvCxnSpPr/>
      </xdr:nvCxnSpPr>
      <xdr:spPr>
        <a:xfrm>
          <a:off x="7861300" y="9821122"/>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104151</xdr:rowOff>
    </xdr:from>
    <xdr:to>
      <xdr:col>46</xdr:col>
      <xdr:colOff>38100</xdr:colOff>
      <xdr:row>56</xdr:row>
      <xdr:rowOff>34301</xdr:rowOff>
    </xdr:to>
    <xdr:sp macro="" textlink="">
      <xdr:nvSpPr>
        <xdr:cNvPr id="361" name="フローチャート: 判断 360"/>
        <xdr:cNvSpPr/>
      </xdr:nvSpPr>
      <xdr:spPr>
        <a:xfrm>
          <a:off x="8699500" y="953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50828</xdr:rowOff>
    </xdr:from>
    <xdr:ext cx="534377" cy="259045"/>
    <xdr:sp macro="" textlink="">
      <xdr:nvSpPr>
        <xdr:cNvPr id="362" name="テキスト ボックス 361"/>
        <xdr:cNvSpPr txBox="1"/>
      </xdr:nvSpPr>
      <xdr:spPr>
        <a:xfrm>
          <a:off x="8483111" y="93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127225</xdr:rowOff>
    </xdr:from>
    <xdr:to>
      <xdr:col>41</xdr:col>
      <xdr:colOff>50800</xdr:colOff>
      <xdr:row>57</xdr:row>
      <xdr:rowOff>48472</xdr:rowOff>
    </xdr:to>
    <xdr:cxnSp macro="">
      <xdr:nvCxnSpPr>
        <xdr:cNvPr id="363" name="直線コネクタ 362"/>
        <xdr:cNvCxnSpPr/>
      </xdr:nvCxnSpPr>
      <xdr:spPr>
        <a:xfrm>
          <a:off x="6972300" y="9556975"/>
          <a:ext cx="889000" cy="2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93456</xdr:rowOff>
    </xdr:from>
    <xdr:to>
      <xdr:col>41</xdr:col>
      <xdr:colOff>101600</xdr:colOff>
      <xdr:row>56</xdr:row>
      <xdr:rowOff>23606</xdr:rowOff>
    </xdr:to>
    <xdr:sp macro="" textlink="">
      <xdr:nvSpPr>
        <xdr:cNvPr id="364" name="フローチャート: 判断 363"/>
        <xdr:cNvSpPr/>
      </xdr:nvSpPr>
      <xdr:spPr>
        <a:xfrm>
          <a:off x="7810500" y="952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40133</xdr:rowOff>
    </xdr:from>
    <xdr:ext cx="534377" cy="259045"/>
    <xdr:sp macro="" textlink="">
      <xdr:nvSpPr>
        <xdr:cNvPr id="365" name="テキスト ボックス 364"/>
        <xdr:cNvSpPr txBox="1"/>
      </xdr:nvSpPr>
      <xdr:spPr>
        <a:xfrm>
          <a:off x="7594111" y="92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119206</xdr:rowOff>
    </xdr:from>
    <xdr:to>
      <xdr:col>36</xdr:col>
      <xdr:colOff>165100</xdr:colOff>
      <xdr:row>56</xdr:row>
      <xdr:rowOff>49356</xdr:rowOff>
    </xdr:to>
    <xdr:sp macro="" textlink="">
      <xdr:nvSpPr>
        <xdr:cNvPr id="366" name="フローチャート: 判断 365"/>
        <xdr:cNvSpPr/>
      </xdr:nvSpPr>
      <xdr:spPr>
        <a:xfrm>
          <a:off x="69215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40483</xdr:rowOff>
    </xdr:from>
    <xdr:ext cx="534377" cy="259045"/>
    <xdr:sp macro="" textlink="">
      <xdr:nvSpPr>
        <xdr:cNvPr id="367" name="テキスト ボックス 366"/>
        <xdr:cNvSpPr txBox="1"/>
      </xdr:nvSpPr>
      <xdr:spPr>
        <a:xfrm>
          <a:off x="6705111" y="96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45319</xdr:rowOff>
    </xdr:from>
    <xdr:to>
      <xdr:col>55</xdr:col>
      <xdr:colOff>50800</xdr:colOff>
      <xdr:row>56</xdr:row>
      <xdr:rowOff>146919</xdr:rowOff>
    </xdr:to>
    <xdr:sp macro="" textlink="">
      <xdr:nvSpPr>
        <xdr:cNvPr id="373" name="楕円 372"/>
        <xdr:cNvSpPr/>
      </xdr:nvSpPr>
      <xdr:spPr>
        <a:xfrm>
          <a:off x="10426700" y="9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23746</xdr:rowOff>
    </xdr:from>
    <xdr:ext cx="534377" cy="259045"/>
    <xdr:sp macro="" textlink="">
      <xdr:nvSpPr>
        <xdr:cNvPr id="374" name="普通建設事業費該当値テキスト"/>
        <xdr:cNvSpPr txBox="1"/>
      </xdr:nvSpPr>
      <xdr:spPr>
        <a:xfrm>
          <a:off x="10528300" y="96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105621</xdr:rowOff>
    </xdr:from>
    <xdr:to>
      <xdr:col>50</xdr:col>
      <xdr:colOff>165100</xdr:colOff>
      <xdr:row>58</xdr:row>
      <xdr:rowOff>35771</xdr:rowOff>
    </xdr:to>
    <xdr:sp macro="" textlink="">
      <xdr:nvSpPr>
        <xdr:cNvPr id="375" name="楕円 374"/>
        <xdr:cNvSpPr/>
      </xdr:nvSpPr>
      <xdr:spPr>
        <a:xfrm>
          <a:off x="9588500" y="98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26898</xdr:rowOff>
    </xdr:from>
    <xdr:ext cx="534377" cy="259045"/>
    <xdr:sp macro="" textlink="">
      <xdr:nvSpPr>
        <xdr:cNvPr id="376" name="テキスト ボックス 375"/>
        <xdr:cNvSpPr txBox="1"/>
      </xdr:nvSpPr>
      <xdr:spPr>
        <a:xfrm>
          <a:off x="9372111" y="99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1444</xdr:rowOff>
    </xdr:from>
    <xdr:to>
      <xdr:col>46</xdr:col>
      <xdr:colOff>38100</xdr:colOff>
      <xdr:row>58</xdr:row>
      <xdr:rowOff>103044</xdr:rowOff>
    </xdr:to>
    <xdr:sp macro="" textlink="">
      <xdr:nvSpPr>
        <xdr:cNvPr id="377" name="楕円 376"/>
        <xdr:cNvSpPr/>
      </xdr:nvSpPr>
      <xdr:spPr>
        <a:xfrm>
          <a:off x="8699500" y="99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94171</xdr:rowOff>
    </xdr:from>
    <xdr:ext cx="534377" cy="259045"/>
    <xdr:sp macro="" textlink="">
      <xdr:nvSpPr>
        <xdr:cNvPr id="378" name="テキスト ボックス 377"/>
        <xdr:cNvSpPr txBox="1"/>
      </xdr:nvSpPr>
      <xdr:spPr>
        <a:xfrm>
          <a:off x="8483111" y="1003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169122</xdr:rowOff>
    </xdr:from>
    <xdr:to>
      <xdr:col>41</xdr:col>
      <xdr:colOff>101600</xdr:colOff>
      <xdr:row>57</xdr:row>
      <xdr:rowOff>99272</xdr:rowOff>
    </xdr:to>
    <xdr:sp macro="" textlink="">
      <xdr:nvSpPr>
        <xdr:cNvPr id="379" name="楕円 378"/>
        <xdr:cNvSpPr/>
      </xdr:nvSpPr>
      <xdr:spPr>
        <a:xfrm>
          <a:off x="7810500" y="97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90399</xdr:rowOff>
    </xdr:from>
    <xdr:ext cx="534377" cy="259045"/>
    <xdr:sp macro="" textlink="">
      <xdr:nvSpPr>
        <xdr:cNvPr id="380" name="テキスト ボックス 379"/>
        <xdr:cNvSpPr txBox="1"/>
      </xdr:nvSpPr>
      <xdr:spPr>
        <a:xfrm>
          <a:off x="7594111" y="98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76425</xdr:rowOff>
    </xdr:from>
    <xdr:to>
      <xdr:col>36</xdr:col>
      <xdr:colOff>165100</xdr:colOff>
      <xdr:row>56</xdr:row>
      <xdr:rowOff>6575</xdr:rowOff>
    </xdr:to>
    <xdr:sp macro="" textlink="">
      <xdr:nvSpPr>
        <xdr:cNvPr id="381" name="楕円 380"/>
        <xdr:cNvSpPr/>
      </xdr:nvSpPr>
      <xdr:spPr>
        <a:xfrm>
          <a:off x="6921500" y="95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23102</xdr:rowOff>
    </xdr:from>
    <xdr:ext cx="534377" cy="259045"/>
    <xdr:sp macro="" textlink="">
      <xdr:nvSpPr>
        <xdr:cNvPr id="382" name="テキスト ボックス 381"/>
        <xdr:cNvSpPr txBox="1"/>
      </xdr:nvSpPr>
      <xdr:spPr>
        <a:xfrm>
          <a:off x="6705111" y="92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6" name="直線コネクタ 405"/>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7" name="普通建設事業費 （ うち新規整備　）最小値テキスト"/>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8" name="直線コネクタ 407"/>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9" name="普通建設事業費 （ うち新規整備　）最大値テキスト"/>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10" name="直線コネクタ 409"/>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17704</xdr:rowOff>
    </xdr:from>
    <xdr:to>
      <xdr:col>55</xdr:col>
      <xdr:colOff>0</xdr:colOff>
      <xdr:row>78</xdr:row>
      <xdr:rowOff>107544</xdr:rowOff>
    </xdr:to>
    <xdr:cxnSp macro="">
      <xdr:nvCxnSpPr>
        <xdr:cNvPr id="411" name="直線コネクタ 410"/>
        <xdr:cNvCxnSpPr/>
      </xdr:nvCxnSpPr>
      <xdr:spPr>
        <a:xfrm flipV="1">
          <a:off x="9639300" y="13390804"/>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2" name="普通建設事業費 （ うち新規整備　）平均値テキスト"/>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3" name="フローチャート: 判断 412"/>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87579</xdr:rowOff>
    </xdr:from>
    <xdr:to>
      <xdr:col>50</xdr:col>
      <xdr:colOff>114300</xdr:colOff>
      <xdr:row>78</xdr:row>
      <xdr:rowOff>107544</xdr:rowOff>
    </xdr:to>
    <xdr:cxnSp macro="">
      <xdr:nvCxnSpPr>
        <xdr:cNvPr id="414" name="直線コネクタ 413"/>
        <xdr:cNvCxnSpPr/>
      </xdr:nvCxnSpPr>
      <xdr:spPr>
        <a:xfrm>
          <a:off x="8750300" y="13460679"/>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5" name="フローチャート: 判断 414"/>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6" name="テキスト ボックス 415"/>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107620</xdr:rowOff>
    </xdr:from>
    <xdr:to>
      <xdr:col>45</xdr:col>
      <xdr:colOff>177800</xdr:colOff>
      <xdr:row>78</xdr:row>
      <xdr:rowOff>87579</xdr:rowOff>
    </xdr:to>
    <xdr:cxnSp macro="">
      <xdr:nvCxnSpPr>
        <xdr:cNvPr id="417" name="直線コネクタ 416"/>
        <xdr:cNvCxnSpPr/>
      </xdr:nvCxnSpPr>
      <xdr:spPr>
        <a:xfrm>
          <a:off x="7861300" y="13137820"/>
          <a:ext cx="889000" cy="3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8" name="フローチャート: 判断 417"/>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9" name="テキスト ボックス 418"/>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158674</xdr:rowOff>
    </xdr:from>
    <xdr:to>
      <xdr:col>41</xdr:col>
      <xdr:colOff>50800</xdr:colOff>
      <xdr:row>76</xdr:row>
      <xdr:rowOff>107620</xdr:rowOff>
    </xdr:to>
    <xdr:cxnSp macro="">
      <xdr:nvCxnSpPr>
        <xdr:cNvPr id="420" name="直線コネクタ 419"/>
        <xdr:cNvCxnSpPr/>
      </xdr:nvCxnSpPr>
      <xdr:spPr>
        <a:xfrm>
          <a:off x="6972300" y="12845974"/>
          <a:ext cx="889000" cy="2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1" name="フローチャート: 判断 420"/>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2" name="テキスト ボックス 421"/>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3" name="フローチャート: 判断 422"/>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4" name="テキスト ボックス 423"/>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138354</xdr:rowOff>
    </xdr:from>
    <xdr:to>
      <xdr:col>55</xdr:col>
      <xdr:colOff>50800</xdr:colOff>
      <xdr:row>78</xdr:row>
      <xdr:rowOff>68504</xdr:rowOff>
    </xdr:to>
    <xdr:sp macro="" textlink="">
      <xdr:nvSpPr>
        <xdr:cNvPr id="430" name="楕円 429"/>
        <xdr:cNvSpPr/>
      </xdr:nvSpPr>
      <xdr:spPr>
        <a:xfrm>
          <a:off x="10426700" y="133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116781</xdr:rowOff>
    </xdr:from>
    <xdr:ext cx="469744" cy="259045"/>
    <xdr:sp macro="" textlink="">
      <xdr:nvSpPr>
        <xdr:cNvPr id="431" name="普通建設事業費 （ うち新規整備　）該当値テキスト"/>
        <xdr:cNvSpPr txBox="1"/>
      </xdr:nvSpPr>
      <xdr:spPr>
        <a:xfrm>
          <a:off x="10528300" y="133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56744</xdr:rowOff>
    </xdr:from>
    <xdr:to>
      <xdr:col>50</xdr:col>
      <xdr:colOff>165100</xdr:colOff>
      <xdr:row>78</xdr:row>
      <xdr:rowOff>158344</xdr:rowOff>
    </xdr:to>
    <xdr:sp macro="" textlink="">
      <xdr:nvSpPr>
        <xdr:cNvPr id="432" name="楕円 431"/>
        <xdr:cNvSpPr/>
      </xdr:nvSpPr>
      <xdr:spPr>
        <a:xfrm>
          <a:off x="9588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149471</xdr:rowOff>
    </xdr:from>
    <xdr:ext cx="469744" cy="259045"/>
    <xdr:sp macro="" textlink="">
      <xdr:nvSpPr>
        <xdr:cNvPr id="433" name="テキスト ボックス 432"/>
        <xdr:cNvSpPr txBox="1"/>
      </xdr:nvSpPr>
      <xdr:spPr>
        <a:xfrm>
          <a:off x="9404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36779</xdr:rowOff>
    </xdr:from>
    <xdr:to>
      <xdr:col>46</xdr:col>
      <xdr:colOff>38100</xdr:colOff>
      <xdr:row>78</xdr:row>
      <xdr:rowOff>138379</xdr:rowOff>
    </xdr:to>
    <xdr:sp macro="" textlink="">
      <xdr:nvSpPr>
        <xdr:cNvPr id="434" name="楕円 433"/>
        <xdr:cNvSpPr/>
      </xdr:nvSpPr>
      <xdr:spPr>
        <a:xfrm>
          <a:off x="8699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129506</xdr:rowOff>
    </xdr:from>
    <xdr:ext cx="469744" cy="259045"/>
    <xdr:sp macro="" textlink="">
      <xdr:nvSpPr>
        <xdr:cNvPr id="435" name="テキスト ボックス 434"/>
        <xdr:cNvSpPr txBox="1"/>
      </xdr:nvSpPr>
      <xdr:spPr>
        <a:xfrm>
          <a:off x="8515428" y="135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56820</xdr:rowOff>
    </xdr:from>
    <xdr:to>
      <xdr:col>41</xdr:col>
      <xdr:colOff>101600</xdr:colOff>
      <xdr:row>76</xdr:row>
      <xdr:rowOff>158420</xdr:rowOff>
    </xdr:to>
    <xdr:sp macro="" textlink="">
      <xdr:nvSpPr>
        <xdr:cNvPr id="436" name="楕円 435"/>
        <xdr:cNvSpPr/>
      </xdr:nvSpPr>
      <xdr:spPr>
        <a:xfrm>
          <a:off x="7810500" y="130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3497</xdr:rowOff>
    </xdr:from>
    <xdr:ext cx="534377" cy="259045"/>
    <xdr:sp macro="" textlink="">
      <xdr:nvSpPr>
        <xdr:cNvPr id="437" name="テキスト ボックス 436"/>
        <xdr:cNvSpPr txBox="1"/>
      </xdr:nvSpPr>
      <xdr:spPr>
        <a:xfrm>
          <a:off x="7594111" y="128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107874</xdr:rowOff>
    </xdr:from>
    <xdr:to>
      <xdr:col>36</xdr:col>
      <xdr:colOff>165100</xdr:colOff>
      <xdr:row>75</xdr:row>
      <xdr:rowOff>38024</xdr:rowOff>
    </xdr:to>
    <xdr:sp macro="" textlink="">
      <xdr:nvSpPr>
        <xdr:cNvPr id="438" name="楕円 437"/>
        <xdr:cNvSpPr/>
      </xdr:nvSpPr>
      <xdr:spPr>
        <a:xfrm>
          <a:off x="6921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54551</xdr:rowOff>
    </xdr:from>
    <xdr:ext cx="534377" cy="259045"/>
    <xdr:sp macro="" textlink="">
      <xdr:nvSpPr>
        <xdr:cNvPr id="439" name="テキスト ボックス 438"/>
        <xdr:cNvSpPr txBox="1"/>
      </xdr:nvSpPr>
      <xdr:spPr>
        <a:xfrm>
          <a:off x="6705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1" name="直線コネクタ 460"/>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2" name="普通建設事業費 （ うち更新整備　）最小値テキスト"/>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3" name="直線コネクタ 462"/>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4" name="普通建設事業費 （ うち更新整備　）最大値テキスト"/>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5" name="直線コネクタ 464"/>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82961</xdr:rowOff>
    </xdr:from>
    <xdr:to>
      <xdr:col>55</xdr:col>
      <xdr:colOff>0</xdr:colOff>
      <xdr:row>97</xdr:row>
      <xdr:rowOff>84630</xdr:rowOff>
    </xdr:to>
    <xdr:cxnSp macro="">
      <xdr:nvCxnSpPr>
        <xdr:cNvPr id="466" name="直線コネクタ 465"/>
        <xdr:cNvCxnSpPr/>
      </xdr:nvCxnSpPr>
      <xdr:spPr>
        <a:xfrm flipV="1">
          <a:off x="9639300" y="16542161"/>
          <a:ext cx="838200" cy="1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7" name="普通建設事業費 （ うち更新整備　）平均値テキスト"/>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8" name="フローチャート: 判断 467"/>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84630</xdr:rowOff>
    </xdr:from>
    <xdr:to>
      <xdr:col>50</xdr:col>
      <xdr:colOff>114300</xdr:colOff>
      <xdr:row>97</xdr:row>
      <xdr:rowOff>167407</xdr:rowOff>
    </xdr:to>
    <xdr:cxnSp macro="">
      <xdr:nvCxnSpPr>
        <xdr:cNvPr id="469" name="直線コネクタ 468"/>
        <xdr:cNvCxnSpPr/>
      </xdr:nvCxnSpPr>
      <xdr:spPr>
        <a:xfrm flipV="1">
          <a:off x="8750300" y="16715280"/>
          <a:ext cx="889000" cy="8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0" name="フローチャート: 判断 469"/>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1" name="テキスト ボックス 470"/>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147952</xdr:rowOff>
    </xdr:from>
    <xdr:to>
      <xdr:col>45</xdr:col>
      <xdr:colOff>177800</xdr:colOff>
      <xdr:row>97</xdr:row>
      <xdr:rowOff>167407</xdr:rowOff>
    </xdr:to>
    <xdr:cxnSp macro="">
      <xdr:nvCxnSpPr>
        <xdr:cNvPr id="472" name="直線コネクタ 471"/>
        <xdr:cNvCxnSpPr/>
      </xdr:nvCxnSpPr>
      <xdr:spPr>
        <a:xfrm>
          <a:off x="7861300" y="16778602"/>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3" name="フローチャート: 判断 472"/>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4" name="テキスト ボックス 473"/>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6609</xdr:rowOff>
    </xdr:from>
    <xdr:to>
      <xdr:col>41</xdr:col>
      <xdr:colOff>50800</xdr:colOff>
      <xdr:row>97</xdr:row>
      <xdr:rowOff>147952</xdr:rowOff>
    </xdr:to>
    <xdr:cxnSp macro="">
      <xdr:nvCxnSpPr>
        <xdr:cNvPr id="475" name="直線コネクタ 474"/>
        <xdr:cNvCxnSpPr/>
      </xdr:nvCxnSpPr>
      <xdr:spPr>
        <a:xfrm>
          <a:off x="6972300" y="16637259"/>
          <a:ext cx="889000" cy="1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6" name="フローチャート: 判断 475"/>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7" name="テキスト ボックス 476"/>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8" name="フローチャート: 判断 477"/>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9" name="テキスト ボックス 478"/>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32161</xdr:rowOff>
    </xdr:from>
    <xdr:to>
      <xdr:col>55</xdr:col>
      <xdr:colOff>50800</xdr:colOff>
      <xdr:row>96</xdr:row>
      <xdr:rowOff>133761</xdr:rowOff>
    </xdr:to>
    <xdr:sp macro="" textlink="">
      <xdr:nvSpPr>
        <xdr:cNvPr id="485" name="楕円 484"/>
        <xdr:cNvSpPr/>
      </xdr:nvSpPr>
      <xdr:spPr>
        <a:xfrm>
          <a:off x="10426700" y="164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10588</xdr:rowOff>
    </xdr:from>
    <xdr:ext cx="534377" cy="259045"/>
    <xdr:sp macro="" textlink="">
      <xdr:nvSpPr>
        <xdr:cNvPr id="486" name="普通建設事業費 （ うち更新整備　）該当値テキスト"/>
        <xdr:cNvSpPr txBox="1"/>
      </xdr:nvSpPr>
      <xdr:spPr>
        <a:xfrm>
          <a:off x="10528300" y="1646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33830</xdr:rowOff>
    </xdr:from>
    <xdr:to>
      <xdr:col>50</xdr:col>
      <xdr:colOff>165100</xdr:colOff>
      <xdr:row>97</xdr:row>
      <xdr:rowOff>135430</xdr:rowOff>
    </xdr:to>
    <xdr:sp macro="" textlink="">
      <xdr:nvSpPr>
        <xdr:cNvPr id="487" name="楕円 486"/>
        <xdr:cNvSpPr/>
      </xdr:nvSpPr>
      <xdr:spPr>
        <a:xfrm>
          <a:off x="95885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126557</xdr:rowOff>
    </xdr:from>
    <xdr:ext cx="469744" cy="259045"/>
    <xdr:sp macro="" textlink="">
      <xdr:nvSpPr>
        <xdr:cNvPr id="488" name="テキスト ボックス 487"/>
        <xdr:cNvSpPr txBox="1"/>
      </xdr:nvSpPr>
      <xdr:spPr>
        <a:xfrm>
          <a:off x="9404428" y="167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116607</xdr:rowOff>
    </xdr:from>
    <xdr:to>
      <xdr:col>46</xdr:col>
      <xdr:colOff>38100</xdr:colOff>
      <xdr:row>98</xdr:row>
      <xdr:rowOff>46757</xdr:rowOff>
    </xdr:to>
    <xdr:sp macro="" textlink="">
      <xdr:nvSpPr>
        <xdr:cNvPr id="489" name="楕円 488"/>
        <xdr:cNvSpPr/>
      </xdr:nvSpPr>
      <xdr:spPr>
        <a:xfrm>
          <a:off x="8699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37884</xdr:rowOff>
    </xdr:from>
    <xdr:ext cx="469744" cy="259045"/>
    <xdr:sp macro="" textlink="">
      <xdr:nvSpPr>
        <xdr:cNvPr id="490" name="テキスト ボックス 489"/>
        <xdr:cNvSpPr txBox="1"/>
      </xdr:nvSpPr>
      <xdr:spPr>
        <a:xfrm>
          <a:off x="8515428" y="168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97152</xdr:rowOff>
    </xdr:from>
    <xdr:to>
      <xdr:col>41</xdr:col>
      <xdr:colOff>101600</xdr:colOff>
      <xdr:row>98</xdr:row>
      <xdr:rowOff>27302</xdr:rowOff>
    </xdr:to>
    <xdr:sp macro="" textlink="">
      <xdr:nvSpPr>
        <xdr:cNvPr id="491" name="楕円 490"/>
        <xdr:cNvSpPr/>
      </xdr:nvSpPr>
      <xdr:spPr>
        <a:xfrm>
          <a:off x="7810500" y="167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18429</xdr:rowOff>
    </xdr:from>
    <xdr:ext cx="469744" cy="259045"/>
    <xdr:sp macro="" textlink="">
      <xdr:nvSpPr>
        <xdr:cNvPr id="492" name="テキスト ボックス 491"/>
        <xdr:cNvSpPr txBox="1"/>
      </xdr:nvSpPr>
      <xdr:spPr>
        <a:xfrm>
          <a:off x="7626428" y="168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127259</xdr:rowOff>
    </xdr:from>
    <xdr:to>
      <xdr:col>36</xdr:col>
      <xdr:colOff>165100</xdr:colOff>
      <xdr:row>97</xdr:row>
      <xdr:rowOff>57409</xdr:rowOff>
    </xdr:to>
    <xdr:sp macro="" textlink="">
      <xdr:nvSpPr>
        <xdr:cNvPr id="493" name="楕円 492"/>
        <xdr:cNvSpPr/>
      </xdr:nvSpPr>
      <xdr:spPr>
        <a:xfrm>
          <a:off x="6921500" y="165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48536</xdr:rowOff>
    </xdr:from>
    <xdr:ext cx="534377" cy="259045"/>
    <xdr:sp macro="" textlink="">
      <xdr:nvSpPr>
        <xdr:cNvPr id="494" name="テキスト ボックス 493"/>
        <xdr:cNvSpPr txBox="1"/>
      </xdr:nvSpPr>
      <xdr:spPr>
        <a:xfrm>
          <a:off x="6705111" y="16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0" name="テキスト ボックス 509"/>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2" name="テキスト ボックス 511"/>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6" name="直線コネクタ 515"/>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9" name="災害復旧事業費最大値テキスト"/>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0" name="直線コネクタ 519"/>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2" name="災害復旧事業費平均値テキスト"/>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3" name="フローチャート: 判断 522"/>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5" name="フローチャート: 判断 524"/>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6" name="テキスト ボックス 525"/>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8" name="フローチャート: 判断 527"/>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9" name="テキスト ボックス 528"/>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1" name="フローチャート: 判断 530"/>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2" name="テキスト ボックス 531"/>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3" name="フローチャート: 判断 532"/>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4" name="テキスト ボックス 533"/>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2" name="直線コネクタ 621"/>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3" name="公債費最小値テキスト"/>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4" name="直線コネクタ 623"/>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5" name="公債費最大値テキスト"/>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6" name="直線コネクタ 625"/>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158559</xdr:rowOff>
    </xdr:from>
    <xdr:to>
      <xdr:col>85</xdr:col>
      <xdr:colOff>127000</xdr:colOff>
      <xdr:row>76</xdr:row>
      <xdr:rowOff>2787</xdr:rowOff>
    </xdr:to>
    <xdr:cxnSp macro="">
      <xdr:nvCxnSpPr>
        <xdr:cNvPr id="627" name="直線コネクタ 626"/>
        <xdr:cNvCxnSpPr/>
      </xdr:nvCxnSpPr>
      <xdr:spPr>
        <a:xfrm flipV="1">
          <a:off x="15481300" y="13017309"/>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8" name="公債費平均値テキスト"/>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9" name="フローチャート: 判断 628"/>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2787</xdr:rowOff>
    </xdr:from>
    <xdr:to>
      <xdr:col>81</xdr:col>
      <xdr:colOff>50800</xdr:colOff>
      <xdr:row>76</xdr:row>
      <xdr:rowOff>22200</xdr:rowOff>
    </xdr:to>
    <xdr:cxnSp macro="">
      <xdr:nvCxnSpPr>
        <xdr:cNvPr id="630" name="直線コネクタ 629"/>
        <xdr:cNvCxnSpPr/>
      </xdr:nvCxnSpPr>
      <xdr:spPr>
        <a:xfrm flipV="1">
          <a:off x="14592300" y="13032987"/>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1" name="フローチャート: 判断 630"/>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2" name="テキスト ボックス 631"/>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22200</xdr:rowOff>
    </xdr:from>
    <xdr:to>
      <xdr:col>76</xdr:col>
      <xdr:colOff>114300</xdr:colOff>
      <xdr:row>76</xdr:row>
      <xdr:rowOff>52375</xdr:rowOff>
    </xdr:to>
    <xdr:cxnSp macro="">
      <xdr:nvCxnSpPr>
        <xdr:cNvPr id="633" name="直線コネクタ 632"/>
        <xdr:cNvCxnSpPr/>
      </xdr:nvCxnSpPr>
      <xdr:spPr>
        <a:xfrm flipV="1">
          <a:off x="13703300" y="1305240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4" name="フローチャート: 判断 633"/>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5" name="テキスト ボックス 634"/>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39782</xdr:rowOff>
    </xdr:from>
    <xdr:to>
      <xdr:col>71</xdr:col>
      <xdr:colOff>177800</xdr:colOff>
      <xdr:row>76</xdr:row>
      <xdr:rowOff>52375</xdr:rowOff>
    </xdr:to>
    <xdr:cxnSp macro="">
      <xdr:nvCxnSpPr>
        <xdr:cNvPr id="636" name="直線コネクタ 635"/>
        <xdr:cNvCxnSpPr/>
      </xdr:nvCxnSpPr>
      <xdr:spPr>
        <a:xfrm>
          <a:off x="12814300" y="13069982"/>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7" name="フローチャート: 判断 636"/>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8" name="テキスト ボックス 637"/>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9" name="フローチャート: 判断 638"/>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40" name="テキスト ボックス 639"/>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107759</xdr:rowOff>
    </xdr:from>
    <xdr:to>
      <xdr:col>85</xdr:col>
      <xdr:colOff>177800</xdr:colOff>
      <xdr:row>76</xdr:row>
      <xdr:rowOff>37909</xdr:rowOff>
    </xdr:to>
    <xdr:sp macro="" textlink="">
      <xdr:nvSpPr>
        <xdr:cNvPr id="646" name="楕円 645"/>
        <xdr:cNvSpPr/>
      </xdr:nvSpPr>
      <xdr:spPr>
        <a:xfrm>
          <a:off x="16268700" y="129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130636</xdr:rowOff>
    </xdr:from>
    <xdr:ext cx="534377" cy="259045"/>
    <xdr:sp macro="" textlink="">
      <xdr:nvSpPr>
        <xdr:cNvPr id="647" name="公債費該当値テキスト"/>
        <xdr:cNvSpPr txBox="1"/>
      </xdr:nvSpPr>
      <xdr:spPr>
        <a:xfrm>
          <a:off x="16370300" y="12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123437</xdr:rowOff>
    </xdr:from>
    <xdr:to>
      <xdr:col>81</xdr:col>
      <xdr:colOff>101600</xdr:colOff>
      <xdr:row>76</xdr:row>
      <xdr:rowOff>53587</xdr:rowOff>
    </xdr:to>
    <xdr:sp macro="" textlink="">
      <xdr:nvSpPr>
        <xdr:cNvPr id="648" name="楕円 647"/>
        <xdr:cNvSpPr/>
      </xdr:nvSpPr>
      <xdr:spPr>
        <a:xfrm>
          <a:off x="15430500" y="129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70114</xdr:rowOff>
    </xdr:from>
    <xdr:ext cx="534377" cy="259045"/>
    <xdr:sp macro="" textlink="">
      <xdr:nvSpPr>
        <xdr:cNvPr id="649" name="テキスト ボックス 648"/>
        <xdr:cNvSpPr txBox="1"/>
      </xdr:nvSpPr>
      <xdr:spPr>
        <a:xfrm>
          <a:off x="15214111" y="12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142849</xdr:rowOff>
    </xdr:from>
    <xdr:to>
      <xdr:col>76</xdr:col>
      <xdr:colOff>165100</xdr:colOff>
      <xdr:row>76</xdr:row>
      <xdr:rowOff>73000</xdr:rowOff>
    </xdr:to>
    <xdr:sp macro="" textlink="">
      <xdr:nvSpPr>
        <xdr:cNvPr id="650" name="楕円 649"/>
        <xdr:cNvSpPr/>
      </xdr:nvSpPr>
      <xdr:spPr>
        <a:xfrm>
          <a:off x="14541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89526</xdr:rowOff>
    </xdr:from>
    <xdr:ext cx="534377" cy="259045"/>
    <xdr:sp macro="" textlink="">
      <xdr:nvSpPr>
        <xdr:cNvPr id="651" name="テキスト ボックス 650"/>
        <xdr:cNvSpPr txBox="1"/>
      </xdr:nvSpPr>
      <xdr:spPr>
        <a:xfrm>
          <a:off x="14325111" y="12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1575</xdr:rowOff>
    </xdr:from>
    <xdr:to>
      <xdr:col>72</xdr:col>
      <xdr:colOff>38100</xdr:colOff>
      <xdr:row>76</xdr:row>
      <xdr:rowOff>103175</xdr:rowOff>
    </xdr:to>
    <xdr:sp macro="" textlink="">
      <xdr:nvSpPr>
        <xdr:cNvPr id="652" name="楕円 651"/>
        <xdr:cNvSpPr/>
      </xdr:nvSpPr>
      <xdr:spPr>
        <a:xfrm>
          <a:off x="136525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94302</xdr:rowOff>
    </xdr:from>
    <xdr:ext cx="534377" cy="259045"/>
    <xdr:sp macro="" textlink="">
      <xdr:nvSpPr>
        <xdr:cNvPr id="653" name="テキスト ボックス 652"/>
        <xdr:cNvSpPr txBox="1"/>
      </xdr:nvSpPr>
      <xdr:spPr>
        <a:xfrm>
          <a:off x="13436111" y="131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160432</xdr:rowOff>
    </xdr:from>
    <xdr:to>
      <xdr:col>67</xdr:col>
      <xdr:colOff>101600</xdr:colOff>
      <xdr:row>76</xdr:row>
      <xdr:rowOff>90582</xdr:rowOff>
    </xdr:to>
    <xdr:sp macro="" textlink="">
      <xdr:nvSpPr>
        <xdr:cNvPr id="654" name="楕円 653"/>
        <xdr:cNvSpPr/>
      </xdr:nvSpPr>
      <xdr:spPr>
        <a:xfrm>
          <a:off x="12763500" y="130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81709</xdr:rowOff>
    </xdr:from>
    <xdr:ext cx="534377" cy="259045"/>
    <xdr:sp macro="" textlink="">
      <xdr:nvSpPr>
        <xdr:cNvPr id="655" name="テキスト ボックス 654"/>
        <xdr:cNvSpPr txBox="1"/>
      </xdr:nvSpPr>
      <xdr:spPr>
        <a:xfrm>
          <a:off x="12547111" y="131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7" name="テキスト ボックス 67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1" name="直線コネクタ 680"/>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2" name="積立金最小値テキスト"/>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3" name="直線コネクタ 682"/>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4" name="積立金最大値テキスト"/>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5" name="直線コネクタ 684"/>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93783</xdr:rowOff>
    </xdr:from>
    <xdr:to>
      <xdr:col>85</xdr:col>
      <xdr:colOff>127000</xdr:colOff>
      <xdr:row>94</xdr:row>
      <xdr:rowOff>120400</xdr:rowOff>
    </xdr:to>
    <xdr:cxnSp macro="">
      <xdr:nvCxnSpPr>
        <xdr:cNvPr id="686" name="直線コネクタ 685"/>
        <xdr:cNvCxnSpPr/>
      </xdr:nvCxnSpPr>
      <xdr:spPr>
        <a:xfrm>
          <a:off x="15481300" y="15695733"/>
          <a:ext cx="838200" cy="5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7" name="積立金平均値テキスト"/>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8" name="フローチャート: 判断 687"/>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54792</xdr:rowOff>
    </xdr:from>
    <xdr:to>
      <xdr:col>81</xdr:col>
      <xdr:colOff>50800</xdr:colOff>
      <xdr:row>91</xdr:row>
      <xdr:rowOff>93783</xdr:rowOff>
    </xdr:to>
    <xdr:cxnSp macro="">
      <xdr:nvCxnSpPr>
        <xdr:cNvPr id="689" name="直線コネクタ 688"/>
        <xdr:cNvCxnSpPr/>
      </xdr:nvCxnSpPr>
      <xdr:spPr>
        <a:xfrm>
          <a:off x="14592300" y="15656742"/>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0" name="フローチャート: 判断 689"/>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91" name="テキスト ボックス 690"/>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54792</xdr:rowOff>
    </xdr:from>
    <xdr:to>
      <xdr:col>76</xdr:col>
      <xdr:colOff>114300</xdr:colOff>
      <xdr:row>95</xdr:row>
      <xdr:rowOff>94045</xdr:rowOff>
    </xdr:to>
    <xdr:cxnSp macro="">
      <xdr:nvCxnSpPr>
        <xdr:cNvPr id="692" name="直線コネクタ 691"/>
        <xdr:cNvCxnSpPr/>
      </xdr:nvCxnSpPr>
      <xdr:spPr>
        <a:xfrm flipV="1">
          <a:off x="13703300" y="15656742"/>
          <a:ext cx="889000" cy="72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3" name="フローチャート: 判断 692"/>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94" name="テキスト ボックス 693"/>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94045</xdr:rowOff>
    </xdr:from>
    <xdr:to>
      <xdr:col>71</xdr:col>
      <xdr:colOff>177800</xdr:colOff>
      <xdr:row>96</xdr:row>
      <xdr:rowOff>35883</xdr:rowOff>
    </xdr:to>
    <xdr:cxnSp macro="">
      <xdr:nvCxnSpPr>
        <xdr:cNvPr id="695" name="直線コネクタ 694"/>
        <xdr:cNvCxnSpPr/>
      </xdr:nvCxnSpPr>
      <xdr:spPr>
        <a:xfrm flipV="1">
          <a:off x="12814300" y="16381795"/>
          <a:ext cx="889000" cy="1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6" name="フローチャート: 判断 695"/>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7" name="テキスト ボックス 696"/>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8" name="フローチャート: 判断 697"/>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9" name="テキスト ボックス 698"/>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69600</xdr:rowOff>
    </xdr:from>
    <xdr:to>
      <xdr:col>85</xdr:col>
      <xdr:colOff>177800</xdr:colOff>
      <xdr:row>94</xdr:row>
      <xdr:rowOff>171200</xdr:rowOff>
    </xdr:to>
    <xdr:sp macro="" textlink="">
      <xdr:nvSpPr>
        <xdr:cNvPr id="705" name="楕円 704"/>
        <xdr:cNvSpPr/>
      </xdr:nvSpPr>
      <xdr:spPr>
        <a:xfrm>
          <a:off x="16268700" y="16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92477</xdr:rowOff>
    </xdr:from>
    <xdr:ext cx="534377" cy="259045"/>
    <xdr:sp macro="" textlink="">
      <xdr:nvSpPr>
        <xdr:cNvPr id="706" name="積立金該当値テキスト"/>
        <xdr:cNvSpPr txBox="1"/>
      </xdr:nvSpPr>
      <xdr:spPr>
        <a:xfrm>
          <a:off x="16370300" y="160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42983</xdr:rowOff>
    </xdr:from>
    <xdr:to>
      <xdr:col>81</xdr:col>
      <xdr:colOff>101600</xdr:colOff>
      <xdr:row>91</xdr:row>
      <xdr:rowOff>144583</xdr:rowOff>
    </xdr:to>
    <xdr:sp macro="" textlink="">
      <xdr:nvSpPr>
        <xdr:cNvPr id="707" name="楕円 706"/>
        <xdr:cNvSpPr/>
      </xdr:nvSpPr>
      <xdr:spPr>
        <a:xfrm>
          <a:off x="15430500" y="156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161110</xdr:rowOff>
    </xdr:from>
    <xdr:ext cx="534377" cy="259045"/>
    <xdr:sp macro="" textlink="">
      <xdr:nvSpPr>
        <xdr:cNvPr id="708" name="テキスト ボックス 707"/>
        <xdr:cNvSpPr txBox="1"/>
      </xdr:nvSpPr>
      <xdr:spPr>
        <a:xfrm>
          <a:off x="15214111" y="154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3992</xdr:rowOff>
    </xdr:from>
    <xdr:to>
      <xdr:col>76</xdr:col>
      <xdr:colOff>165100</xdr:colOff>
      <xdr:row>91</xdr:row>
      <xdr:rowOff>105592</xdr:rowOff>
    </xdr:to>
    <xdr:sp macro="" textlink="">
      <xdr:nvSpPr>
        <xdr:cNvPr id="709" name="楕円 708"/>
        <xdr:cNvSpPr/>
      </xdr:nvSpPr>
      <xdr:spPr>
        <a:xfrm>
          <a:off x="14541500" y="156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122119</xdr:rowOff>
    </xdr:from>
    <xdr:ext cx="534377" cy="259045"/>
    <xdr:sp macro="" textlink="">
      <xdr:nvSpPr>
        <xdr:cNvPr id="710" name="テキスト ボックス 709"/>
        <xdr:cNvSpPr txBox="1"/>
      </xdr:nvSpPr>
      <xdr:spPr>
        <a:xfrm>
          <a:off x="14325111" y="153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43245</xdr:rowOff>
    </xdr:from>
    <xdr:to>
      <xdr:col>72</xdr:col>
      <xdr:colOff>38100</xdr:colOff>
      <xdr:row>95</xdr:row>
      <xdr:rowOff>144845</xdr:rowOff>
    </xdr:to>
    <xdr:sp macro="" textlink="">
      <xdr:nvSpPr>
        <xdr:cNvPr id="711" name="楕円 710"/>
        <xdr:cNvSpPr/>
      </xdr:nvSpPr>
      <xdr:spPr>
        <a:xfrm>
          <a:off x="13652500" y="1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161372</xdr:rowOff>
    </xdr:from>
    <xdr:ext cx="534377" cy="259045"/>
    <xdr:sp macro="" textlink="">
      <xdr:nvSpPr>
        <xdr:cNvPr id="712" name="テキスト ボックス 711"/>
        <xdr:cNvSpPr txBox="1"/>
      </xdr:nvSpPr>
      <xdr:spPr>
        <a:xfrm>
          <a:off x="13436111" y="161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156533</xdr:rowOff>
    </xdr:from>
    <xdr:to>
      <xdr:col>67</xdr:col>
      <xdr:colOff>101600</xdr:colOff>
      <xdr:row>96</xdr:row>
      <xdr:rowOff>86683</xdr:rowOff>
    </xdr:to>
    <xdr:sp macro="" textlink="">
      <xdr:nvSpPr>
        <xdr:cNvPr id="713" name="楕円 712"/>
        <xdr:cNvSpPr/>
      </xdr:nvSpPr>
      <xdr:spPr>
        <a:xfrm>
          <a:off x="12763500" y="16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103210</xdr:rowOff>
    </xdr:from>
    <xdr:ext cx="534377" cy="259045"/>
    <xdr:sp macro="" textlink="">
      <xdr:nvSpPr>
        <xdr:cNvPr id="714" name="テキスト ボックス 713"/>
        <xdr:cNvSpPr txBox="1"/>
      </xdr:nvSpPr>
      <xdr:spPr>
        <a:xfrm>
          <a:off x="12547111" y="162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0" name="直線コネクタ 739"/>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3" name="投資及び出資金最大値テキスト"/>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4" name="直線コネクタ 743"/>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28012</xdr:rowOff>
    </xdr:from>
    <xdr:to>
      <xdr:col>116</xdr:col>
      <xdr:colOff>63500</xdr:colOff>
      <xdr:row>39</xdr:row>
      <xdr:rowOff>51526</xdr:rowOff>
    </xdr:to>
    <xdr:cxnSp macro="">
      <xdr:nvCxnSpPr>
        <xdr:cNvPr id="745" name="直線コネクタ 744"/>
        <xdr:cNvCxnSpPr/>
      </xdr:nvCxnSpPr>
      <xdr:spPr>
        <a:xfrm>
          <a:off x="21323300" y="6714562"/>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6" name="投資及び出資金平均値テキスト"/>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7" name="フローチャート: 判断 746"/>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6459</xdr:rowOff>
    </xdr:from>
    <xdr:to>
      <xdr:col>111</xdr:col>
      <xdr:colOff>177800</xdr:colOff>
      <xdr:row>39</xdr:row>
      <xdr:rowOff>28012</xdr:rowOff>
    </xdr:to>
    <xdr:cxnSp macro="">
      <xdr:nvCxnSpPr>
        <xdr:cNvPr id="748" name="直線コネクタ 747"/>
        <xdr:cNvCxnSpPr/>
      </xdr:nvCxnSpPr>
      <xdr:spPr>
        <a:xfrm>
          <a:off x="20434300" y="669300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9" name="フローチャート: 判断 748"/>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0" name="テキスト ボックス 749"/>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157662</xdr:rowOff>
    </xdr:from>
    <xdr:to>
      <xdr:col>107</xdr:col>
      <xdr:colOff>50800</xdr:colOff>
      <xdr:row>39</xdr:row>
      <xdr:rowOff>6459</xdr:rowOff>
    </xdr:to>
    <xdr:cxnSp macro="">
      <xdr:nvCxnSpPr>
        <xdr:cNvPr id="751" name="直線コネクタ 750"/>
        <xdr:cNvCxnSpPr/>
      </xdr:nvCxnSpPr>
      <xdr:spPr>
        <a:xfrm>
          <a:off x="19545300" y="667276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2" name="フローチャート: 判断 751"/>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3" name="テキスト ボックス 752"/>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157662</xdr:rowOff>
    </xdr:from>
    <xdr:to>
      <xdr:col>102</xdr:col>
      <xdr:colOff>114300</xdr:colOff>
      <xdr:row>39</xdr:row>
      <xdr:rowOff>98878</xdr:rowOff>
    </xdr:to>
    <xdr:cxnSp macro="">
      <xdr:nvCxnSpPr>
        <xdr:cNvPr id="754" name="直線コネクタ 753"/>
        <xdr:cNvCxnSpPr/>
      </xdr:nvCxnSpPr>
      <xdr:spPr>
        <a:xfrm flipV="1">
          <a:off x="18656300" y="667276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5" name="フローチャート: 判断 754"/>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6" name="テキスト ボックス 755"/>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7" name="フローチャート: 判断 756"/>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8" name="テキスト ボックス 757"/>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726</xdr:rowOff>
    </xdr:from>
    <xdr:to>
      <xdr:col>116</xdr:col>
      <xdr:colOff>114300</xdr:colOff>
      <xdr:row>39</xdr:row>
      <xdr:rowOff>102326</xdr:rowOff>
    </xdr:to>
    <xdr:sp macro="" textlink="">
      <xdr:nvSpPr>
        <xdr:cNvPr id="764" name="楕円 763"/>
        <xdr:cNvSpPr/>
      </xdr:nvSpPr>
      <xdr:spPr>
        <a:xfrm>
          <a:off x="22110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87103</xdr:rowOff>
    </xdr:from>
    <xdr:ext cx="378565" cy="259045"/>
    <xdr:sp macro="" textlink="">
      <xdr:nvSpPr>
        <xdr:cNvPr id="765" name="投資及び出資金該当値テキスト"/>
        <xdr:cNvSpPr txBox="1"/>
      </xdr:nvSpPr>
      <xdr:spPr>
        <a:xfrm>
          <a:off x="22212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148662</xdr:rowOff>
    </xdr:from>
    <xdr:to>
      <xdr:col>112</xdr:col>
      <xdr:colOff>38100</xdr:colOff>
      <xdr:row>39</xdr:row>
      <xdr:rowOff>78812</xdr:rowOff>
    </xdr:to>
    <xdr:sp macro="" textlink="">
      <xdr:nvSpPr>
        <xdr:cNvPr id="766" name="楕円 765"/>
        <xdr:cNvSpPr/>
      </xdr:nvSpPr>
      <xdr:spPr>
        <a:xfrm>
          <a:off x="21272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69939</xdr:rowOff>
    </xdr:from>
    <xdr:ext cx="378565" cy="259045"/>
    <xdr:sp macro="" textlink="">
      <xdr:nvSpPr>
        <xdr:cNvPr id="767" name="テキスト ボックス 766"/>
        <xdr:cNvSpPr txBox="1"/>
      </xdr:nvSpPr>
      <xdr:spPr>
        <a:xfrm>
          <a:off x="21134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127109</xdr:rowOff>
    </xdr:from>
    <xdr:to>
      <xdr:col>107</xdr:col>
      <xdr:colOff>101600</xdr:colOff>
      <xdr:row>39</xdr:row>
      <xdr:rowOff>57259</xdr:rowOff>
    </xdr:to>
    <xdr:sp macro="" textlink="">
      <xdr:nvSpPr>
        <xdr:cNvPr id="768" name="楕円 767"/>
        <xdr:cNvSpPr/>
      </xdr:nvSpPr>
      <xdr:spPr>
        <a:xfrm>
          <a:off x="203835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48386</xdr:rowOff>
    </xdr:from>
    <xdr:ext cx="378565" cy="259045"/>
    <xdr:sp macro="" textlink="">
      <xdr:nvSpPr>
        <xdr:cNvPr id="769" name="テキスト ボックス 768"/>
        <xdr:cNvSpPr txBox="1"/>
      </xdr:nvSpPr>
      <xdr:spPr>
        <a:xfrm>
          <a:off x="20245017" y="673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106862</xdr:rowOff>
    </xdr:from>
    <xdr:to>
      <xdr:col>102</xdr:col>
      <xdr:colOff>165100</xdr:colOff>
      <xdr:row>39</xdr:row>
      <xdr:rowOff>37012</xdr:rowOff>
    </xdr:to>
    <xdr:sp macro="" textlink="">
      <xdr:nvSpPr>
        <xdr:cNvPr id="770" name="楕円 769"/>
        <xdr:cNvSpPr/>
      </xdr:nvSpPr>
      <xdr:spPr>
        <a:xfrm>
          <a:off x="19494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28139</xdr:rowOff>
    </xdr:from>
    <xdr:ext cx="378565" cy="259045"/>
    <xdr:sp macro="" textlink="">
      <xdr:nvSpPr>
        <xdr:cNvPr id="771" name="テキスト ボックス 770"/>
        <xdr:cNvSpPr txBox="1"/>
      </xdr:nvSpPr>
      <xdr:spPr>
        <a:xfrm>
          <a:off x="19356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9" name="直線コネクタ 798"/>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2" name="貸付金最大値テキスト"/>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3" name="直線コネクタ 802"/>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95177</xdr:rowOff>
    </xdr:from>
    <xdr:to>
      <xdr:col>116</xdr:col>
      <xdr:colOff>63500</xdr:colOff>
      <xdr:row>59</xdr:row>
      <xdr:rowOff>95939</xdr:rowOff>
    </xdr:to>
    <xdr:cxnSp macro="">
      <xdr:nvCxnSpPr>
        <xdr:cNvPr id="804" name="直線コネクタ 803"/>
        <xdr:cNvCxnSpPr/>
      </xdr:nvCxnSpPr>
      <xdr:spPr>
        <a:xfrm>
          <a:off x="21323300" y="1021072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5" name="貸付金平均値テキスト"/>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6" name="フローチャート: 判断 805"/>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94851</xdr:rowOff>
    </xdr:from>
    <xdr:to>
      <xdr:col>111</xdr:col>
      <xdr:colOff>177800</xdr:colOff>
      <xdr:row>59</xdr:row>
      <xdr:rowOff>95177</xdr:rowOff>
    </xdr:to>
    <xdr:cxnSp macro="">
      <xdr:nvCxnSpPr>
        <xdr:cNvPr id="807" name="直線コネクタ 806"/>
        <xdr:cNvCxnSpPr/>
      </xdr:nvCxnSpPr>
      <xdr:spPr>
        <a:xfrm>
          <a:off x="20434300" y="1021040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8" name="フローチャート: 判断 807"/>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9" name="テキスト ボックス 808"/>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55771</xdr:rowOff>
    </xdr:from>
    <xdr:to>
      <xdr:col>107</xdr:col>
      <xdr:colOff>50800</xdr:colOff>
      <xdr:row>59</xdr:row>
      <xdr:rowOff>94851</xdr:rowOff>
    </xdr:to>
    <xdr:cxnSp macro="">
      <xdr:nvCxnSpPr>
        <xdr:cNvPr id="810" name="直線コネクタ 809"/>
        <xdr:cNvCxnSpPr/>
      </xdr:nvCxnSpPr>
      <xdr:spPr>
        <a:xfrm>
          <a:off x="19545300" y="10171321"/>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1" name="フローチャート: 判断 810"/>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2" name="テキスト ボックス 811"/>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55771</xdr:rowOff>
    </xdr:from>
    <xdr:to>
      <xdr:col>102</xdr:col>
      <xdr:colOff>114300</xdr:colOff>
      <xdr:row>59</xdr:row>
      <xdr:rowOff>58275</xdr:rowOff>
    </xdr:to>
    <xdr:cxnSp macro="">
      <xdr:nvCxnSpPr>
        <xdr:cNvPr id="813" name="直線コネクタ 812"/>
        <xdr:cNvCxnSpPr/>
      </xdr:nvCxnSpPr>
      <xdr:spPr>
        <a:xfrm flipV="1">
          <a:off x="18656300" y="1017132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4" name="フローチャート: 判断 813"/>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5" name="テキスト ボックス 814"/>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6" name="フローチャート: 判断 815"/>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7" name="テキスト ボックス 816"/>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45139</xdr:rowOff>
    </xdr:from>
    <xdr:to>
      <xdr:col>116</xdr:col>
      <xdr:colOff>114300</xdr:colOff>
      <xdr:row>59</xdr:row>
      <xdr:rowOff>146739</xdr:rowOff>
    </xdr:to>
    <xdr:sp macro="" textlink="">
      <xdr:nvSpPr>
        <xdr:cNvPr id="823" name="楕円 822"/>
        <xdr:cNvSpPr/>
      </xdr:nvSpPr>
      <xdr:spPr>
        <a:xfrm>
          <a:off x="221107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131516</xdr:rowOff>
    </xdr:from>
    <xdr:ext cx="313932" cy="259045"/>
    <xdr:sp macro="" textlink="">
      <xdr:nvSpPr>
        <xdr:cNvPr id="824" name="貸付金該当値テキスト"/>
        <xdr:cNvSpPr txBox="1"/>
      </xdr:nvSpPr>
      <xdr:spPr>
        <a:xfrm>
          <a:off x="22212300" y="10075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44377</xdr:rowOff>
    </xdr:from>
    <xdr:to>
      <xdr:col>112</xdr:col>
      <xdr:colOff>38100</xdr:colOff>
      <xdr:row>59</xdr:row>
      <xdr:rowOff>145977</xdr:rowOff>
    </xdr:to>
    <xdr:sp macro="" textlink="">
      <xdr:nvSpPr>
        <xdr:cNvPr id="825" name="楕円 824"/>
        <xdr:cNvSpPr/>
      </xdr:nvSpPr>
      <xdr:spPr>
        <a:xfrm>
          <a:off x="21272500" y="101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137104</xdr:rowOff>
    </xdr:from>
    <xdr:ext cx="313932" cy="259045"/>
    <xdr:sp macro="" textlink="">
      <xdr:nvSpPr>
        <xdr:cNvPr id="826" name="テキスト ボックス 825"/>
        <xdr:cNvSpPr txBox="1"/>
      </xdr:nvSpPr>
      <xdr:spPr>
        <a:xfrm>
          <a:off x="21166333" y="10252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44051</xdr:rowOff>
    </xdr:from>
    <xdr:to>
      <xdr:col>107</xdr:col>
      <xdr:colOff>101600</xdr:colOff>
      <xdr:row>59</xdr:row>
      <xdr:rowOff>145651</xdr:rowOff>
    </xdr:to>
    <xdr:sp macro="" textlink="">
      <xdr:nvSpPr>
        <xdr:cNvPr id="827" name="楕円 826"/>
        <xdr:cNvSpPr/>
      </xdr:nvSpPr>
      <xdr:spPr>
        <a:xfrm>
          <a:off x="203835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136778</xdr:rowOff>
    </xdr:from>
    <xdr:ext cx="313932" cy="259045"/>
    <xdr:sp macro="" textlink="">
      <xdr:nvSpPr>
        <xdr:cNvPr id="828" name="テキスト ボックス 827"/>
        <xdr:cNvSpPr txBox="1"/>
      </xdr:nvSpPr>
      <xdr:spPr>
        <a:xfrm>
          <a:off x="20277333" y="10252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4971</xdr:rowOff>
    </xdr:from>
    <xdr:to>
      <xdr:col>102</xdr:col>
      <xdr:colOff>165100</xdr:colOff>
      <xdr:row>59</xdr:row>
      <xdr:rowOff>106571</xdr:rowOff>
    </xdr:to>
    <xdr:sp macro="" textlink="">
      <xdr:nvSpPr>
        <xdr:cNvPr id="829" name="楕円 828"/>
        <xdr:cNvSpPr/>
      </xdr:nvSpPr>
      <xdr:spPr>
        <a:xfrm>
          <a:off x="19494500" y="101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97698</xdr:rowOff>
    </xdr:from>
    <xdr:ext cx="378565" cy="259045"/>
    <xdr:sp macro="" textlink="">
      <xdr:nvSpPr>
        <xdr:cNvPr id="830" name="テキスト ボックス 829"/>
        <xdr:cNvSpPr txBox="1"/>
      </xdr:nvSpPr>
      <xdr:spPr>
        <a:xfrm>
          <a:off x="19356017" y="10213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7475</xdr:rowOff>
    </xdr:from>
    <xdr:to>
      <xdr:col>98</xdr:col>
      <xdr:colOff>38100</xdr:colOff>
      <xdr:row>59</xdr:row>
      <xdr:rowOff>109075</xdr:rowOff>
    </xdr:to>
    <xdr:sp macro="" textlink="">
      <xdr:nvSpPr>
        <xdr:cNvPr id="831" name="楕円 830"/>
        <xdr:cNvSpPr/>
      </xdr:nvSpPr>
      <xdr:spPr>
        <a:xfrm>
          <a:off x="186055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100202</xdr:rowOff>
    </xdr:from>
    <xdr:ext cx="378565" cy="259045"/>
    <xdr:sp macro="" textlink="">
      <xdr:nvSpPr>
        <xdr:cNvPr id="832" name="テキスト ボックス 831"/>
        <xdr:cNvSpPr txBox="1"/>
      </xdr:nvSpPr>
      <xdr:spPr>
        <a:xfrm>
          <a:off x="18467017" y="102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5" name="直線コネクタ 854"/>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6" name="繰出金最小値テキスト"/>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7" name="直線コネクタ 856"/>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8" name="繰出金最大値テキスト"/>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9" name="直線コネクタ 858"/>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164846</xdr:rowOff>
    </xdr:from>
    <xdr:to>
      <xdr:col>116</xdr:col>
      <xdr:colOff>63500</xdr:colOff>
      <xdr:row>76</xdr:row>
      <xdr:rowOff>1122</xdr:rowOff>
    </xdr:to>
    <xdr:cxnSp macro="">
      <xdr:nvCxnSpPr>
        <xdr:cNvPr id="860" name="直線コネクタ 859"/>
        <xdr:cNvCxnSpPr/>
      </xdr:nvCxnSpPr>
      <xdr:spPr>
        <a:xfrm flipV="1">
          <a:off x="21323300" y="13023596"/>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1" name="繰出金平均値テキスト"/>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2" name="フローチャート: 判断 861"/>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155747</xdr:rowOff>
    </xdr:from>
    <xdr:to>
      <xdr:col>111</xdr:col>
      <xdr:colOff>177800</xdr:colOff>
      <xdr:row>76</xdr:row>
      <xdr:rowOff>1122</xdr:rowOff>
    </xdr:to>
    <xdr:cxnSp macro="">
      <xdr:nvCxnSpPr>
        <xdr:cNvPr id="863" name="直線コネクタ 862"/>
        <xdr:cNvCxnSpPr/>
      </xdr:nvCxnSpPr>
      <xdr:spPr>
        <a:xfrm>
          <a:off x="20434300" y="13014497"/>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4" name="フローチャート: 判断 863"/>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5" name="テキスト ボックス 864"/>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137917</xdr:rowOff>
    </xdr:from>
    <xdr:to>
      <xdr:col>107</xdr:col>
      <xdr:colOff>50800</xdr:colOff>
      <xdr:row>75</xdr:row>
      <xdr:rowOff>155747</xdr:rowOff>
    </xdr:to>
    <xdr:cxnSp macro="">
      <xdr:nvCxnSpPr>
        <xdr:cNvPr id="866" name="直線コネクタ 865"/>
        <xdr:cNvCxnSpPr/>
      </xdr:nvCxnSpPr>
      <xdr:spPr>
        <a:xfrm>
          <a:off x="19545300" y="1299666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7" name="フローチャート: 判断 866"/>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8" name="テキスト ボックス 867"/>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120543</xdr:rowOff>
    </xdr:from>
    <xdr:to>
      <xdr:col>102</xdr:col>
      <xdr:colOff>114300</xdr:colOff>
      <xdr:row>75</xdr:row>
      <xdr:rowOff>137917</xdr:rowOff>
    </xdr:to>
    <xdr:cxnSp macro="">
      <xdr:nvCxnSpPr>
        <xdr:cNvPr id="869" name="直線コネクタ 868"/>
        <xdr:cNvCxnSpPr/>
      </xdr:nvCxnSpPr>
      <xdr:spPr>
        <a:xfrm>
          <a:off x="18656300" y="12807843"/>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0" name="フローチャート: 判断 869"/>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1" name="テキスト ボックス 870"/>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2" name="フローチャート: 判断 871"/>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3" name="テキスト ボックス 872"/>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114046</xdr:rowOff>
    </xdr:from>
    <xdr:to>
      <xdr:col>116</xdr:col>
      <xdr:colOff>114300</xdr:colOff>
      <xdr:row>76</xdr:row>
      <xdr:rowOff>44196</xdr:rowOff>
    </xdr:to>
    <xdr:sp macro="" textlink="">
      <xdr:nvSpPr>
        <xdr:cNvPr id="879" name="楕円 878"/>
        <xdr:cNvSpPr/>
      </xdr:nvSpPr>
      <xdr:spPr>
        <a:xfrm>
          <a:off x="221107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92473</xdr:rowOff>
    </xdr:from>
    <xdr:ext cx="534377" cy="259045"/>
    <xdr:sp macro="" textlink="">
      <xdr:nvSpPr>
        <xdr:cNvPr id="880" name="繰出金該当値テキスト"/>
        <xdr:cNvSpPr txBox="1"/>
      </xdr:nvSpPr>
      <xdr:spPr>
        <a:xfrm>
          <a:off x="22212300" y="129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121772</xdr:rowOff>
    </xdr:from>
    <xdr:to>
      <xdr:col>112</xdr:col>
      <xdr:colOff>38100</xdr:colOff>
      <xdr:row>76</xdr:row>
      <xdr:rowOff>51922</xdr:rowOff>
    </xdr:to>
    <xdr:sp macro="" textlink="">
      <xdr:nvSpPr>
        <xdr:cNvPr id="881" name="楕円 880"/>
        <xdr:cNvSpPr/>
      </xdr:nvSpPr>
      <xdr:spPr>
        <a:xfrm>
          <a:off x="21272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43049</xdr:rowOff>
    </xdr:from>
    <xdr:ext cx="534377" cy="259045"/>
    <xdr:sp macro="" textlink="">
      <xdr:nvSpPr>
        <xdr:cNvPr id="882" name="テキスト ボックス 881"/>
        <xdr:cNvSpPr txBox="1"/>
      </xdr:nvSpPr>
      <xdr:spPr>
        <a:xfrm>
          <a:off x="21056111" y="1307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104948</xdr:rowOff>
    </xdr:from>
    <xdr:to>
      <xdr:col>107</xdr:col>
      <xdr:colOff>101600</xdr:colOff>
      <xdr:row>76</xdr:row>
      <xdr:rowOff>35099</xdr:rowOff>
    </xdr:to>
    <xdr:sp macro="" textlink="">
      <xdr:nvSpPr>
        <xdr:cNvPr id="883" name="楕円 882"/>
        <xdr:cNvSpPr/>
      </xdr:nvSpPr>
      <xdr:spPr>
        <a:xfrm>
          <a:off x="20383500" y="129636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26224</xdr:rowOff>
    </xdr:from>
    <xdr:ext cx="534377" cy="259045"/>
    <xdr:sp macro="" textlink="">
      <xdr:nvSpPr>
        <xdr:cNvPr id="884" name="テキスト ボックス 883"/>
        <xdr:cNvSpPr txBox="1"/>
      </xdr:nvSpPr>
      <xdr:spPr>
        <a:xfrm>
          <a:off x="20167111" y="130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87117</xdr:rowOff>
    </xdr:from>
    <xdr:to>
      <xdr:col>102</xdr:col>
      <xdr:colOff>165100</xdr:colOff>
      <xdr:row>76</xdr:row>
      <xdr:rowOff>17267</xdr:rowOff>
    </xdr:to>
    <xdr:sp macro="" textlink="">
      <xdr:nvSpPr>
        <xdr:cNvPr id="885" name="楕円 884"/>
        <xdr:cNvSpPr/>
      </xdr:nvSpPr>
      <xdr:spPr>
        <a:xfrm>
          <a:off x="19494500" y="129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8394</xdr:rowOff>
    </xdr:from>
    <xdr:ext cx="534377" cy="259045"/>
    <xdr:sp macro="" textlink="">
      <xdr:nvSpPr>
        <xdr:cNvPr id="886" name="テキスト ボックス 885"/>
        <xdr:cNvSpPr txBox="1"/>
      </xdr:nvSpPr>
      <xdr:spPr>
        <a:xfrm>
          <a:off x="19278111" y="130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69743</xdr:rowOff>
    </xdr:from>
    <xdr:to>
      <xdr:col>98</xdr:col>
      <xdr:colOff>38100</xdr:colOff>
      <xdr:row>74</xdr:row>
      <xdr:rowOff>171343</xdr:rowOff>
    </xdr:to>
    <xdr:sp macro="" textlink="">
      <xdr:nvSpPr>
        <xdr:cNvPr id="887" name="楕円 886"/>
        <xdr:cNvSpPr/>
      </xdr:nvSpPr>
      <xdr:spPr>
        <a:xfrm>
          <a:off x="18605500" y="127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16420</xdr:rowOff>
    </xdr:from>
    <xdr:ext cx="534377" cy="259045"/>
    <xdr:sp macro="" textlink="">
      <xdr:nvSpPr>
        <xdr:cNvPr id="888" name="テキスト ボックス 887"/>
        <xdr:cNvSpPr txBox="1"/>
      </xdr:nvSpPr>
      <xdr:spPr>
        <a:xfrm>
          <a:off x="18389111" y="125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住民１人当たりのコストが類似団体内で最も低くなっている。これは、本市における住民当たりの職員数が少ないこと、また、消防業務やごみの中間処理業務を一部事務組合で行っているため、人件費が他団体と比較し抑えられているもので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普通建設事業費については、大和田二・三丁目地区</a:t>
          </a:r>
          <a:r>
            <a:rPr kumimoji="1" lang="ja-JP" altLang="ja-JP" sz="1100">
              <a:solidFill>
                <a:schemeClr val="dk1"/>
              </a:solidFill>
              <a:effectLst/>
              <a:latin typeface="+mn-lt"/>
              <a:ea typeface="+mn-ea"/>
              <a:cs typeface="+mn-cs"/>
            </a:rPr>
            <a:t>土地区画整理事業</a:t>
          </a:r>
          <a:r>
            <a:rPr kumimoji="1" lang="ja-JP" altLang="en-US" sz="1100">
              <a:solidFill>
                <a:schemeClr val="dk1"/>
              </a:solidFill>
              <a:effectLst/>
              <a:latin typeface="+mn-lt"/>
              <a:ea typeface="+mn-ea"/>
              <a:cs typeface="+mn-cs"/>
            </a:rPr>
            <a:t>等の完了に伴い減少傾向にあったが、学校施設の長寿命化改修工事などの大型事業を進めたことにより、増加に転じている。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166,036
161,584
22.78
65,596,131
63,309,602
1,760,878
32,268,483
48,569,031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127813</xdr:rowOff>
    </xdr:from>
    <xdr:to>
      <xdr:col>24</xdr:col>
      <xdr:colOff>63500</xdr:colOff>
      <xdr:row>37</xdr:row>
      <xdr:rowOff>18542</xdr:rowOff>
    </xdr:to>
    <xdr:cxnSp macro="">
      <xdr:nvCxnSpPr>
        <xdr:cNvPr id="59" name="直線コネクタ 58"/>
        <xdr:cNvCxnSpPr/>
      </xdr:nvCxnSpPr>
      <xdr:spPr>
        <a:xfrm flipV="1">
          <a:off x="3797300" y="6300013"/>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18542</xdr:rowOff>
    </xdr:to>
    <xdr:cxnSp macro="">
      <xdr:nvCxnSpPr>
        <xdr:cNvPr id="62" name="直線コネクタ 61"/>
        <xdr:cNvCxnSpPr/>
      </xdr:nvCxnSpPr>
      <xdr:spPr>
        <a:xfrm>
          <a:off x="2908300" y="6353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9398</xdr:rowOff>
    </xdr:from>
    <xdr:to>
      <xdr:col>15</xdr:col>
      <xdr:colOff>50800</xdr:colOff>
      <xdr:row>37</xdr:row>
      <xdr:rowOff>22199</xdr:rowOff>
    </xdr:to>
    <xdr:cxnSp macro="">
      <xdr:nvCxnSpPr>
        <xdr:cNvPr id="65" name="直線コネクタ 64"/>
        <xdr:cNvCxnSpPr/>
      </xdr:nvCxnSpPr>
      <xdr:spPr>
        <a:xfrm flipV="1">
          <a:off x="2019300" y="635304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137414</xdr:rowOff>
    </xdr:to>
    <xdr:cxnSp macro="">
      <xdr:nvCxnSpPr>
        <xdr:cNvPr id="68" name="直線コネクタ 67"/>
        <xdr:cNvCxnSpPr/>
      </xdr:nvCxnSpPr>
      <xdr:spPr>
        <a:xfrm flipV="1">
          <a:off x="1130300" y="6365849"/>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77013</xdr:rowOff>
    </xdr:from>
    <xdr:to>
      <xdr:col>24</xdr:col>
      <xdr:colOff>114300</xdr:colOff>
      <xdr:row>37</xdr:row>
      <xdr:rowOff>7163</xdr:rowOff>
    </xdr:to>
    <xdr:sp macro="" textlink="">
      <xdr:nvSpPr>
        <xdr:cNvPr id="78" name="楕円 77"/>
        <xdr:cNvSpPr/>
      </xdr:nvSpPr>
      <xdr:spPr>
        <a:xfrm>
          <a:off x="45847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55440</xdr:rowOff>
    </xdr:from>
    <xdr:ext cx="469744" cy="259045"/>
    <xdr:sp macro="" textlink="">
      <xdr:nvSpPr>
        <xdr:cNvPr id="79" name="議会費該当値テキスト"/>
        <xdr:cNvSpPr txBox="1"/>
      </xdr:nvSpPr>
      <xdr:spPr>
        <a:xfrm>
          <a:off x="4686300"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139192</xdr:rowOff>
    </xdr:from>
    <xdr:to>
      <xdr:col>20</xdr:col>
      <xdr:colOff>38100</xdr:colOff>
      <xdr:row>37</xdr:row>
      <xdr:rowOff>69342</xdr:rowOff>
    </xdr:to>
    <xdr:sp macro="" textlink="">
      <xdr:nvSpPr>
        <xdr:cNvPr id="80" name="楕円 79"/>
        <xdr:cNvSpPr/>
      </xdr:nvSpPr>
      <xdr:spPr>
        <a:xfrm>
          <a:off x="3746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60469</xdr:rowOff>
    </xdr:from>
    <xdr:ext cx="469744" cy="259045"/>
    <xdr:sp macro="" textlink="">
      <xdr:nvSpPr>
        <xdr:cNvPr id="81" name="テキスト ボックス 80"/>
        <xdr:cNvSpPr txBox="1"/>
      </xdr:nvSpPr>
      <xdr:spPr>
        <a:xfrm>
          <a:off x="3562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130048</xdr:rowOff>
    </xdr:from>
    <xdr:to>
      <xdr:col>15</xdr:col>
      <xdr:colOff>101600</xdr:colOff>
      <xdr:row>37</xdr:row>
      <xdr:rowOff>60198</xdr:rowOff>
    </xdr:to>
    <xdr:sp macro="" textlink="">
      <xdr:nvSpPr>
        <xdr:cNvPr id="82" name="楕円 81"/>
        <xdr:cNvSpPr/>
      </xdr:nvSpPr>
      <xdr:spPr>
        <a:xfrm>
          <a:off x="2857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51325</xdr:rowOff>
    </xdr:from>
    <xdr:ext cx="469744" cy="259045"/>
    <xdr:sp macro="" textlink="">
      <xdr:nvSpPr>
        <xdr:cNvPr id="83" name="テキスト ボックス 82"/>
        <xdr:cNvSpPr txBox="1"/>
      </xdr:nvSpPr>
      <xdr:spPr>
        <a:xfrm>
          <a:off x="2673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142849</xdr:rowOff>
    </xdr:from>
    <xdr:to>
      <xdr:col>10</xdr:col>
      <xdr:colOff>165100</xdr:colOff>
      <xdr:row>37</xdr:row>
      <xdr:rowOff>72999</xdr:rowOff>
    </xdr:to>
    <xdr:sp macro="" textlink="">
      <xdr:nvSpPr>
        <xdr:cNvPr id="84" name="楕円 83"/>
        <xdr:cNvSpPr/>
      </xdr:nvSpPr>
      <xdr:spPr>
        <a:xfrm>
          <a:off x="1968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64126</xdr:rowOff>
    </xdr:from>
    <xdr:ext cx="469744" cy="259045"/>
    <xdr:sp macro="" textlink="">
      <xdr:nvSpPr>
        <xdr:cNvPr id="85" name="テキスト ボックス 84"/>
        <xdr:cNvSpPr txBox="1"/>
      </xdr:nvSpPr>
      <xdr:spPr>
        <a:xfrm>
          <a:off x="1784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86614</xdr:rowOff>
    </xdr:from>
    <xdr:to>
      <xdr:col>6</xdr:col>
      <xdr:colOff>38100</xdr:colOff>
      <xdr:row>38</xdr:row>
      <xdr:rowOff>16764</xdr:rowOff>
    </xdr:to>
    <xdr:sp macro="" textlink="">
      <xdr:nvSpPr>
        <xdr:cNvPr id="86" name="楕円 85"/>
        <xdr:cNvSpPr/>
      </xdr:nvSpPr>
      <xdr:spPr>
        <a:xfrm>
          <a:off x="1079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7891</xdr:rowOff>
    </xdr:from>
    <xdr:ext cx="469744" cy="259045"/>
    <xdr:sp macro="" textlink="">
      <xdr:nvSpPr>
        <xdr:cNvPr id="87" name="テキスト ボックス 86"/>
        <xdr:cNvSpPr txBox="1"/>
      </xdr:nvSpPr>
      <xdr:spPr>
        <a:xfrm>
          <a:off x="895428"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168308</xdr:rowOff>
    </xdr:from>
    <xdr:to>
      <xdr:col>24</xdr:col>
      <xdr:colOff>63500</xdr:colOff>
      <xdr:row>56</xdr:row>
      <xdr:rowOff>62988</xdr:rowOff>
    </xdr:to>
    <xdr:cxnSp macro="">
      <xdr:nvCxnSpPr>
        <xdr:cNvPr id="118" name="直線コネクタ 117"/>
        <xdr:cNvCxnSpPr/>
      </xdr:nvCxnSpPr>
      <xdr:spPr>
        <a:xfrm>
          <a:off x="3797300" y="9598058"/>
          <a:ext cx="8382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46823</xdr:rowOff>
    </xdr:from>
    <xdr:to>
      <xdr:col>19</xdr:col>
      <xdr:colOff>177800</xdr:colOff>
      <xdr:row>55</xdr:row>
      <xdr:rowOff>168308</xdr:rowOff>
    </xdr:to>
    <xdr:cxnSp macro="">
      <xdr:nvCxnSpPr>
        <xdr:cNvPr id="121" name="直線コネクタ 120"/>
        <xdr:cNvCxnSpPr/>
      </xdr:nvCxnSpPr>
      <xdr:spPr>
        <a:xfrm>
          <a:off x="2908300" y="9476573"/>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6197</xdr:rowOff>
    </xdr:from>
    <xdr:to>
      <xdr:col>15</xdr:col>
      <xdr:colOff>50800</xdr:colOff>
      <xdr:row>55</xdr:row>
      <xdr:rowOff>46823</xdr:rowOff>
    </xdr:to>
    <xdr:cxnSp macro="">
      <xdr:nvCxnSpPr>
        <xdr:cNvPr id="124" name="直線コネクタ 123"/>
        <xdr:cNvCxnSpPr/>
      </xdr:nvCxnSpPr>
      <xdr:spPr>
        <a:xfrm>
          <a:off x="2019300" y="8578697"/>
          <a:ext cx="889000" cy="89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6197</xdr:rowOff>
    </xdr:from>
    <xdr:to>
      <xdr:col>10</xdr:col>
      <xdr:colOff>114300</xdr:colOff>
      <xdr:row>56</xdr:row>
      <xdr:rowOff>113574</xdr:rowOff>
    </xdr:to>
    <xdr:cxnSp macro="">
      <xdr:nvCxnSpPr>
        <xdr:cNvPr id="127" name="直線コネクタ 126"/>
        <xdr:cNvCxnSpPr/>
      </xdr:nvCxnSpPr>
      <xdr:spPr>
        <a:xfrm flipV="1">
          <a:off x="1130300" y="8578697"/>
          <a:ext cx="889000" cy="11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12188</xdr:rowOff>
    </xdr:from>
    <xdr:to>
      <xdr:col>24</xdr:col>
      <xdr:colOff>114300</xdr:colOff>
      <xdr:row>56</xdr:row>
      <xdr:rowOff>113788</xdr:rowOff>
    </xdr:to>
    <xdr:sp macro="" textlink="">
      <xdr:nvSpPr>
        <xdr:cNvPr id="137" name="楕円 136"/>
        <xdr:cNvSpPr/>
      </xdr:nvSpPr>
      <xdr:spPr>
        <a:xfrm>
          <a:off x="4584700" y="96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35065</xdr:rowOff>
    </xdr:from>
    <xdr:ext cx="534377" cy="259045"/>
    <xdr:sp macro="" textlink="">
      <xdr:nvSpPr>
        <xdr:cNvPr id="138" name="総務費該当値テキスト"/>
        <xdr:cNvSpPr txBox="1"/>
      </xdr:nvSpPr>
      <xdr:spPr>
        <a:xfrm>
          <a:off x="4686300" y="94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117508</xdr:rowOff>
    </xdr:from>
    <xdr:to>
      <xdr:col>20</xdr:col>
      <xdr:colOff>38100</xdr:colOff>
      <xdr:row>56</xdr:row>
      <xdr:rowOff>47658</xdr:rowOff>
    </xdr:to>
    <xdr:sp macro="" textlink="">
      <xdr:nvSpPr>
        <xdr:cNvPr id="139" name="楕円 138"/>
        <xdr:cNvSpPr/>
      </xdr:nvSpPr>
      <xdr:spPr>
        <a:xfrm>
          <a:off x="3746500" y="95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64185</xdr:rowOff>
    </xdr:from>
    <xdr:ext cx="534377" cy="259045"/>
    <xdr:sp macro="" textlink="">
      <xdr:nvSpPr>
        <xdr:cNvPr id="140" name="テキスト ボックス 139"/>
        <xdr:cNvSpPr txBox="1"/>
      </xdr:nvSpPr>
      <xdr:spPr>
        <a:xfrm>
          <a:off x="3530111" y="93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167473</xdr:rowOff>
    </xdr:from>
    <xdr:to>
      <xdr:col>15</xdr:col>
      <xdr:colOff>101600</xdr:colOff>
      <xdr:row>55</xdr:row>
      <xdr:rowOff>97623</xdr:rowOff>
    </xdr:to>
    <xdr:sp macro="" textlink="">
      <xdr:nvSpPr>
        <xdr:cNvPr id="141" name="楕円 140"/>
        <xdr:cNvSpPr/>
      </xdr:nvSpPr>
      <xdr:spPr>
        <a:xfrm>
          <a:off x="2857500" y="94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114150</xdr:rowOff>
    </xdr:from>
    <xdr:ext cx="534377" cy="259045"/>
    <xdr:sp macro="" textlink="">
      <xdr:nvSpPr>
        <xdr:cNvPr id="142" name="テキスト ボックス 141"/>
        <xdr:cNvSpPr txBox="1"/>
      </xdr:nvSpPr>
      <xdr:spPr>
        <a:xfrm>
          <a:off x="2641111" y="92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126847</xdr:rowOff>
    </xdr:from>
    <xdr:to>
      <xdr:col>10</xdr:col>
      <xdr:colOff>165100</xdr:colOff>
      <xdr:row>50</xdr:row>
      <xdr:rowOff>56997</xdr:rowOff>
    </xdr:to>
    <xdr:sp macro="" textlink="">
      <xdr:nvSpPr>
        <xdr:cNvPr id="143" name="楕円 142"/>
        <xdr:cNvSpPr/>
      </xdr:nvSpPr>
      <xdr:spPr>
        <a:xfrm>
          <a:off x="1968500" y="85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73524</xdr:rowOff>
    </xdr:from>
    <xdr:ext cx="599010" cy="259045"/>
    <xdr:sp macro="" textlink="">
      <xdr:nvSpPr>
        <xdr:cNvPr id="144" name="テキスト ボックス 143"/>
        <xdr:cNvSpPr txBox="1"/>
      </xdr:nvSpPr>
      <xdr:spPr>
        <a:xfrm>
          <a:off x="1719795" y="830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62774</xdr:rowOff>
    </xdr:from>
    <xdr:to>
      <xdr:col>6</xdr:col>
      <xdr:colOff>38100</xdr:colOff>
      <xdr:row>56</xdr:row>
      <xdr:rowOff>164374</xdr:rowOff>
    </xdr:to>
    <xdr:sp macro="" textlink="">
      <xdr:nvSpPr>
        <xdr:cNvPr id="145" name="楕円 144"/>
        <xdr:cNvSpPr/>
      </xdr:nvSpPr>
      <xdr:spPr>
        <a:xfrm>
          <a:off x="10795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9451</xdr:rowOff>
    </xdr:from>
    <xdr:ext cx="534377" cy="259045"/>
    <xdr:sp macro="" textlink="">
      <xdr:nvSpPr>
        <xdr:cNvPr id="146" name="テキスト ボックス 145"/>
        <xdr:cNvSpPr txBox="1"/>
      </xdr:nvSpPr>
      <xdr:spPr>
        <a:xfrm>
          <a:off x="863111" y="94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139357</xdr:rowOff>
    </xdr:from>
    <xdr:to>
      <xdr:col>24</xdr:col>
      <xdr:colOff>63500</xdr:colOff>
      <xdr:row>77</xdr:row>
      <xdr:rowOff>35013</xdr:rowOff>
    </xdr:to>
    <xdr:cxnSp macro="">
      <xdr:nvCxnSpPr>
        <xdr:cNvPr id="176" name="直線コネクタ 175"/>
        <xdr:cNvCxnSpPr/>
      </xdr:nvCxnSpPr>
      <xdr:spPr>
        <a:xfrm flipV="1">
          <a:off x="3797300" y="13169557"/>
          <a:ext cx="8382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88075</xdr:rowOff>
    </xdr:from>
    <xdr:to>
      <xdr:col>19</xdr:col>
      <xdr:colOff>177800</xdr:colOff>
      <xdr:row>77</xdr:row>
      <xdr:rowOff>35013</xdr:rowOff>
    </xdr:to>
    <xdr:cxnSp macro="">
      <xdr:nvCxnSpPr>
        <xdr:cNvPr id="179" name="直線コネクタ 178"/>
        <xdr:cNvCxnSpPr/>
      </xdr:nvCxnSpPr>
      <xdr:spPr>
        <a:xfrm>
          <a:off x="2908300" y="13118275"/>
          <a:ext cx="889000" cy="1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88075</xdr:rowOff>
    </xdr:from>
    <xdr:to>
      <xdr:col>15</xdr:col>
      <xdr:colOff>50800</xdr:colOff>
      <xdr:row>78</xdr:row>
      <xdr:rowOff>66091</xdr:rowOff>
    </xdr:to>
    <xdr:cxnSp macro="">
      <xdr:nvCxnSpPr>
        <xdr:cNvPr id="182" name="直線コネクタ 181"/>
        <xdr:cNvCxnSpPr/>
      </xdr:nvCxnSpPr>
      <xdr:spPr>
        <a:xfrm flipV="1">
          <a:off x="2019300" y="13118275"/>
          <a:ext cx="889000" cy="3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15596</xdr:rowOff>
    </xdr:from>
    <xdr:to>
      <xdr:col>10</xdr:col>
      <xdr:colOff>114300</xdr:colOff>
      <xdr:row>78</xdr:row>
      <xdr:rowOff>66091</xdr:rowOff>
    </xdr:to>
    <xdr:cxnSp macro="">
      <xdr:nvCxnSpPr>
        <xdr:cNvPr id="185" name="直線コネクタ 184"/>
        <xdr:cNvCxnSpPr/>
      </xdr:nvCxnSpPr>
      <xdr:spPr>
        <a:xfrm>
          <a:off x="1130300" y="13388696"/>
          <a:ext cx="8890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88557</xdr:rowOff>
    </xdr:from>
    <xdr:to>
      <xdr:col>24</xdr:col>
      <xdr:colOff>114300</xdr:colOff>
      <xdr:row>77</xdr:row>
      <xdr:rowOff>18707</xdr:rowOff>
    </xdr:to>
    <xdr:sp macro="" textlink="">
      <xdr:nvSpPr>
        <xdr:cNvPr id="195" name="楕円 194"/>
        <xdr:cNvSpPr/>
      </xdr:nvSpPr>
      <xdr:spPr>
        <a:xfrm>
          <a:off x="4584700" y="1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66984</xdr:rowOff>
    </xdr:from>
    <xdr:ext cx="599010" cy="259045"/>
    <xdr:sp macro="" textlink="">
      <xdr:nvSpPr>
        <xdr:cNvPr id="196" name="民生費該当値テキスト"/>
        <xdr:cNvSpPr txBox="1"/>
      </xdr:nvSpPr>
      <xdr:spPr>
        <a:xfrm>
          <a:off x="4686300" y="1309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155663</xdr:rowOff>
    </xdr:from>
    <xdr:to>
      <xdr:col>20</xdr:col>
      <xdr:colOff>38100</xdr:colOff>
      <xdr:row>77</xdr:row>
      <xdr:rowOff>85813</xdr:rowOff>
    </xdr:to>
    <xdr:sp macro="" textlink="">
      <xdr:nvSpPr>
        <xdr:cNvPr id="197" name="楕円 196"/>
        <xdr:cNvSpPr/>
      </xdr:nvSpPr>
      <xdr:spPr>
        <a:xfrm>
          <a:off x="3746500" y="131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76940</xdr:rowOff>
    </xdr:from>
    <xdr:ext cx="599010" cy="259045"/>
    <xdr:sp macro="" textlink="">
      <xdr:nvSpPr>
        <xdr:cNvPr id="198" name="テキスト ボックス 197"/>
        <xdr:cNvSpPr txBox="1"/>
      </xdr:nvSpPr>
      <xdr:spPr>
        <a:xfrm>
          <a:off x="3497795" y="132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37275</xdr:rowOff>
    </xdr:from>
    <xdr:to>
      <xdr:col>15</xdr:col>
      <xdr:colOff>101600</xdr:colOff>
      <xdr:row>76</xdr:row>
      <xdr:rowOff>138875</xdr:rowOff>
    </xdr:to>
    <xdr:sp macro="" textlink="">
      <xdr:nvSpPr>
        <xdr:cNvPr id="199" name="楕円 198"/>
        <xdr:cNvSpPr/>
      </xdr:nvSpPr>
      <xdr:spPr>
        <a:xfrm>
          <a:off x="2857500" y="130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130002</xdr:rowOff>
    </xdr:from>
    <xdr:ext cx="599010" cy="259045"/>
    <xdr:sp macro="" textlink="">
      <xdr:nvSpPr>
        <xdr:cNvPr id="200" name="テキスト ボックス 199"/>
        <xdr:cNvSpPr txBox="1"/>
      </xdr:nvSpPr>
      <xdr:spPr>
        <a:xfrm>
          <a:off x="2608795" y="1316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15291</xdr:rowOff>
    </xdr:from>
    <xdr:to>
      <xdr:col>10</xdr:col>
      <xdr:colOff>165100</xdr:colOff>
      <xdr:row>78</xdr:row>
      <xdr:rowOff>116891</xdr:rowOff>
    </xdr:to>
    <xdr:sp macro="" textlink="">
      <xdr:nvSpPr>
        <xdr:cNvPr id="201" name="楕円 200"/>
        <xdr:cNvSpPr/>
      </xdr:nvSpPr>
      <xdr:spPr>
        <a:xfrm>
          <a:off x="1968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108018</xdr:rowOff>
    </xdr:from>
    <xdr:ext cx="599010" cy="259045"/>
    <xdr:sp macro="" textlink="">
      <xdr:nvSpPr>
        <xdr:cNvPr id="202" name="テキスト ボックス 201"/>
        <xdr:cNvSpPr txBox="1"/>
      </xdr:nvSpPr>
      <xdr:spPr>
        <a:xfrm>
          <a:off x="1719795" y="1348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136246</xdr:rowOff>
    </xdr:from>
    <xdr:to>
      <xdr:col>6</xdr:col>
      <xdr:colOff>38100</xdr:colOff>
      <xdr:row>78</xdr:row>
      <xdr:rowOff>66396</xdr:rowOff>
    </xdr:to>
    <xdr:sp macro="" textlink="">
      <xdr:nvSpPr>
        <xdr:cNvPr id="203" name="楕円 202"/>
        <xdr:cNvSpPr/>
      </xdr:nvSpPr>
      <xdr:spPr>
        <a:xfrm>
          <a:off x="1079500" y="133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82923</xdr:rowOff>
    </xdr:from>
    <xdr:ext cx="599010" cy="259045"/>
    <xdr:sp macro="" textlink="">
      <xdr:nvSpPr>
        <xdr:cNvPr id="204" name="テキスト ボックス 203"/>
        <xdr:cNvSpPr txBox="1"/>
      </xdr:nvSpPr>
      <xdr:spPr>
        <a:xfrm>
          <a:off x="830795" y="1311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5" name="テキスト ボックス 224"/>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7" name="テキスト ボックス 226"/>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9" name="テキスト ボックス 228"/>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110010</xdr:rowOff>
    </xdr:from>
    <xdr:to>
      <xdr:col>24</xdr:col>
      <xdr:colOff>62865</xdr:colOff>
      <xdr:row>97</xdr:row>
      <xdr:rowOff>45089</xdr:rowOff>
    </xdr:to>
    <xdr:cxnSp macro="">
      <xdr:nvCxnSpPr>
        <xdr:cNvPr id="233" name="直線コネクタ 232"/>
        <xdr:cNvCxnSpPr/>
      </xdr:nvCxnSpPr>
      <xdr:spPr>
        <a:xfrm flipV="1">
          <a:off x="4633595" y="15540510"/>
          <a:ext cx="1270" cy="113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48916</xdr:rowOff>
    </xdr:from>
    <xdr:ext cx="534377" cy="259045"/>
    <xdr:sp macro="" textlink="">
      <xdr:nvSpPr>
        <xdr:cNvPr id="234" name="衛生費最小値テキスト"/>
        <xdr:cNvSpPr txBox="1"/>
      </xdr:nvSpPr>
      <xdr:spPr>
        <a:xfrm>
          <a:off x="4686300" y="166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45089</xdr:rowOff>
    </xdr:from>
    <xdr:to>
      <xdr:col>24</xdr:col>
      <xdr:colOff>152400</xdr:colOff>
      <xdr:row>97</xdr:row>
      <xdr:rowOff>45089</xdr:rowOff>
    </xdr:to>
    <xdr:cxnSp macro="">
      <xdr:nvCxnSpPr>
        <xdr:cNvPr id="235" name="直線コネクタ 234"/>
        <xdr:cNvCxnSpPr/>
      </xdr:nvCxnSpPr>
      <xdr:spPr>
        <a:xfrm>
          <a:off x="4546600" y="166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56687</xdr:rowOff>
    </xdr:from>
    <xdr:ext cx="534377" cy="259045"/>
    <xdr:sp macro="" textlink="">
      <xdr:nvSpPr>
        <xdr:cNvPr id="236" name="衛生費最大値テキスト"/>
        <xdr:cNvSpPr txBox="1"/>
      </xdr:nvSpPr>
      <xdr:spPr>
        <a:xfrm>
          <a:off x="4686300" y="153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110010</xdr:rowOff>
    </xdr:from>
    <xdr:to>
      <xdr:col>24</xdr:col>
      <xdr:colOff>152400</xdr:colOff>
      <xdr:row>90</xdr:row>
      <xdr:rowOff>110010</xdr:rowOff>
    </xdr:to>
    <xdr:cxnSp macro="">
      <xdr:nvCxnSpPr>
        <xdr:cNvPr id="237" name="直線コネクタ 236"/>
        <xdr:cNvCxnSpPr/>
      </xdr:nvCxnSpPr>
      <xdr:spPr>
        <a:xfrm>
          <a:off x="4546600" y="1554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63405</xdr:rowOff>
    </xdr:from>
    <xdr:to>
      <xdr:col>24</xdr:col>
      <xdr:colOff>63500</xdr:colOff>
      <xdr:row>96</xdr:row>
      <xdr:rowOff>169247</xdr:rowOff>
    </xdr:to>
    <xdr:cxnSp macro="">
      <xdr:nvCxnSpPr>
        <xdr:cNvPr id="238" name="直線コネクタ 237"/>
        <xdr:cNvCxnSpPr/>
      </xdr:nvCxnSpPr>
      <xdr:spPr>
        <a:xfrm>
          <a:off x="3797300" y="16522605"/>
          <a:ext cx="8382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171014</xdr:rowOff>
    </xdr:from>
    <xdr:ext cx="534377" cy="259045"/>
    <xdr:sp macro="" textlink="">
      <xdr:nvSpPr>
        <xdr:cNvPr id="239" name="衛生費平均値テキスト"/>
        <xdr:cNvSpPr txBox="1"/>
      </xdr:nvSpPr>
      <xdr:spPr>
        <a:xfrm>
          <a:off x="4686300" y="1611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148137</xdr:rowOff>
    </xdr:from>
    <xdr:to>
      <xdr:col>24</xdr:col>
      <xdr:colOff>114300</xdr:colOff>
      <xdr:row>95</xdr:row>
      <xdr:rowOff>78287</xdr:rowOff>
    </xdr:to>
    <xdr:sp macro="" textlink="">
      <xdr:nvSpPr>
        <xdr:cNvPr id="240" name="フローチャート: 判断 239"/>
        <xdr:cNvSpPr/>
      </xdr:nvSpPr>
      <xdr:spPr>
        <a:xfrm>
          <a:off x="4584700" y="162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63405</xdr:rowOff>
    </xdr:from>
    <xdr:to>
      <xdr:col>19</xdr:col>
      <xdr:colOff>177800</xdr:colOff>
      <xdr:row>96</xdr:row>
      <xdr:rowOff>140443</xdr:rowOff>
    </xdr:to>
    <xdr:cxnSp macro="">
      <xdr:nvCxnSpPr>
        <xdr:cNvPr id="241" name="直線コネクタ 240"/>
        <xdr:cNvCxnSpPr/>
      </xdr:nvCxnSpPr>
      <xdr:spPr>
        <a:xfrm flipV="1">
          <a:off x="2908300" y="16522605"/>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4860</xdr:rowOff>
    </xdr:from>
    <xdr:to>
      <xdr:col>20</xdr:col>
      <xdr:colOff>38100</xdr:colOff>
      <xdr:row>94</xdr:row>
      <xdr:rowOff>106460</xdr:rowOff>
    </xdr:to>
    <xdr:sp macro="" textlink="">
      <xdr:nvSpPr>
        <xdr:cNvPr id="242" name="フローチャート: 判断 241"/>
        <xdr:cNvSpPr/>
      </xdr:nvSpPr>
      <xdr:spPr>
        <a:xfrm>
          <a:off x="3746500" y="1612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122987</xdr:rowOff>
    </xdr:from>
    <xdr:ext cx="534377" cy="259045"/>
    <xdr:sp macro="" textlink="">
      <xdr:nvSpPr>
        <xdr:cNvPr id="243" name="テキスト ボックス 242"/>
        <xdr:cNvSpPr txBox="1"/>
      </xdr:nvSpPr>
      <xdr:spPr>
        <a:xfrm>
          <a:off x="3530111" y="158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140443</xdr:rowOff>
    </xdr:from>
    <xdr:to>
      <xdr:col>15</xdr:col>
      <xdr:colOff>50800</xdr:colOff>
      <xdr:row>98</xdr:row>
      <xdr:rowOff>109440</xdr:rowOff>
    </xdr:to>
    <xdr:cxnSp macro="">
      <xdr:nvCxnSpPr>
        <xdr:cNvPr id="244" name="直線コネクタ 243"/>
        <xdr:cNvCxnSpPr/>
      </xdr:nvCxnSpPr>
      <xdr:spPr>
        <a:xfrm flipV="1">
          <a:off x="2019300" y="16599643"/>
          <a:ext cx="889000" cy="3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17435</xdr:rowOff>
    </xdr:from>
    <xdr:to>
      <xdr:col>15</xdr:col>
      <xdr:colOff>101600</xdr:colOff>
      <xdr:row>94</xdr:row>
      <xdr:rowOff>119035</xdr:rowOff>
    </xdr:to>
    <xdr:sp macro="" textlink="">
      <xdr:nvSpPr>
        <xdr:cNvPr id="245" name="フローチャート: 判断 244"/>
        <xdr:cNvSpPr/>
      </xdr:nvSpPr>
      <xdr:spPr>
        <a:xfrm>
          <a:off x="2857500" y="161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135562</xdr:rowOff>
    </xdr:from>
    <xdr:ext cx="534377" cy="259045"/>
    <xdr:sp macro="" textlink="">
      <xdr:nvSpPr>
        <xdr:cNvPr id="246" name="テキスト ボックス 245"/>
        <xdr:cNvSpPr txBox="1"/>
      </xdr:nvSpPr>
      <xdr:spPr>
        <a:xfrm>
          <a:off x="2641111" y="159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99524</xdr:rowOff>
    </xdr:from>
    <xdr:to>
      <xdr:col>10</xdr:col>
      <xdr:colOff>114300</xdr:colOff>
      <xdr:row>98</xdr:row>
      <xdr:rowOff>109440</xdr:rowOff>
    </xdr:to>
    <xdr:cxnSp macro="">
      <xdr:nvCxnSpPr>
        <xdr:cNvPr id="247" name="直線コネクタ 246"/>
        <xdr:cNvCxnSpPr/>
      </xdr:nvCxnSpPr>
      <xdr:spPr>
        <a:xfrm>
          <a:off x="1130300" y="16901624"/>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148050</xdr:rowOff>
    </xdr:from>
    <xdr:to>
      <xdr:col>10</xdr:col>
      <xdr:colOff>165100</xdr:colOff>
      <xdr:row>96</xdr:row>
      <xdr:rowOff>78200</xdr:rowOff>
    </xdr:to>
    <xdr:sp macro="" textlink="">
      <xdr:nvSpPr>
        <xdr:cNvPr id="248" name="フローチャート: 判断 247"/>
        <xdr:cNvSpPr/>
      </xdr:nvSpPr>
      <xdr:spPr>
        <a:xfrm>
          <a:off x="1968500" y="16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94727</xdr:rowOff>
    </xdr:from>
    <xdr:ext cx="534377" cy="259045"/>
    <xdr:sp macro="" textlink="">
      <xdr:nvSpPr>
        <xdr:cNvPr id="249" name="テキスト ボックス 248"/>
        <xdr:cNvSpPr txBox="1"/>
      </xdr:nvSpPr>
      <xdr:spPr>
        <a:xfrm>
          <a:off x="1752111" y="16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9661</xdr:rowOff>
    </xdr:from>
    <xdr:to>
      <xdr:col>6</xdr:col>
      <xdr:colOff>38100</xdr:colOff>
      <xdr:row>96</xdr:row>
      <xdr:rowOff>111261</xdr:rowOff>
    </xdr:to>
    <xdr:sp macro="" textlink="">
      <xdr:nvSpPr>
        <xdr:cNvPr id="250" name="フローチャート: 判断 249"/>
        <xdr:cNvSpPr/>
      </xdr:nvSpPr>
      <xdr:spPr>
        <a:xfrm>
          <a:off x="1079500" y="16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127788</xdr:rowOff>
    </xdr:from>
    <xdr:ext cx="534377" cy="259045"/>
    <xdr:sp macro="" textlink="">
      <xdr:nvSpPr>
        <xdr:cNvPr id="251" name="テキスト ボックス 250"/>
        <xdr:cNvSpPr txBox="1"/>
      </xdr:nvSpPr>
      <xdr:spPr>
        <a:xfrm>
          <a:off x="863111" y="16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118447</xdr:rowOff>
    </xdr:from>
    <xdr:to>
      <xdr:col>24</xdr:col>
      <xdr:colOff>114300</xdr:colOff>
      <xdr:row>97</xdr:row>
      <xdr:rowOff>48597</xdr:rowOff>
    </xdr:to>
    <xdr:sp macro="" textlink="">
      <xdr:nvSpPr>
        <xdr:cNvPr id="257" name="楕円 256"/>
        <xdr:cNvSpPr/>
      </xdr:nvSpPr>
      <xdr:spPr>
        <a:xfrm>
          <a:off x="4584700" y="165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33374</xdr:rowOff>
    </xdr:from>
    <xdr:ext cx="534377" cy="259045"/>
    <xdr:sp macro="" textlink="">
      <xdr:nvSpPr>
        <xdr:cNvPr id="258" name="衛生費該当値テキスト"/>
        <xdr:cNvSpPr txBox="1"/>
      </xdr:nvSpPr>
      <xdr:spPr>
        <a:xfrm>
          <a:off x="4686300" y="164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12605</xdr:rowOff>
    </xdr:from>
    <xdr:to>
      <xdr:col>20</xdr:col>
      <xdr:colOff>38100</xdr:colOff>
      <xdr:row>96</xdr:row>
      <xdr:rowOff>114205</xdr:rowOff>
    </xdr:to>
    <xdr:sp macro="" textlink="">
      <xdr:nvSpPr>
        <xdr:cNvPr id="259" name="楕円 258"/>
        <xdr:cNvSpPr/>
      </xdr:nvSpPr>
      <xdr:spPr>
        <a:xfrm>
          <a:off x="3746500" y="164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105332</xdr:rowOff>
    </xdr:from>
    <xdr:ext cx="534377" cy="259045"/>
    <xdr:sp macro="" textlink="">
      <xdr:nvSpPr>
        <xdr:cNvPr id="260" name="テキスト ボックス 259"/>
        <xdr:cNvSpPr txBox="1"/>
      </xdr:nvSpPr>
      <xdr:spPr>
        <a:xfrm>
          <a:off x="3530111" y="165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89643</xdr:rowOff>
    </xdr:from>
    <xdr:to>
      <xdr:col>15</xdr:col>
      <xdr:colOff>101600</xdr:colOff>
      <xdr:row>97</xdr:row>
      <xdr:rowOff>19793</xdr:rowOff>
    </xdr:to>
    <xdr:sp macro="" textlink="">
      <xdr:nvSpPr>
        <xdr:cNvPr id="261" name="楕円 260"/>
        <xdr:cNvSpPr/>
      </xdr:nvSpPr>
      <xdr:spPr>
        <a:xfrm>
          <a:off x="2857500" y="165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10920</xdr:rowOff>
    </xdr:from>
    <xdr:ext cx="534377" cy="259045"/>
    <xdr:sp macro="" textlink="">
      <xdr:nvSpPr>
        <xdr:cNvPr id="262" name="テキスト ボックス 261"/>
        <xdr:cNvSpPr txBox="1"/>
      </xdr:nvSpPr>
      <xdr:spPr>
        <a:xfrm>
          <a:off x="2641111" y="166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58640</xdr:rowOff>
    </xdr:from>
    <xdr:to>
      <xdr:col>10</xdr:col>
      <xdr:colOff>165100</xdr:colOff>
      <xdr:row>98</xdr:row>
      <xdr:rowOff>160240</xdr:rowOff>
    </xdr:to>
    <xdr:sp macro="" textlink="">
      <xdr:nvSpPr>
        <xdr:cNvPr id="263" name="楕円 262"/>
        <xdr:cNvSpPr/>
      </xdr:nvSpPr>
      <xdr:spPr>
        <a:xfrm>
          <a:off x="1968500" y="168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151367</xdr:rowOff>
    </xdr:from>
    <xdr:ext cx="534377" cy="259045"/>
    <xdr:sp macro="" textlink="">
      <xdr:nvSpPr>
        <xdr:cNvPr id="264" name="テキスト ボックス 263"/>
        <xdr:cNvSpPr txBox="1"/>
      </xdr:nvSpPr>
      <xdr:spPr>
        <a:xfrm>
          <a:off x="1752111" y="169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48724</xdr:rowOff>
    </xdr:from>
    <xdr:to>
      <xdr:col>6</xdr:col>
      <xdr:colOff>38100</xdr:colOff>
      <xdr:row>98</xdr:row>
      <xdr:rowOff>150324</xdr:rowOff>
    </xdr:to>
    <xdr:sp macro="" textlink="">
      <xdr:nvSpPr>
        <xdr:cNvPr id="265" name="楕円 264"/>
        <xdr:cNvSpPr/>
      </xdr:nvSpPr>
      <xdr:spPr>
        <a:xfrm>
          <a:off x="1079500" y="168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141451</xdr:rowOff>
    </xdr:from>
    <xdr:ext cx="534377" cy="259045"/>
    <xdr:sp macro="" textlink="">
      <xdr:nvSpPr>
        <xdr:cNvPr id="266" name="テキスト ボックス 265"/>
        <xdr:cNvSpPr txBox="1"/>
      </xdr:nvSpPr>
      <xdr:spPr>
        <a:xfrm>
          <a:off x="863111" y="169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5" name="直線コネクタ 294"/>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8" name="直線コネクタ 297"/>
        <xdr:cNvCxnSpPr/>
      </xdr:nvCxnSpPr>
      <xdr:spPr>
        <a:xfrm flipV="1">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44069</xdr:rowOff>
    </xdr:to>
    <xdr:cxnSp macro="">
      <xdr:nvCxnSpPr>
        <xdr:cNvPr id="301" name="直線コネクタ 300"/>
        <xdr:cNvCxnSpPr/>
      </xdr:nvCxnSpPr>
      <xdr:spPr>
        <a:xfrm>
          <a:off x="7861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4" name="直線コネクタ 303"/>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4" name="楕円 313"/>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5"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6" name="楕円 315"/>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7" name="テキスト ボックス 316"/>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0" name="楕円 319"/>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1" name="テキスト ボックス 320"/>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2" name="楕円 321"/>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3" name="テキスト ボックス 322"/>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8484</xdr:rowOff>
    </xdr:from>
    <xdr:to>
      <xdr:col>55</xdr:col>
      <xdr:colOff>0</xdr:colOff>
      <xdr:row>59</xdr:row>
      <xdr:rowOff>19152</xdr:rowOff>
    </xdr:to>
    <xdr:cxnSp macro="">
      <xdr:nvCxnSpPr>
        <xdr:cNvPr id="352" name="直線コネクタ 351"/>
        <xdr:cNvCxnSpPr/>
      </xdr:nvCxnSpPr>
      <xdr:spPr>
        <a:xfrm>
          <a:off x="9639300" y="1012403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8484</xdr:rowOff>
    </xdr:from>
    <xdr:to>
      <xdr:col>50</xdr:col>
      <xdr:colOff>114300</xdr:colOff>
      <xdr:row>59</xdr:row>
      <xdr:rowOff>19380</xdr:rowOff>
    </xdr:to>
    <xdr:cxnSp macro="">
      <xdr:nvCxnSpPr>
        <xdr:cNvPr id="355" name="直線コネクタ 354"/>
        <xdr:cNvCxnSpPr/>
      </xdr:nvCxnSpPr>
      <xdr:spPr>
        <a:xfrm flipV="1">
          <a:off x="8750300" y="1012403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8865</xdr:rowOff>
    </xdr:from>
    <xdr:to>
      <xdr:col>45</xdr:col>
      <xdr:colOff>177800</xdr:colOff>
      <xdr:row>59</xdr:row>
      <xdr:rowOff>19380</xdr:rowOff>
    </xdr:to>
    <xdr:cxnSp macro="">
      <xdr:nvCxnSpPr>
        <xdr:cNvPr id="358" name="直線コネクタ 357"/>
        <xdr:cNvCxnSpPr/>
      </xdr:nvCxnSpPr>
      <xdr:spPr>
        <a:xfrm>
          <a:off x="7861300" y="1012441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7188</xdr:rowOff>
    </xdr:from>
    <xdr:to>
      <xdr:col>41</xdr:col>
      <xdr:colOff>50800</xdr:colOff>
      <xdr:row>59</xdr:row>
      <xdr:rowOff>8865</xdr:rowOff>
    </xdr:to>
    <xdr:cxnSp macro="">
      <xdr:nvCxnSpPr>
        <xdr:cNvPr id="361" name="直線コネクタ 360"/>
        <xdr:cNvCxnSpPr/>
      </xdr:nvCxnSpPr>
      <xdr:spPr>
        <a:xfrm>
          <a:off x="6972300" y="1012273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3" name="テキスト ボックス 362"/>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5" name="テキスト ボックス 364"/>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139802</xdr:rowOff>
    </xdr:from>
    <xdr:to>
      <xdr:col>55</xdr:col>
      <xdr:colOff>50800</xdr:colOff>
      <xdr:row>59</xdr:row>
      <xdr:rowOff>69952</xdr:rowOff>
    </xdr:to>
    <xdr:sp macro="" textlink="">
      <xdr:nvSpPr>
        <xdr:cNvPr id="371" name="楕円 370"/>
        <xdr:cNvSpPr/>
      </xdr:nvSpPr>
      <xdr:spPr>
        <a:xfrm>
          <a:off x="104267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54729</xdr:rowOff>
    </xdr:from>
    <xdr:ext cx="378565" cy="259045"/>
    <xdr:sp macro="" textlink="">
      <xdr:nvSpPr>
        <xdr:cNvPr id="372" name="農林水産業費該当値テキスト"/>
        <xdr:cNvSpPr txBox="1"/>
      </xdr:nvSpPr>
      <xdr:spPr>
        <a:xfrm>
          <a:off x="10528300" y="999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129134</xdr:rowOff>
    </xdr:from>
    <xdr:to>
      <xdr:col>50</xdr:col>
      <xdr:colOff>165100</xdr:colOff>
      <xdr:row>59</xdr:row>
      <xdr:rowOff>59284</xdr:rowOff>
    </xdr:to>
    <xdr:sp macro="" textlink="">
      <xdr:nvSpPr>
        <xdr:cNvPr id="373" name="楕円 372"/>
        <xdr:cNvSpPr/>
      </xdr:nvSpPr>
      <xdr:spPr>
        <a:xfrm>
          <a:off x="95885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50411</xdr:rowOff>
    </xdr:from>
    <xdr:ext cx="378565" cy="259045"/>
    <xdr:sp macro="" textlink="">
      <xdr:nvSpPr>
        <xdr:cNvPr id="374" name="テキスト ボックス 373"/>
        <xdr:cNvSpPr txBox="1"/>
      </xdr:nvSpPr>
      <xdr:spPr>
        <a:xfrm>
          <a:off x="9450017" y="1016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140030</xdr:rowOff>
    </xdr:from>
    <xdr:to>
      <xdr:col>46</xdr:col>
      <xdr:colOff>38100</xdr:colOff>
      <xdr:row>59</xdr:row>
      <xdr:rowOff>70180</xdr:rowOff>
    </xdr:to>
    <xdr:sp macro="" textlink="">
      <xdr:nvSpPr>
        <xdr:cNvPr id="375" name="楕円 374"/>
        <xdr:cNvSpPr/>
      </xdr:nvSpPr>
      <xdr:spPr>
        <a:xfrm>
          <a:off x="8699500" y="100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61307</xdr:rowOff>
    </xdr:from>
    <xdr:ext cx="378565" cy="259045"/>
    <xdr:sp macro="" textlink="">
      <xdr:nvSpPr>
        <xdr:cNvPr id="376" name="テキスト ボックス 375"/>
        <xdr:cNvSpPr txBox="1"/>
      </xdr:nvSpPr>
      <xdr:spPr>
        <a:xfrm>
          <a:off x="8561017" y="1017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129515</xdr:rowOff>
    </xdr:from>
    <xdr:to>
      <xdr:col>41</xdr:col>
      <xdr:colOff>101600</xdr:colOff>
      <xdr:row>59</xdr:row>
      <xdr:rowOff>59665</xdr:rowOff>
    </xdr:to>
    <xdr:sp macro="" textlink="">
      <xdr:nvSpPr>
        <xdr:cNvPr id="377" name="楕円 376"/>
        <xdr:cNvSpPr/>
      </xdr:nvSpPr>
      <xdr:spPr>
        <a:xfrm>
          <a:off x="7810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50792</xdr:rowOff>
    </xdr:from>
    <xdr:ext cx="378565" cy="259045"/>
    <xdr:sp macro="" textlink="">
      <xdr:nvSpPr>
        <xdr:cNvPr id="378" name="テキスト ボックス 377"/>
        <xdr:cNvSpPr txBox="1"/>
      </xdr:nvSpPr>
      <xdr:spPr>
        <a:xfrm>
          <a:off x="7672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127838</xdr:rowOff>
    </xdr:from>
    <xdr:to>
      <xdr:col>36</xdr:col>
      <xdr:colOff>165100</xdr:colOff>
      <xdr:row>59</xdr:row>
      <xdr:rowOff>57988</xdr:rowOff>
    </xdr:to>
    <xdr:sp macro="" textlink="">
      <xdr:nvSpPr>
        <xdr:cNvPr id="379" name="楕円 378"/>
        <xdr:cNvSpPr/>
      </xdr:nvSpPr>
      <xdr:spPr>
        <a:xfrm>
          <a:off x="6921500" y="100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49115</xdr:rowOff>
    </xdr:from>
    <xdr:ext cx="378565" cy="259045"/>
    <xdr:sp macro="" textlink="">
      <xdr:nvSpPr>
        <xdr:cNvPr id="380" name="テキスト ボックス 379"/>
        <xdr:cNvSpPr txBox="1"/>
      </xdr:nvSpPr>
      <xdr:spPr>
        <a:xfrm>
          <a:off x="6783017" y="1016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41996</xdr:rowOff>
    </xdr:from>
    <xdr:to>
      <xdr:col>55</xdr:col>
      <xdr:colOff>0</xdr:colOff>
      <xdr:row>78</xdr:row>
      <xdr:rowOff>20645</xdr:rowOff>
    </xdr:to>
    <xdr:cxnSp macro="">
      <xdr:nvCxnSpPr>
        <xdr:cNvPr id="407" name="直線コネクタ 406"/>
        <xdr:cNvCxnSpPr/>
      </xdr:nvCxnSpPr>
      <xdr:spPr>
        <a:xfrm>
          <a:off x="9639300" y="13243646"/>
          <a:ext cx="8382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41996</xdr:rowOff>
    </xdr:from>
    <xdr:to>
      <xdr:col>50</xdr:col>
      <xdr:colOff>114300</xdr:colOff>
      <xdr:row>78</xdr:row>
      <xdr:rowOff>65542</xdr:rowOff>
    </xdr:to>
    <xdr:cxnSp macro="">
      <xdr:nvCxnSpPr>
        <xdr:cNvPr id="410" name="直線コネクタ 409"/>
        <xdr:cNvCxnSpPr/>
      </xdr:nvCxnSpPr>
      <xdr:spPr>
        <a:xfrm flipV="1">
          <a:off x="8750300" y="13243646"/>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37288</xdr:rowOff>
    </xdr:from>
    <xdr:to>
      <xdr:col>45</xdr:col>
      <xdr:colOff>177800</xdr:colOff>
      <xdr:row>78</xdr:row>
      <xdr:rowOff>65542</xdr:rowOff>
    </xdr:to>
    <xdr:cxnSp macro="">
      <xdr:nvCxnSpPr>
        <xdr:cNvPr id="413" name="直線コネクタ 412"/>
        <xdr:cNvCxnSpPr/>
      </xdr:nvCxnSpPr>
      <xdr:spPr>
        <a:xfrm>
          <a:off x="7861300" y="13238938"/>
          <a:ext cx="889000" cy="19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37288</xdr:rowOff>
    </xdr:from>
    <xdr:to>
      <xdr:col>41</xdr:col>
      <xdr:colOff>50800</xdr:colOff>
      <xdr:row>77</xdr:row>
      <xdr:rowOff>169601</xdr:rowOff>
    </xdr:to>
    <xdr:cxnSp macro="">
      <xdr:nvCxnSpPr>
        <xdr:cNvPr id="416" name="直線コネクタ 415"/>
        <xdr:cNvCxnSpPr/>
      </xdr:nvCxnSpPr>
      <xdr:spPr>
        <a:xfrm flipV="1">
          <a:off x="6972300" y="13238938"/>
          <a:ext cx="8890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141295</xdr:rowOff>
    </xdr:from>
    <xdr:to>
      <xdr:col>55</xdr:col>
      <xdr:colOff>50800</xdr:colOff>
      <xdr:row>78</xdr:row>
      <xdr:rowOff>71445</xdr:rowOff>
    </xdr:to>
    <xdr:sp macro="" textlink="">
      <xdr:nvSpPr>
        <xdr:cNvPr id="426" name="楕円 425"/>
        <xdr:cNvSpPr/>
      </xdr:nvSpPr>
      <xdr:spPr>
        <a:xfrm>
          <a:off x="10426700" y="133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56222</xdr:rowOff>
    </xdr:from>
    <xdr:ext cx="469744" cy="259045"/>
    <xdr:sp macro="" textlink="">
      <xdr:nvSpPr>
        <xdr:cNvPr id="427" name="商工費該当値テキスト"/>
        <xdr:cNvSpPr txBox="1"/>
      </xdr:nvSpPr>
      <xdr:spPr>
        <a:xfrm>
          <a:off x="10528300" y="1325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162646</xdr:rowOff>
    </xdr:from>
    <xdr:to>
      <xdr:col>50</xdr:col>
      <xdr:colOff>165100</xdr:colOff>
      <xdr:row>77</xdr:row>
      <xdr:rowOff>92796</xdr:rowOff>
    </xdr:to>
    <xdr:sp macro="" textlink="">
      <xdr:nvSpPr>
        <xdr:cNvPr id="428" name="楕円 427"/>
        <xdr:cNvSpPr/>
      </xdr:nvSpPr>
      <xdr:spPr>
        <a:xfrm>
          <a:off x="9588500" y="13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83923</xdr:rowOff>
    </xdr:from>
    <xdr:ext cx="469744" cy="259045"/>
    <xdr:sp macro="" textlink="">
      <xdr:nvSpPr>
        <xdr:cNvPr id="429" name="テキスト ボックス 428"/>
        <xdr:cNvSpPr txBox="1"/>
      </xdr:nvSpPr>
      <xdr:spPr>
        <a:xfrm>
          <a:off x="9404428" y="1328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14742</xdr:rowOff>
    </xdr:from>
    <xdr:to>
      <xdr:col>46</xdr:col>
      <xdr:colOff>38100</xdr:colOff>
      <xdr:row>78</xdr:row>
      <xdr:rowOff>116342</xdr:rowOff>
    </xdr:to>
    <xdr:sp macro="" textlink="">
      <xdr:nvSpPr>
        <xdr:cNvPr id="430" name="楕円 429"/>
        <xdr:cNvSpPr/>
      </xdr:nvSpPr>
      <xdr:spPr>
        <a:xfrm>
          <a:off x="86995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107469</xdr:rowOff>
    </xdr:from>
    <xdr:ext cx="469744" cy="259045"/>
    <xdr:sp macro="" textlink="">
      <xdr:nvSpPr>
        <xdr:cNvPr id="431" name="テキスト ボックス 430"/>
        <xdr:cNvSpPr txBox="1"/>
      </xdr:nvSpPr>
      <xdr:spPr>
        <a:xfrm>
          <a:off x="8515428" y="1348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157938</xdr:rowOff>
    </xdr:from>
    <xdr:to>
      <xdr:col>41</xdr:col>
      <xdr:colOff>101600</xdr:colOff>
      <xdr:row>77</xdr:row>
      <xdr:rowOff>88088</xdr:rowOff>
    </xdr:to>
    <xdr:sp macro="" textlink="">
      <xdr:nvSpPr>
        <xdr:cNvPr id="432" name="楕円 431"/>
        <xdr:cNvSpPr/>
      </xdr:nvSpPr>
      <xdr:spPr>
        <a:xfrm>
          <a:off x="781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79215</xdr:rowOff>
    </xdr:from>
    <xdr:ext cx="469744" cy="259045"/>
    <xdr:sp macro="" textlink="">
      <xdr:nvSpPr>
        <xdr:cNvPr id="433" name="テキスト ボックス 432"/>
        <xdr:cNvSpPr txBox="1"/>
      </xdr:nvSpPr>
      <xdr:spPr>
        <a:xfrm>
          <a:off x="7626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118801</xdr:rowOff>
    </xdr:from>
    <xdr:to>
      <xdr:col>36</xdr:col>
      <xdr:colOff>165100</xdr:colOff>
      <xdr:row>78</xdr:row>
      <xdr:rowOff>48951</xdr:rowOff>
    </xdr:to>
    <xdr:sp macro="" textlink="">
      <xdr:nvSpPr>
        <xdr:cNvPr id="434" name="楕円 433"/>
        <xdr:cNvSpPr/>
      </xdr:nvSpPr>
      <xdr:spPr>
        <a:xfrm>
          <a:off x="6921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40078</xdr:rowOff>
    </xdr:from>
    <xdr:ext cx="469744" cy="259045"/>
    <xdr:sp macro="" textlink="">
      <xdr:nvSpPr>
        <xdr:cNvPr id="435" name="テキスト ボックス 434"/>
        <xdr:cNvSpPr txBox="1"/>
      </xdr:nvSpPr>
      <xdr:spPr>
        <a:xfrm>
          <a:off x="6737428" y="134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6851</xdr:rowOff>
    </xdr:from>
    <xdr:to>
      <xdr:col>55</xdr:col>
      <xdr:colOff>0</xdr:colOff>
      <xdr:row>99</xdr:row>
      <xdr:rowOff>68507</xdr:rowOff>
    </xdr:to>
    <xdr:cxnSp macro="">
      <xdr:nvCxnSpPr>
        <xdr:cNvPr id="467" name="直線コネクタ 466"/>
        <xdr:cNvCxnSpPr/>
      </xdr:nvCxnSpPr>
      <xdr:spPr>
        <a:xfrm flipV="1">
          <a:off x="9639300" y="16808951"/>
          <a:ext cx="838200" cy="23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68507</xdr:rowOff>
    </xdr:from>
    <xdr:to>
      <xdr:col>50</xdr:col>
      <xdr:colOff>114300</xdr:colOff>
      <xdr:row>99</xdr:row>
      <xdr:rowOff>136303</xdr:rowOff>
    </xdr:to>
    <xdr:cxnSp macro="">
      <xdr:nvCxnSpPr>
        <xdr:cNvPr id="470" name="直線コネクタ 469"/>
        <xdr:cNvCxnSpPr/>
      </xdr:nvCxnSpPr>
      <xdr:spPr>
        <a:xfrm flipV="1">
          <a:off x="8750300" y="17042057"/>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105933</xdr:rowOff>
    </xdr:from>
    <xdr:to>
      <xdr:col>45</xdr:col>
      <xdr:colOff>177800</xdr:colOff>
      <xdr:row>99</xdr:row>
      <xdr:rowOff>136303</xdr:rowOff>
    </xdr:to>
    <xdr:cxnSp macro="">
      <xdr:nvCxnSpPr>
        <xdr:cNvPr id="473" name="直線コネクタ 472"/>
        <xdr:cNvCxnSpPr/>
      </xdr:nvCxnSpPr>
      <xdr:spPr>
        <a:xfrm>
          <a:off x="7861300" y="16736583"/>
          <a:ext cx="889000" cy="37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22036</xdr:rowOff>
    </xdr:from>
    <xdr:to>
      <xdr:col>41</xdr:col>
      <xdr:colOff>50800</xdr:colOff>
      <xdr:row>97</xdr:row>
      <xdr:rowOff>105933</xdr:rowOff>
    </xdr:to>
    <xdr:cxnSp macro="">
      <xdr:nvCxnSpPr>
        <xdr:cNvPr id="476" name="直線コネクタ 475"/>
        <xdr:cNvCxnSpPr/>
      </xdr:nvCxnSpPr>
      <xdr:spPr>
        <a:xfrm>
          <a:off x="6972300" y="16481236"/>
          <a:ext cx="889000" cy="2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8" name="テキスト ボックス 477"/>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80" name="テキスト ボックス 479"/>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127501</xdr:rowOff>
    </xdr:from>
    <xdr:to>
      <xdr:col>55</xdr:col>
      <xdr:colOff>50800</xdr:colOff>
      <xdr:row>98</xdr:row>
      <xdr:rowOff>57651</xdr:rowOff>
    </xdr:to>
    <xdr:sp macro="" textlink="">
      <xdr:nvSpPr>
        <xdr:cNvPr id="486" name="楕円 485"/>
        <xdr:cNvSpPr/>
      </xdr:nvSpPr>
      <xdr:spPr>
        <a:xfrm>
          <a:off x="10426700" y="16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105928</xdr:rowOff>
    </xdr:from>
    <xdr:ext cx="534377" cy="259045"/>
    <xdr:sp macro="" textlink="">
      <xdr:nvSpPr>
        <xdr:cNvPr id="487" name="土木費該当値テキスト"/>
        <xdr:cNvSpPr txBox="1"/>
      </xdr:nvSpPr>
      <xdr:spPr>
        <a:xfrm>
          <a:off x="10528300" y="167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17707</xdr:rowOff>
    </xdr:from>
    <xdr:to>
      <xdr:col>50</xdr:col>
      <xdr:colOff>165100</xdr:colOff>
      <xdr:row>99</xdr:row>
      <xdr:rowOff>119307</xdr:rowOff>
    </xdr:to>
    <xdr:sp macro="" textlink="">
      <xdr:nvSpPr>
        <xdr:cNvPr id="488" name="楕円 487"/>
        <xdr:cNvSpPr/>
      </xdr:nvSpPr>
      <xdr:spPr>
        <a:xfrm>
          <a:off x="9588500" y="16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110434</xdr:rowOff>
    </xdr:from>
    <xdr:ext cx="534377" cy="259045"/>
    <xdr:sp macro="" textlink="">
      <xdr:nvSpPr>
        <xdr:cNvPr id="489" name="テキスト ボックス 488"/>
        <xdr:cNvSpPr txBox="1"/>
      </xdr:nvSpPr>
      <xdr:spPr>
        <a:xfrm>
          <a:off x="9372111" y="170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85503</xdr:rowOff>
    </xdr:from>
    <xdr:to>
      <xdr:col>46</xdr:col>
      <xdr:colOff>38100</xdr:colOff>
      <xdr:row>100</xdr:row>
      <xdr:rowOff>15653</xdr:rowOff>
    </xdr:to>
    <xdr:sp macro="" textlink="">
      <xdr:nvSpPr>
        <xdr:cNvPr id="490" name="楕円 489"/>
        <xdr:cNvSpPr/>
      </xdr:nvSpPr>
      <xdr:spPr>
        <a:xfrm>
          <a:off x="8699500" y="170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6780</xdr:rowOff>
    </xdr:from>
    <xdr:ext cx="534377" cy="259045"/>
    <xdr:sp macro="" textlink="">
      <xdr:nvSpPr>
        <xdr:cNvPr id="491" name="テキスト ボックス 490"/>
        <xdr:cNvSpPr txBox="1"/>
      </xdr:nvSpPr>
      <xdr:spPr>
        <a:xfrm>
          <a:off x="8483111" y="171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55133</xdr:rowOff>
    </xdr:from>
    <xdr:to>
      <xdr:col>41</xdr:col>
      <xdr:colOff>101600</xdr:colOff>
      <xdr:row>97</xdr:row>
      <xdr:rowOff>156733</xdr:rowOff>
    </xdr:to>
    <xdr:sp macro="" textlink="">
      <xdr:nvSpPr>
        <xdr:cNvPr id="492" name="楕円 491"/>
        <xdr:cNvSpPr/>
      </xdr:nvSpPr>
      <xdr:spPr>
        <a:xfrm>
          <a:off x="7810500" y="166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147860</xdr:rowOff>
    </xdr:from>
    <xdr:ext cx="534377" cy="259045"/>
    <xdr:sp macro="" textlink="">
      <xdr:nvSpPr>
        <xdr:cNvPr id="493" name="テキスト ボックス 492"/>
        <xdr:cNvSpPr txBox="1"/>
      </xdr:nvSpPr>
      <xdr:spPr>
        <a:xfrm>
          <a:off x="7594111" y="167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142686</xdr:rowOff>
    </xdr:from>
    <xdr:to>
      <xdr:col>36</xdr:col>
      <xdr:colOff>165100</xdr:colOff>
      <xdr:row>96</xdr:row>
      <xdr:rowOff>72836</xdr:rowOff>
    </xdr:to>
    <xdr:sp macro="" textlink="">
      <xdr:nvSpPr>
        <xdr:cNvPr id="494" name="楕円 493"/>
        <xdr:cNvSpPr/>
      </xdr:nvSpPr>
      <xdr:spPr>
        <a:xfrm>
          <a:off x="6921500" y="164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89363</xdr:rowOff>
    </xdr:from>
    <xdr:ext cx="534377" cy="259045"/>
    <xdr:sp macro="" textlink="">
      <xdr:nvSpPr>
        <xdr:cNvPr id="495" name="テキスト ボックス 494"/>
        <xdr:cNvSpPr txBox="1"/>
      </xdr:nvSpPr>
      <xdr:spPr>
        <a:xfrm>
          <a:off x="6705111" y="162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87122</xdr:rowOff>
    </xdr:from>
    <xdr:to>
      <xdr:col>85</xdr:col>
      <xdr:colOff>127000</xdr:colOff>
      <xdr:row>38</xdr:row>
      <xdr:rowOff>133025</xdr:rowOff>
    </xdr:to>
    <xdr:cxnSp macro="">
      <xdr:nvCxnSpPr>
        <xdr:cNvPr id="523" name="直線コネクタ 522"/>
        <xdr:cNvCxnSpPr/>
      </xdr:nvCxnSpPr>
      <xdr:spPr>
        <a:xfrm flipV="1">
          <a:off x="15481300" y="6602222"/>
          <a:ext cx="8382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133025</xdr:rowOff>
    </xdr:from>
    <xdr:to>
      <xdr:col>81</xdr:col>
      <xdr:colOff>50800</xdr:colOff>
      <xdr:row>38</xdr:row>
      <xdr:rowOff>153508</xdr:rowOff>
    </xdr:to>
    <xdr:cxnSp macro="">
      <xdr:nvCxnSpPr>
        <xdr:cNvPr id="526" name="直線コネクタ 525"/>
        <xdr:cNvCxnSpPr/>
      </xdr:nvCxnSpPr>
      <xdr:spPr>
        <a:xfrm flipV="1">
          <a:off x="14592300" y="664812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153508</xdr:rowOff>
    </xdr:from>
    <xdr:to>
      <xdr:col>76</xdr:col>
      <xdr:colOff>114300</xdr:colOff>
      <xdr:row>39</xdr:row>
      <xdr:rowOff>24302</xdr:rowOff>
    </xdr:to>
    <xdr:cxnSp macro="">
      <xdr:nvCxnSpPr>
        <xdr:cNvPr id="529" name="直線コネクタ 528"/>
        <xdr:cNvCxnSpPr/>
      </xdr:nvCxnSpPr>
      <xdr:spPr>
        <a:xfrm flipV="1">
          <a:off x="13703300" y="6668608"/>
          <a:ext cx="889000" cy="4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24302</xdr:rowOff>
    </xdr:from>
    <xdr:to>
      <xdr:col>71</xdr:col>
      <xdr:colOff>177800</xdr:colOff>
      <xdr:row>39</xdr:row>
      <xdr:rowOff>41128</xdr:rowOff>
    </xdr:to>
    <xdr:cxnSp macro="">
      <xdr:nvCxnSpPr>
        <xdr:cNvPr id="532" name="直線コネクタ 531"/>
        <xdr:cNvCxnSpPr/>
      </xdr:nvCxnSpPr>
      <xdr:spPr>
        <a:xfrm flipV="1">
          <a:off x="12814300" y="6710852"/>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4" name="テキスト ボックス 533"/>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6" name="テキスト ボックス 535"/>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36322</xdr:rowOff>
    </xdr:from>
    <xdr:to>
      <xdr:col>85</xdr:col>
      <xdr:colOff>177800</xdr:colOff>
      <xdr:row>38</xdr:row>
      <xdr:rowOff>137922</xdr:rowOff>
    </xdr:to>
    <xdr:sp macro="" textlink="">
      <xdr:nvSpPr>
        <xdr:cNvPr id="542" name="楕円 541"/>
        <xdr:cNvSpPr/>
      </xdr:nvSpPr>
      <xdr:spPr>
        <a:xfrm>
          <a:off x="16268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14749</xdr:rowOff>
    </xdr:from>
    <xdr:ext cx="534377" cy="259045"/>
    <xdr:sp macro="" textlink="">
      <xdr:nvSpPr>
        <xdr:cNvPr id="543" name="消防費該当値テキスト"/>
        <xdr:cNvSpPr txBox="1"/>
      </xdr:nvSpPr>
      <xdr:spPr>
        <a:xfrm>
          <a:off x="16370300" y="6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82225</xdr:rowOff>
    </xdr:from>
    <xdr:to>
      <xdr:col>81</xdr:col>
      <xdr:colOff>101600</xdr:colOff>
      <xdr:row>39</xdr:row>
      <xdr:rowOff>12375</xdr:rowOff>
    </xdr:to>
    <xdr:sp macro="" textlink="">
      <xdr:nvSpPr>
        <xdr:cNvPr id="544" name="楕円 543"/>
        <xdr:cNvSpPr/>
      </xdr:nvSpPr>
      <xdr:spPr>
        <a:xfrm>
          <a:off x="15430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3502</xdr:rowOff>
    </xdr:from>
    <xdr:ext cx="534377" cy="259045"/>
    <xdr:sp macro="" textlink="">
      <xdr:nvSpPr>
        <xdr:cNvPr id="545" name="テキスト ボックス 544"/>
        <xdr:cNvSpPr txBox="1"/>
      </xdr:nvSpPr>
      <xdr:spPr>
        <a:xfrm>
          <a:off x="15214111" y="66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102708</xdr:rowOff>
    </xdr:from>
    <xdr:to>
      <xdr:col>76</xdr:col>
      <xdr:colOff>165100</xdr:colOff>
      <xdr:row>39</xdr:row>
      <xdr:rowOff>32858</xdr:rowOff>
    </xdr:to>
    <xdr:sp macro="" textlink="">
      <xdr:nvSpPr>
        <xdr:cNvPr id="546" name="楕円 545"/>
        <xdr:cNvSpPr/>
      </xdr:nvSpPr>
      <xdr:spPr>
        <a:xfrm>
          <a:off x="14541500" y="66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23985</xdr:rowOff>
    </xdr:from>
    <xdr:ext cx="469744" cy="259045"/>
    <xdr:sp macro="" textlink="">
      <xdr:nvSpPr>
        <xdr:cNvPr id="547" name="テキスト ボックス 546"/>
        <xdr:cNvSpPr txBox="1"/>
      </xdr:nvSpPr>
      <xdr:spPr>
        <a:xfrm>
          <a:off x="14357428" y="671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144952</xdr:rowOff>
    </xdr:from>
    <xdr:to>
      <xdr:col>72</xdr:col>
      <xdr:colOff>38100</xdr:colOff>
      <xdr:row>39</xdr:row>
      <xdr:rowOff>75102</xdr:rowOff>
    </xdr:to>
    <xdr:sp macro="" textlink="">
      <xdr:nvSpPr>
        <xdr:cNvPr id="548" name="楕円 547"/>
        <xdr:cNvSpPr/>
      </xdr:nvSpPr>
      <xdr:spPr>
        <a:xfrm>
          <a:off x="13652500" y="66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66229</xdr:rowOff>
    </xdr:from>
    <xdr:ext cx="469744" cy="259045"/>
    <xdr:sp macro="" textlink="">
      <xdr:nvSpPr>
        <xdr:cNvPr id="549" name="テキスト ボックス 548"/>
        <xdr:cNvSpPr txBox="1"/>
      </xdr:nvSpPr>
      <xdr:spPr>
        <a:xfrm>
          <a:off x="13468428" y="675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161778</xdr:rowOff>
    </xdr:from>
    <xdr:to>
      <xdr:col>67</xdr:col>
      <xdr:colOff>101600</xdr:colOff>
      <xdr:row>39</xdr:row>
      <xdr:rowOff>91928</xdr:rowOff>
    </xdr:to>
    <xdr:sp macro="" textlink="">
      <xdr:nvSpPr>
        <xdr:cNvPr id="550" name="楕円 549"/>
        <xdr:cNvSpPr/>
      </xdr:nvSpPr>
      <xdr:spPr>
        <a:xfrm>
          <a:off x="12763500" y="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83055</xdr:rowOff>
    </xdr:from>
    <xdr:ext cx="469744" cy="259045"/>
    <xdr:sp macro="" textlink="">
      <xdr:nvSpPr>
        <xdr:cNvPr id="551" name="テキスト ボックス 550"/>
        <xdr:cNvSpPr txBox="1"/>
      </xdr:nvSpPr>
      <xdr:spPr>
        <a:xfrm>
          <a:off x="12579428" y="676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39059</xdr:rowOff>
    </xdr:from>
    <xdr:to>
      <xdr:col>85</xdr:col>
      <xdr:colOff>127000</xdr:colOff>
      <xdr:row>56</xdr:row>
      <xdr:rowOff>55232</xdr:rowOff>
    </xdr:to>
    <xdr:cxnSp macro="">
      <xdr:nvCxnSpPr>
        <xdr:cNvPr id="581" name="直線コネクタ 580"/>
        <xdr:cNvCxnSpPr/>
      </xdr:nvCxnSpPr>
      <xdr:spPr>
        <a:xfrm flipV="1">
          <a:off x="15481300" y="9640259"/>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55232</xdr:rowOff>
    </xdr:from>
    <xdr:to>
      <xdr:col>81</xdr:col>
      <xdr:colOff>50800</xdr:colOff>
      <xdr:row>58</xdr:row>
      <xdr:rowOff>10560</xdr:rowOff>
    </xdr:to>
    <xdr:cxnSp macro="">
      <xdr:nvCxnSpPr>
        <xdr:cNvPr id="584" name="直線コネクタ 583"/>
        <xdr:cNvCxnSpPr/>
      </xdr:nvCxnSpPr>
      <xdr:spPr>
        <a:xfrm flipV="1">
          <a:off x="14592300" y="9656432"/>
          <a:ext cx="889000" cy="2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53194</xdr:rowOff>
    </xdr:from>
    <xdr:to>
      <xdr:col>76</xdr:col>
      <xdr:colOff>114300</xdr:colOff>
      <xdr:row>58</xdr:row>
      <xdr:rowOff>10560</xdr:rowOff>
    </xdr:to>
    <xdr:cxnSp macro="">
      <xdr:nvCxnSpPr>
        <xdr:cNvPr id="587" name="直線コネクタ 586"/>
        <xdr:cNvCxnSpPr/>
      </xdr:nvCxnSpPr>
      <xdr:spPr>
        <a:xfrm>
          <a:off x="13703300" y="9825844"/>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53194</xdr:rowOff>
    </xdr:from>
    <xdr:to>
      <xdr:col>71</xdr:col>
      <xdr:colOff>177800</xdr:colOff>
      <xdr:row>58</xdr:row>
      <xdr:rowOff>41973</xdr:rowOff>
    </xdr:to>
    <xdr:cxnSp macro="">
      <xdr:nvCxnSpPr>
        <xdr:cNvPr id="590" name="直線コネクタ 589"/>
        <xdr:cNvCxnSpPr/>
      </xdr:nvCxnSpPr>
      <xdr:spPr>
        <a:xfrm flipV="1">
          <a:off x="12814300" y="9825844"/>
          <a:ext cx="889000" cy="1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2" name="テキスト ボックス 591"/>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4" name="テキスト ボックス 593"/>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159709</xdr:rowOff>
    </xdr:from>
    <xdr:to>
      <xdr:col>85</xdr:col>
      <xdr:colOff>177800</xdr:colOff>
      <xdr:row>56</xdr:row>
      <xdr:rowOff>89859</xdr:rowOff>
    </xdr:to>
    <xdr:sp macro="" textlink="">
      <xdr:nvSpPr>
        <xdr:cNvPr id="600" name="楕円 599"/>
        <xdr:cNvSpPr/>
      </xdr:nvSpPr>
      <xdr:spPr>
        <a:xfrm>
          <a:off x="16268700" y="95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138136</xdr:rowOff>
    </xdr:from>
    <xdr:ext cx="534377" cy="259045"/>
    <xdr:sp macro="" textlink="">
      <xdr:nvSpPr>
        <xdr:cNvPr id="601" name="教育費該当値テキスト"/>
        <xdr:cNvSpPr txBox="1"/>
      </xdr:nvSpPr>
      <xdr:spPr>
        <a:xfrm>
          <a:off x="16370300" y="95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4432</xdr:rowOff>
    </xdr:from>
    <xdr:to>
      <xdr:col>81</xdr:col>
      <xdr:colOff>101600</xdr:colOff>
      <xdr:row>56</xdr:row>
      <xdr:rowOff>106032</xdr:rowOff>
    </xdr:to>
    <xdr:sp macro="" textlink="">
      <xdr:nvSpPr>
        <xdr:cNvPr id="602" name="楕円 601"/>
        <xdr:cNvSpPr/>
      </xdr:nvSpPr>
      <xdr:spPr>
        <a:xfrm>
          <a:off x="15430500" y="96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122559</xdr:rowOff>
    </xdr:from>
    <xdr:ext cx="534377" cy="259045"/>
    <xdr:sp macro="" textlink="">
      <xdr:nvSpPr>
        <xdr:cNvPr id="603" name="テキスト ボックス 602"/>
        <xdr:cNvSpPr txBox="1"/>
      </xdr:nvSpPr>
      <xdr:spPr>
        <a:xfrm>
          <a:off x="15214111" y="93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131210</xdr:rowOff>
    </xdr:from>
    <xdr:to>
      <xdr:col>76</xdr:col>
      <xdr:colOff>165100</xdr:colOff>
      <xdr:row>58</xdr:row>
      <xdr:rowOff>61360</xdr:rowOff>
    </xdr:to>
    <xdr:sp macro="" textlink="">
      <xdr:nvSpPr>
        <xdr:cNvPr id="604" name="楕円 603"/>
        <xdr:cNvSpPr/>
      </xdr:nvSpPr>
      <xdr:spPr>
        <a:xfrm>
          <a:off x="14541500" y="99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52487</xdr:rowOff>
    </xdr:from>
    <xdr:ext cx="534377" cy="259045"/>
    <xdr:sp macro="" textlink="">
      <xdr:nvSpPr>
        <xdr:cNvPr id="605" name="テキスト ボックス 604"/>
        <xdr:cNvSpPr txBox="1"/>
      </xdr:nvSpPr>
      <xdr:spPr>
        <a:xfrm>
          <a:off x="14325111" y="99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2394</xdr:rowOff>
    </xdr:from>
    <xdr:to>
      <xdr:col>72</xdr:col>
      <xdr:colOff>38100</xdr:colOff>
      <xdr:row>57</xdr:row>
      <xdr:rowOff>103994</xdr:rowOff>
    </xdr:to>
    <xdr:sp macro="" textlink="">
      <xdr:nvSpPr>
        <xdr:cNvPr id="606" name="楕円 605"/>
        <xdr:cNvSpPr/>
      </xdr:nvSpPr>
      <xdr:spPr>
        <a:xfrm>
          <a:off x="13652500" y="97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95121</xdr:rowOff>
    </xdr:from>
    <xdr:ext cx="534377" cy="259045"/>
    <xdr:sp macro="" textlink="">
      <xdr:nvSpPr>
        <xdr:cNvPr id="607" name="テキスト ボックス 606"/>
        <xdr:cNvSpPr txBox="1"/>
      </xdr:nvSpPr>
      <xdr:spPr>
        <a:xfrm>
          <a:off x="13436111"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162623</xdr:rowOff>
    </xdr:from>
    <xdr:to>
      <xdr:col>67</xdr:col>
      <xdr:colOff>101600</xdr:colOff>
      <xdr:row>58</xdr:row>
      <xdr:rowOff>92773</xdr:rowOff>
    </xdr:to>
    <xdr:sp macro="" textlink="">
      <xdr:nvSpPr>
        <xdr:cNvPr id="608" name="楕円 607"/>
        <xdr:cNvSpPr/>
      </xdr:nvSpPr>
      <xdr:spPr>
        <a:xfrm>
          <a:off x="12763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83900</xdr:rowOff>
    </xdr:from>
    <xdr:ext cx="534377" cy="259045"/>
    <xdr:sp macro="" textlink="">
      <xdr:nvSpPr>
        <xdr:cNvPr id="609" name="テキスト ボックス 608"/>
        <xdr:cNvSpPr txBox="1"/>
      </xdr:nvSpPr>
      <xdr:spPr>
        <a:xfrm>
          <a:off x="12547111" y="100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9" name="テキスト ボックス 648"/>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158559</xdr:rowOff>
    </xdr:from>
    <xdr:to>
      <xdr:col>85</xdr:col>
      <xdr:colOff>127000</xdr:colOff>
      <xdr:row>96</xdr:row>
      <xdr:rowOff>2787</xdr:rowOff>
    </xdr:to>
    <xdr:cxnSp macro="">
      <xdr:nvCxnSpPr>
        <xdr:cNvPr id="693" name="直線コネクタ 692"/>
        <xdr:cNvCxnSpPr/>
      </xdr:nvCxnSpPr>
      <xdr:spPr>
        <a:xfrm flipV="1">
          <a:off x="15481300" y="16446309"/>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4" name="公債費平均値テキスト"/>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2787</xdr:rowOff>
    </xdr:from>
    <xdr:to>
      <xdr:col>81</xdr:col>
      <xdr:colOff>50800</xdr:colOff>
      <xdr:row>96</xdr:row>
      <xdr:rowOff>22200</xdr:rowOff>
    </xdr:to>
    <xdr:cxnSp macro="">
      <xdr:nvCxnSpPr>
        <xdr:cNvPr id="696" name="直線コネクタ 695"/>
        <xdr:cNvCxnSpPr/>
      </xdr:nvCxnSpPr>
      <xdr:spPr>
        <a:xfrm flipV="1">
          <a:off x="14592300" y="16461987"/>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22200</xdr:rowOff>
    </xdr:from>
    <xdr:to>
      <xdr:col>76</xdr:col>
      <xdr:colOff>114300</xdr:colOff>
      <xdr:row>96</xdr:row>
      <xdr:rowOff>52375</xdr:rowOff>
    </xdr:to>
    <xdr:cxnSp macro="">
      <xdr:nvCxnSpPr>
        <xdr:cNvPr id="699" name="直線コネクタ 698"/>
        <xdr:cNvCxnSpPr/>
      </xdr:nvCxnSpPr>
      <xdr:spPr>
        <a:xfrm flipV="1">
          <a:off x="13703300" y="1648140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39782</xdr:rowOff>
    </xdr:from>
    <xdr:to>
      <xdr:col>71</xdr:col>
      <xdr:colOff>177800</xdr:colOff>
      <xdr:row>96</xdr:row>
      <xdr:rowOff>52375</xdr:rowOff>
    </xdr:to>
    <xdr:cxnSp macro="">
      <xdr:nvCxnSpPr>
        <xdr:cNvPr id="702" name="直線コネクタ 701"/>
        <xdr:cNvCxnSpPr/>
      </xdr:nvCxnSpPr>
      <xdr:spPr>
        <a:xfrm>
          <a:off x="12814300" y="16498982"/>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4" name="テキスト ボックス 703"/>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6" name="テキスト ボックス 705"/>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107759</xdr:rowOff>
    </xdr:from>
    <xdr:to>
      <xdr:col>85</xdr:col>
      <xdr:colOff>177800</xdr:colOff>
      <xdr:row>96</xdr:row>
      <xdr:rowOff>37909</xdr:rowOff>
    </xdr:to>
    <xdr:sp macro="" textlink="">
      <xdr:nvSpPr>
        <xdr:cNvPr id="712" name="楕円 711"/>
        <xdr:cNvSpPr/>
      </xdr:nvSpPr>
      <xdr:spPr>
        <a:xfrm>
          <a:off x="16268700" y="16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130636</xdr:rowOff>
    </xdr:from>
    <xdr:ext cx="534377" cy="259045"/>
    <xdr:sp macro="" textlink="">
      <xdr:nvSpPr>
        <xdr:cNvPr id="713" name="公債費該当値テキスト"/>
        <xdr:cNvSpPr txBox="1"/>
      </xdr:nvSpPr>
      <xdr:spPr>
        <a:xfrm>
          <a:off x="16370300"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123437</xdr:rowOff>
    </xdr:from>
    <xdr:to>
      <xdr:col>81</xdr:col>
      <xdr:colOff>101600</xdr:colOff>
      <xdr:row>96</xdr:row>
      <xdr:rowOff>53587</xdr:rowOff>
    </xdr:to>
    <xdr:sp macro="" textlink="">
      <xdr:nvSpPr>
        <xdr:cNvPr id="714" name="楕円 713"/>
        <xdr:cNvSpPr/>
      </xdr:nvSpPr>
      <xdr:spPr>
        <a:xfrm>
          <a:off x="15430500" y="164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70114</xdr:rowOff>
    </xdr:from>
    <xdr:ext cx="534377" cy="259045"/>
    <xdr:sp macro="" textlink="">
      <xdr:nvSpPr>
        <xdr:cNvPr id="715" name="テキスト ボックス 714"/>
        <xdr:cNvSpPr txBox="1"/>
      </xdr:nvSpPr>
      <xdr:spPr>
        <a:xfrm>
          <a:off x="15214111" y="1618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142850</xdr:rowOff>
    </xdr:from>
    <xdr:to>
      <xdr:col>76</xdr:col>
      <xdr:colOff>165100</xdr:colOff>
      <xdr:row>96</xdr:row>
      <xdr:rowOff>73000</xdr:rowOff>
    </xdr:to>
    <xdr:sp macro="" textlink="">
      <xdr:nvSpPr>
        <xdr:cNvPr id="716" name="楕円 715"/>
        <xdr:cNvSpPr/>
      </xdr:nvSpPr>
      <xdr:spPr>
        <a:xfrm>
          <a:off x="14541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89527</xdr:rowOff>
    </xdr:from>
    <xdr:ext cx="534377" cy="259045"/>
    <xdr:sp macro="" textlink="">
      <xdr:nvSpPr>
        <xdr:cNvPr id="717" name="テキスト ボックス 716"/>
        <xdr:cNvSpPr txBox="1"/>
      </xdr:nvSpPr>
      <xdr:spPr>
        <a:xfrm>
          <a:off x="14325111" y="162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1575</xdr:rowOff>
    </xdr:from>
    <xdr:to>
      <xdr:col>72</xdr:col>
      <xdr:colOff>38100</xdr:colOff>
      <xdr:row>96</xdr:row>
      <xdr:rowOff>103175</xdr:rowOff>
    </xdr:to>
    <xdr:sp macro="" textlink="">
      <xdr:nvSpPr>
        <xdr:cNvPr id="718" name="楕円 717"/>
        <xdr:cNvSpPr/>
      </xdr:nvSpPr>
      <xdr:spPr>
        <a:xfrm>
          <a:off x="13652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94302</xdr:rowOff>
    </xdr:from>
    <xdr:ext cx="534377" cy="259045"/>
    <xdr:sp macro="" textlink="">
      <xdr:nvSpPr>
        <xdr:cNvPr id="719" name="テキスト ボックス 718"/>
        <xdr:cNvSpPr txBox="1"/>
      </xdr:nvSpPr>
      <xdr:spPr>
        <a:xfrm>
          <a:off x="13436111" y="16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160432</xdr:rowOff>
    </xdr:from>
    <xdr:to>
      <xdr:col>67</xdr:col>
      <xdr:colOff>101600</xdr:colOff>
      <xdr:row>96</xdr:row>
      <xdr:rowOff>90582</xdr:rowOff>
    </xdr:to>
    <xdr:sp macro="" textlink="">
      <xdr:nvSpPr>
        <xdr:cNvPr id="720" name="楕円 719"/>
        <xdr:cNvSpPr/>
      </xdr:nvSpPr>
      <xdr:spPr>
        <a:xfrm>
          <a:off x="12763500" y="164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81709</xdr:rowOff>
    </xdr:from>
    <xdr:ext cx="534377" cy="259045"/>
    <xdr:sp macro="" textlink="">
      <xdr:nvSpPr>
        <xdr:cNvPr id="721" name="テキスト ボックス 720"/>
        <xdr:cNvSpPr txBox="1"/>
      </xdr:nvSpPr>
      <xdr:spPr>
        <a:xfrm>
          <a:off x="12547111" y="165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総務費については、財政調整基金への積立の減により昨年度と比較すると減となったが、類似団体平均を上回った。</a:t>
          </a:r>
          <a:endParaRPr lang="ja-JP" altLang="ja-JP" sz="1400">
            <a:effectLst/>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土木費については減少傾向が続いてい</a:t>
          </a:r>
          <a:r>
            <a:rPr kumimoji="1" lang="ja-JP" altLang="en-US" sz="1100">
              <a:solidFill>
                <a:schemeClr val="dk1"/>
              </a:solidFill>
              <a:effectLst/>
              <a:latin typeface="+mn-lt"/>
              <a:ea typeface="+mn-ea"/>
              <a:cs typeface="+mn-cs"/>
            </a:rPr>
            <a:t>たが、</a:t>
          </a:r>
          <a:r>
            <a:rPr lang="ja-JP" altLang="en-US" sz="1100" b="0" i="0" u="none" strike="noStrike" baseline="0" smtClean="0">
              <a:solidFill>
                <a:schemeClr val="dk1"/>
              </a:solidFill>
              <a:latin typeface="+mn-lt"/>
              <a:ea typeface="+mn-ea"/>
              <a:cs typeface="+mn-cs"/>
            </a:rPr>
            <a:t> 大和田水辺の丘公園整備事業等の実施により増加した。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財政調整基金残高、実質収支ともに前年度を下回った。これは、人件費、扶助費、物件費などの歳出が大幅に増加したことによるもので、財政調整基金の取崩しにより対応せざるを得ない状況となっている。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今後も不測の支出に備え、一定額以上の財政調整基金残高を維持するよう努める。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全ての会計で黒字であるが、特に水道事業会計は安定的に黒字である。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なお、国民健康保険事業特別会計は、</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毎年約</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～１１億円を一般会計から赤字補填として繰り入れており</a:t>
          </a:r>
          <a:r>
            <a:rPr lang="ja-JP" altLang="en-US" sz="1100" b="0" i="0" baseline="0">
              <a:solidFill>
                <a:schemeClr val="dk1"/>
              </a:solidFill>
              <a:effectLst/>
              <a:latin typeface="+mn-lt"/>
              <a:ea typeface="+mn-ea"/>
              <a:cs typeface="+mn-cs"/>
            </a:rPr>
            <a:t>、これを差し引くと令和３年度までの</a:t>
          </a:r>
          <a:r>
            <a:rPr lang="ja-JP" altLang="ja-JP" sz="1100" b="0" i="0" baseline="0">
              <a:solidFill>
                <a:schemeClr val="dk1"/>
              </a:solidFill>
              <a:effectLst/>
              <a:latin typeface="+mn-lt"/>
              <a:ea typeface="+mn-ea"/>
              <a:cs typeface="+mn-cs"/>
            </a:rPr>
            <a:t>国民健康保険事業特別会計は赤字</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。平成３０年度以降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赤字削減・解消計画に基づき繰入金を削減し</a:t>
          </a:r>
          <a:r>
            <a:rPr lang="ja-JP" altLang="en-US" sz="1100" b="0" i="0" baseline="0">
              <a:solidFill>
                <a:schemeClr val="dk1"/>
              </a:solidFill>
              <a:effectLst/>
              <a:latin typeface="+mn-lt"/>
              <a:ea typeface="+mn-ea"/>
              <a:cs typeface="+mn-cs"/>
            </a:rPr>
            <a:t>、令和５年度は赤字補填なしで黒字を達成している。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元利償還金については、</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約４５億円前後</a:t>
          </a:r>
          <a:r>
            <a:rPr lang="ja-JP" altLang="en-US" sz="1100" b="0" i="0" baseline="0">
              <a:solidFill>
                <a:schemeClr val="dk1"/>
              </a:solidFill>
              <a:effectLst/>
              <a:latin typeface="+mn-lt"/>
              <a:ea typeface="+mn-ea"/>
              <a:cs typeface="+mn-cs"/>
            </a:rPr>
            <a:t>で推移していたが、区画整理事業に係る償還が本格化したこと等により増額となっている。</a:t>
          </a:r>
          <a:r>
            <a:rPr lang="ja-JP" altLang="ja-JP" sz="1100" b="0" i="0" baseline="0">
              <a:solidFill>
                <a:schemeClr val="dk1"/>
              </a:solidFill>
              <a:effectLst/>
              <a:latin typeface="+mn-lt"/>
              <a:ea typeface="+mn-ea"/>
              <a:cs typeface="+mn-cs"/>
            </a:rPr>
            <a:t>今後は学校等の公共施設の改修に係る元利償還金の増により最大約５</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億円となる見込みである。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起債の新規発行額の増加は、後年度における元利償還金の増加に繋がるため、借入の抑制、計画的な償還を通じて、今後も引き続き市債残高を削減し、健全な財政運営に努めていく。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将来負担額（Ａ）については、地方債残高の減少等により約１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億円減少した。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また、充当可能財源等（Ｂ）については、</a:t>
          </a:r>
          <a:r>
            <a:rPr kumimoji="1" lang="ja-JP" altLang="en-US" sz="1100" b="0" i="0" baseline="0">
              <a:solidFill>
                <a:schemeClr val="dk1"/>
              </a:solidFill>
              <a:effectLst/>
              <a:latin typeface="+mn-lt"/>
              <a:ea typeface="+mn-ea"/>
              <a:cs typeface="+mn-cs"/>
            </a:rPr>
            <a:t>公債費に係る基準財政需要額算入見込額</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により約</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これらの要因により、令和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年度の将来負担比率の分子は前年度以前と比較して減少した。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埼玉県新座市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減債</a:t>
          </a:r>
          <a:r>
            <a:rPr kumimoji="1" lang="ja-JP" altLang="ja-JP" sz="1100" b="0" i="0" baseline="0">
              <a:solidFill>
                <a:schemeClr val="dk1"/>
              </a:solidFill>
              <a:effectLst/>
              <a:latin typeface="+mn-lt"/>
              <a:ea typeface="+mn-ea"/>
              <a:cs typeface="+mn-cs"/>
            </a:rPr>
            <a:t>基金の創設により約</a:t>
          </a:r>
          <a:r>
            <a:rPr kumimoji="1" lang="ja-JP" altLang="en-US" sz="1100" b="0" i="0" baseline="0">
              <a:solidFill>
                <a:schemeClr val="dk1"/>
              </a:solidFill>
              <a:effectLst/>
              <a:latin typeface="+mn-lt"/>
              <a:ea typeface="+mn-ea"/>
              <a:cs typeface="+mn-cs"/>
            </a:rPr>
            <a:t>１３</a:t>
          </a:r>
          <a:r>
            <a:rPr kumimoji="1" lang="ja-JP" altLang="ja-JP" sz="1100" b="0" i="0" baseline="0">
              <a:solidFill>
                <a:schemeClr val="dk1"/>
              </a:solidFill>
              <a:effectLst/>
              <a:latin typeface="+mn-lt"/>
              <a:ea typeface="+mn-ea"/>
              <a:cs typeface="+mn-cs"/>
            </a:rPr>
            <a:t>億円積み立てたため、基金全体として約９億円増加した。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a:t>
          </a:r>
          <a:r>
            <a:rPr kumimoji="1" lang="ja-JP" altLang="ja-JP" sz="1100">
              <a:solidFill>
                <a:schemeClr val="dk1"/>
              </a:solidFill>
              <a:effectLst/>
              <a:latin typeface="+mn-lt"/>
              <a:ea typeface="+mn-ea"/>
              <a:cs typeface="+mn-cs"/>
            </a:rPr>
            <a:t>不測の事態に備えるという本来の目的を果たすため、標準財政規模の１２．５％程度（平成３０年度県内市町村平均）である３５億円を通年で維持することを目標とする。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・新座グリーンスマイル基金：緑地の保全及び緑化の推進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・青少年教育振興基金：青少年の健全育成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・墓園管理基金：新座市営墓園管理の円滑かつ合理的な実施</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・森林環境整備基金：森林環境譲与税を活用した森林の整備及びその促進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・コブシ福祉基金：地域福祉活動の推進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・都市高速鉄道１２号線建設促進基金：都市高速鉄道１２号線の建設促進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・学校施設整備基金：学校施設の改修の実施</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・新座グリーンスマイル基金：寄附金及び利子を積み立てたため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・青少年教育振興基金：基金への積立てに対し、青少年教育振興基金助成金への充当等による取崩しが多かったため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・墓園管理基金：</a:t>
          </a:r>
          <a:r>
            <a:rPr kumimoji="1" lang="ja-JP" altLang="en-US" sz="1100" b="0" i="0" baseline="0">
              <a:solidFill>
                <a:schemeClr val="dk1"/>
              </a:solidFill>
              <a:effectLst/>
              <a:latin typeface="+mn-lt"/>
              <a:ea typeface="+mn-ea"/>
              <a:cs typeface="+mn-cs"/>
            </a:rPr>
            <a:t>墓所使用料及び墓所管理料を基金に積み立て</a:t>
          </a:r>
          <a:r>
            <a:rPr kumimoji="1" lang="ja-JP" altLang="ja-JP" sz="1100" b="0" i="0" baseline="0">
              <a:solidFill>
                <a:schemeClr val="dk1"/>
              </a:solidFill>
              <a:effectLst/>
              <a:latin typeface="+mn-lt"/>
              <a:ea typeface="+mn-ea"/>
              <a:cs typeface="+mn-cs"/>
            </a:rPr>
            <a:t>たため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・都市計画高速鉄道１２号線建設促進基金：</a:t>
          </a:r>
          <a:r>
            <a:rPr kumimoji="1" lang="ja-JP" altLang="en-US" sz="1100" b="0" i="0" baseline="0">
              <a:solidFill>
                <a:schemeClr val="dk1"/>
              </a:solidFill>
              <a:effectLst/>
              <a:latin typeface="+mn-lt"/>
              <a:ea typeface="+mn-ea"/>
              <a:cs typeface="+mn-cs"/>
            </a:rPr>
            <a:t>基金充当事業への</a:t>
          </a:r>
          <a:r>
            <a:rPr kumimoji="1" lang="ja-JP" altLang="ja-JP" sz="1100" b="0" i="0" baseline="0">
              <a:solidFill>
                <a:schemeClr val="dk1"/>
              </a:solidFill>
              <a:effectLst/>
              <a:latin typeface="+mn-lt"/>
              <a:ea typeface="+mn-ea"/>
              <a:cs typeface="+mn-cs"/>
            </a:rPr>
            <a:t>取崩しに対し、基金への積立てが多かったため</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・学校施設整備基金：基金充当事業への取崩しに対し、基金への積立てが多かったため</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・借地の買取りや公共施設の改修等に対応するための基金の創設について検討を進める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当初予算編成における収支差額を財政調整基金の取崩しで補てんしたことによる。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不測の事態に備えるという本来の目的を果たすため、標準財政規模の１２．５％程度（平成３０年度県内市町村平均）である３５億円を通年で維持することを目標とする。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基金の創設により増加した。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地方債の償還計画を踏まえ、令和９年度まで毎年度１億２，５００万円を積立予定 。</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65596131</v>
      </c>
      <c r="BO4" s="371"/>
      <c r="BP4" s="371"/>
      <c r="BQ4" s="371"/>
      <c r="BR4" s="371"/>
      <c r="BS4" s="371"/>
      <c r="BT4" s="371"/>
      <c r="BU4" s="372"/>
      <c r="BV4" s="370">
        <v>65352883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63309602</v>
      </c>
      <c r="BO5" s="408"/>
      <c r="BP5" s="408"/>
      <c r="BQ5" s="408"/>
      <c r="BR5" s="408"/>
      <c r="BS5" s="408"/>
      <c r="BT5" s="408"/>
      <c r="BU5" s="409"/>
      <c r="BV5" s="407">
        <v>62950815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98.5</v>
      </c>
      <c r="CU5" s="405"/>
      <c r="CV5" s="405"/>
      <c r="CW5" s="405"/>
      <c r="CX5" s="405"/>
      <c r="CY5" s="405"/>
      <c r="CZ5" s="405"/>
      <c r="DA5" s="406"/>
      <c r="DB5" s="404">
        <v>95.6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2286529</v>
      </c>
      <c r="BO6" s="408"/>
      <c r="BP6" s="408"/>
      <c r="BQ6" s="408"/>
      <c r="BR6" s="408"/>
      <c r="BS6" s="408"/>
      <c r="BT6" s="408"/>
      <c r="BU6" s="409"/>
      <c r="BV6" s="407">
        <v>2402068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99.3</v>
      </c>
      <c r="CU6" s="445"/>
      <c r="CV6" s="445"/>
      <c r="CW6" s="445"/>
      <c r="CX6" s="445"/>
      <c r="CY6" s="445"/>
      <c r="CZ6" s="445"/>
      <c r="DA6" s="446"/>
      <c r="DB6" s="444">
        <v>97.4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525651</v>
      </c>
      <c r="BO7" s="408"/>
      <c r="BP7" s="408"/>
      <c r="BQ7" s="408"/>
      <c r="BR7" s="408"/>
      <c r="BS7" s="408"/>
      <c r="BT7" s="408"/>
      <c r="BU7" s="409"/>
      <c r="BV7" s="407">
        <v>113601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32268483</v>
      </c>
      <c r="CU7" s="408"/>
      <c r="CV7" s="408"/>
      <c r="CW7" s="408"/>
      <c r="CX7" s="408"/>
      <c r="CY7" s="408"/>
      <c r="CZ7" s="408"/>
      <c r="DA7" s="409"/>
      <c r="DB7" s="407">
        <v>31775033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1760878</v>
      </c>
      <c r="BO8" s="408"/>
      <c r="BP8" s="408"/>
      <c r="BQ8" s="408"/>
      <c r="BR8" s="408"/>
      <c r="BS8" s="408"/>
      <c r="BT8" s="408"/>
      <c r="BU8" s="409"/>
      <c r="BV8" s="407">
        <v>2288467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0.89</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166017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-527589</v>
      </c>
      <c r="BO9" s="408"/>
      <c r="BP9" s="408"/>
      <c r="BQ9" s="408"/>
      <c r="BR9" s="408"/>
      <c r="BS9" s="408"/>
      <c r="BT9" s="408"/>
      <c r="BU9" s="409"/>
      <c r="BV9" s="407">
        <v>-1047157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11.3</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162122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2547355</v>
      </c>
      <c r="BO10" s="408"/>
      <c r="BP10" s="408"/>
      <c r="BQ10" s="408"/>
      <c r="BR10" s="408"/>
      <c r="BS10" s="408"/>
      <c r="BT10" s="408"/>
      <c r="BU10" s="409"/>
      <c r="BV10" s="407">
        <v>4808663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166036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3317965</v>
      </c>
      <c r="BO12" s="408"/>
      <c r="BP12" s="408"/>
      <c r="BQ12" s="408"/>
      <c r="BR12" s="408"/>
      <c r="BS12" s="408"/>
      <c r="BT12" s="408"/>
      <c r="BU12" s="409"/>
      <c r="BV12" s="407">
        <v>5003560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161584</v>
      </c>
      <c r="S13" s="492"/>
      <c r="T13" s="492"/>
      <c r="U13" s="492"/>
      <c r="V13" s="493"/>
      <c r="W13" s="423" t="s">
        <v>131</v>
      </c>
      <c r="X13" s="424"/>
      <c r="Y13" s="424"/>
      <c r="Z13" s="424"/>
      <c r="AA13" s="424"/>
      <c r="AB13" s="414"/>
      <c r="AC13" s="458">
        <v>701</v>
      </c>
      <c r="AD13" s="459"/>
      <c r="AE13" s="459"/>
      <c r="AF13" s="459"/>
      <c r="AG13" s="501"/>
      <c r="AH13" s="458">
        <v>825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-1298199</v>
      </c>
      <c r="BO13" s="408"/>
      <c r="BP13" s="408"/>
      <c r="BQ13" s="408"/>
      <c r="BR13" s="408"/>
      <c r="BS13" s="408"/>
      <c r="BT13" s="408"/>
      <c r="BU13" s="409"/>
      <c r="BV13" s="407">
        <v>-1242054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5.2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165730</v>
      </c>
      <c r="S14" s="492"/>
      <c r="T14" s="492"/>
      <c r="U14" s="492"/>
      <c r="V14" s="493"/>
      <c r="W14" s="397"/>
      <c r="X14" s="398"/>
      <c r="Y14" s="398"/>
      <c r="Z14" s="398"/>
      <c r="AA14" s="398"/>
      <c r="AB14" s="387"/>
      <c r="AC14" s="494">
        <v>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13.6</v>
      </c>
      <c r="CU14" s="506"/>
      <c r="CV14" s="506"/>
      <c r="CW14" s="506"/>
      <c r="CX14" s="506"/>
      <c r="CY14" s="506"/>
      <c r="CZ14" s="506"/>
      <c r="DA14" s="507"/>
      <c r="DB14" s="505">
        <v>16.3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161736</v>
      </c>
      <c r="S15" s="492"/>
      <c r="T15" s="492"/>
      <c r="U15" s="492"/>
      <c r="V15" s="493"/>
      <c r="W15" s="423" t="s">
        <v>137</v>
      </c>
      <c r="X15" s="424"/>
      <c r="Y15" s="424"/>
      <c r="Z15" s="424"/>
      <c r="AA15" s="424"/>
      <c r="AB15" s="414"/>
      <c r="AC15" s="458">
        <v>14905</v>
      </c>
      <c r="AD15" s="459"/>
      <c r="AE15" s="459"/>
      <c r="AF15" s="459"/>
      <c r="AG15" s="501"/>
      <c r="AH15" s="458">
        <v>16926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22556539</v>
      </c>
      <c r="BO15" s="371"/>
      <c r="BP15" s="371"/>
      <c r="BQ15" s="371"/>
      <c r="BR15" s="371"/>
      <c r="BS15" s="371"/>
      <c r="BT15" s="371"/>
      <c r="BU15" s="372"/>
      <c r="BV15" s="370">
        <v>22085927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21.1</v>
      </c>
      <c r="AD16" s="495"/>
      <c r="AE16" s="495"/>
      <c r="AF16" s="495"/>
      <c r="AG16" s="496"/>
      <c r="AH16" s="494">
        <v>23.5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25819152</v>
      </c>
      <c r="BO16" s="408"/>
      <c r="BP16" s="408"/>
      <c r="BQ16" s="408"/>
      <c r="BR16" s="408"/>
      <c r="BS16" s="408"/>
      <c r="BT16" s="408"/>
      <c r="BU16" s="409"/>
      <c r="BV16" s="407">
        <v>25125272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55081</v>
      </c>
      <c r="AD17" s="459"/>
      <c r="AE17" s="459"/>
      <c r="AF17" s="459"/>
      <c r="AG17" s="501"/>
      <c r="AH17" s="458">
        <v>54395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28743535</v>
      </c>
      <c r="BO17" s="408"/>
      <c r="BP17" s="408"/>
      <c r="BQ17" s="408"/>
      <c r="BR17" s="408"/>
      <c r="BS17" s="408"/>
      <c r="BT17" s="408"/>
      <c r="BU17" s="409"/>
      <c r="BV17" s="407">
        <v>28163033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22.78</v>
      </c>
      <c r="M18" s="531"/>
      <c r="N18" s="531"/>
      <c r="O18" s="531"/>
      <c r="P18" s="531"/>
      <c r="Q18" s="531"/>
      <c r="R18" s="532"/>
      <c r="S18" s="532"/>
      <c r="T18" s="532"/>
      <c r="U18" s="532"/>
      <c r="V18" s="533"/>
      <c r="W18" s="425"/>
      <c r="X18" s="426"/>
      <c r="Y18" s="426"/>
      <c r="Z18" s="426"/>
      <c r="AA18" s="426"/>
      <c r="AB18" s="417"/>
      <c r="AC18" s="534">
        <v>77.900000000000006</v>
      </c>
      <c r="AD18" s="535"/>
      <c r="AE18" s="535"/>
      <c r="AF18" s="535"/>
      <c r="AG18" s="536"/>
      <c r="AH18" s="534">
        <v>75.400000000000006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32689338</v>
      </c>
      <c r="BO18" s="408"/>
      <c r="BP18" s="408"/>
      <c r="BQ18" s="408"/>
      <c r="BR18" s="408"/>
      <c r="BS18" s="408"/>
      <c r="BT18" s="408"/>
      <c r="BU18" s="409"/>
      <c r="BV18" s="407">
        <v>31575488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7288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43976319</v>
      </c>
      <c r="BO19" s="408"/>
      <c r="BP19" s="408"/>
      <c r="BQ19" s="408"/>
      <c r="BR19" s="408"/>
      <c r="BS19" s="408"/>
      <c r="BT19" s="408"/>
      <c r="BU19" s="409"/>
      <c r="BV19" s="407">
        <v>44848757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73686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48569031</v>
      </c>
      <c r="BO22" s="371"/>
      <c r="BP22" s="371"/>
      <c r="BQ22" s="371"/>
      <c r="BR22" s="371"/>
      <c r="BS22" s="371"/>
      <c r="BT22" s="371"/>
      <c r="BU22" s="372"/>
      <c r="BV22" s="370">
        <v>49515572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31655290</v>
      </c>
      <c r="BO23" s="408"/>
      <c r="BP23" s="408"/>
      <c r="BQ23" s="408"/>
      <c r="BR23" s="408"/>
      <c r="BS23" s="408"/>
      <c r="BT23" s="408"/>
      <c r="BU23" s="409"/>
      <c r="BV23" s="407">
        <v>32683106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9180</v>
      </c>
      <c r="R24" s="459"/>
      <c r="S24" s="459"/>
      <c r="T24" s="459"/>
      <c r="U24" s="459"/>
      <c r="V24" s="501"/>
      <c r="W24" s="553"/>
      <c r="X24" s="554"/>
      <c r="Y24" s="555"/>
      <c r="Z24" s="457" t="s">
        <v>162</v>
      </c>
      <c r="AA24" s="437"/>
      <c r="AB24" s="437"/>
      <c r="AC24" s="437"/>
      <c r="AD24" s="437"/>
      <c r="AE24" s="437"/>
      <c r="AF24" s="437"/>
      <c r="AG24" s="438"/>
      <c r="AH24" s="458">
        <v>772</v>
      </c>
      <c r="AI24" s="459"/>
      <c r="AJ24" s="459"/>
      <c r="AK24" s="459"/>
      <c r="AL24" s="501"/>
      <c r="AM24" s="458">
        <v>2343020</v>
      </c>
      <c r="AN24" s="459"/>
      <c r="AO24" s="459"/>
      <c r="AP24" s="459"/>
      <c r="AQ24" s="459"/>
      <c r="AR24" s="501"/>
      <c r="AS24" s="458">
        <v>3035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28276882</v>
      </c>
      <c r="BO24" s="408"/>
      <c r="BP24" s="408"/>
      <c r="BQ24" s="408"/>
      <c r="BR24" s="408"/>
      <c r="BS24" s="408"/>
      <c r="BT24" s="408"/>
      <c r="BU24" s="409"/>
      <c r="BV24" s="407">
        <v>27512091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7670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11903750</v>
      </c>
      <c r="BO25" s="371"/>
      <c r="BP25" s="371"/>
      <c r="BQ25" s="371"/>
      <c r="BR25" s="371"/>
      <c r="BS25" s="371"/>
      <c r="BT25" s="371"/>
      <c r="BU25" s="372"/>
      <c r="BV25" s="370">
        <v>6471646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7020</v>
      </c>
      <c r="R26" s="459"/>
      <c r="S26" s="459"/>
      <c r="T26" s="459"/>
      <c r="U26" s="459"/>
      <c r="V26" s="501"/>
      <c r="W26" s="553"/>
      <c r="X26" s="554"/>
      <c r="Y26" s="555"/>
      <c r="Z26" s="457" t="s">
        <v>168</v>
      </c>
      <c r="AA26" s="559"/>
      <c r="AB26" s="559"/>
      <c r="AC26" s="559"/>
      <c r="AD26" s="559"/>
      <c r="AE26" s="559"/>
      <c r="AF26" s="559"/>
      <c r="AG26" s="560"/>
      <c r="AH26" s="458">
        <v>24</v>
      </c>
      <c r="AI26" s="459"/>
      <c r="AJ26" s="459"/>
      <c r="AK26" s="459"/>
      <c r="AL26" s="501"/>
      <c r="AM26" s="458">
        <v>76320</v>
      </c>
      <c r="AN26" s="459"/>
      <c r="AO26" s="459"/>
      <c r="AP26" s="459"/>
      <c r="AQ26" s="459"/>
      <c r="AR26" s="501"/>
      <c r="AS26" s="458">
        <v>3180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4630</v>
      </c>
      <c r="R27" s="459"/>
      <c r="S27" s="459"/>
      <c r="T27" s="459"/>
      <c r="U27" s="459"/>
      <c r="V27" s="501"/>
      <c r="W27" s="553"/>
      <c r="X27" s="554"/>
      <c r="Y27" s="555"/>
      <c r="Z27" s="457" t="s">
        <v>171</v>
      </c>
      <c r="AA27" s="437"/>
      <c r="AB27" s="437"/>
      <c r="AC27" s="437"/>
      <c r="AD27" s="437"/>
      <c r="AE27" s="437"/>
      <c r="AF27" s="437"/>
      <c r="AG27" s="438"/>
      <c r="AH27" s="458">
        <v>17</v>
      </c>
      <c r="AI27" s="459"/>
      <c r="AJ27" s="459"/>
      <c r="AK27" s="459"/>
      <c r="AL27" s="501"/>
      <c r="AM27" s="458">
        <v>66997</v>
      </c>
      <c r="AN27" s="459"/>
      <c r="AO27" s="459"/>
      <c r="AP27" s="459"/>
      <c r="AQ27" s="459"/>
      <c r="AR27" s="501"/>
      <c r="AS27" s="458">
        <v>3941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6556171</v>
      </c>
      <c r="BO28" s="371"/>
      <c r="BP28" s="371"/>
      <c r="BQ28" s="371"/>
      <c r="BR28" s="371"/>
      <c r="BS28" s="371"/>
      <c r="BT28" s="371"/>
      <c r="BU28" s="372"/>
      <c r="BV28" s="370">
        <v>7326781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24</v>
      </c>
      <c r="M29" s="459"/>
      <c r="N29" s="459"/>
      <c r="O29" s="459"/>
      <c r="P29" s="501"/>
      <c r="Q29" s="458">
        <v>4000</v>
      </c>
      <c r="R29" s="459"/>
      <c r="S29" s="459"/>
      <c r="T29" s="459"/>
      <c r="U29" s="459"/>
      <c r="V29" s="501"/>
      <c r="W29" s="556"/>
      <c r="X29" s="557"/>
      <c r="Y29" s="558"/>
      <c r="Z29" s="457" t="s">
        <v>177</v>
      </c>
      <c r="AA29" s="437"/>
      <c r="AB29" s="437"/>
      <c r="AC29" s="437"/>
      <c r="AD29" s="437"/>
      <c r="AE29" s="437"/>
      <c r="AF29" s="437"/>
      <c r="AG29" s="438"/>
      <c r="AH29" s="458">
        <v>789</v>
      </c>
      <c r="AI29" s="459"/>
      <c r="AJ29" s="459"/>
      <c r="AK29" s="459"/>
      <c r="AL29" s="501"/>
      <c r="AM29" s="458">
        <v>2410017</v>
      </c>
      <c r="AN29" s="459"/>
      <c r="AO29" s="459"/>
      <c r="AP29" s="459"/>
      <c r="AQ29" s="459"/>
      <c r="AR29" s="501"/>
      <c r="AS29" s="458">
        <v>3055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1317285</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2671734</v>
      </c>
      <c r="BO30" s="527"/>
      <c r="BP30" s="527"/>
      <c r="BQ30" s="527"/>
      <c r="BR30" s="527"/>
      <c r="BS30" s="527"/>
      <c r="BT30" s="527"/>
      <c r="BU30" s="528"/>
      <c r="BV30" s="526">
        <v>2342116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朝霞地区一部事務組合（一般会計）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新座市スポーツ協会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新座都市計画事業新座駅北口土地区画整理事業特別会計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志木地区衛生組合（一般会計）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埼玉県後期高齢者医療広域連合（一般会計）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埼玉県後期高齢者医療広域連合（後期高齢者医療事業特別会計）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埼玉県市町村総合事務組合（一般会計）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埼玉県市町村総合事務組合（交通災害共済事業特別会計）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Q5FhdQlAWoka8P/PepyuWWek4vilnnLZxyRaieQcnU3VV69IodMlhIcSMJejir2ZKEnpCvl68v/19DMjJdlRw==" saltValue="o754AncLJksZ7l7UYpjV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25778516</v>
      </c>
      <c r="S5" s="613"/>
      <c r="T5" s="613"/>
      <c r="U5" s="613"/>
      <c r="V5" s="613"/>
      <c r="W5" s="613"/>
      <c r="X5" s="613"/>
      <c r="Y5" s="614"/>
      <c r="Z5" s="615">
        <v>39.299999999999997</v>
      </c>
      <c r="AA5" s="615"/>
      <c r="AB5" s="615"/>
      <c r="AC5" s="615"/>
      <c r="AD5" s="616">
        <v>24274238</v>
      </c>
      <c r="AE5" s="616"/>
      <c r="AF5" s="616"/>
      <c r="AG5" s="616"/>
      <c r="AH5" s="616"/>
      <c r="AI5" s="616"/>
      <c r="AJ5" s="616"/>
      <c r="AK5" s="616"/>
      <c r="AL5" s="617">
        <v>73.7</v>
      </c>
      <c r="AM5" s="618"/>
      <c r="AN5" s="618"/>
      <c r="AO5" s="619"/>
      <c r="AP5" s="609" t="s">
        <v>216</v>
      </c>
      <c r="AQ5" s="610"/>
      <c r="AR5" s="610"/>
      <c r="AS5" s="610"/>
      <c r="AT5" s="610"/>
      <c r="AU5" s="610"/>
      <c r="AV5" s="610"/>
      <c r="AW5" s="610"/>
      <c r="AX5" s="610"/>
      <c r="AY5" s="610"/>
      <c r="AZ5" s="610"/>
      <c r="BA5" s="610"/>
      <c r="BB5" s="610"/>
      <c r="BC5" s="610"/>
      <c r="BD5" s="610"/>
      <c r="BE5" s="610"/>
      <c r="BF5" s="611"/>
      <c r="BG5" s="623">
        <v>24274238</v>
      </c>
      <c r="BH5" s="624"/>
      <c r="BI5" s="624"/>
      <c r="BJ5" s="624"/>
      <c r="BK5" s="624"/>
      <c r="BL5" s="624"/>
      <c r="BM5" s="624"/>
      <c r="BN5" s="625"/>
      <c r="BO5" s="626">
        <v>94.2</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273013</v>
      </c>
      <c r="S6" s="624"/>
      <c r="T6" s="624"/>
      <c r="U6" s="624"/>
      <c r="V6" s="624"/>
      <c r="W6" s="624"/>
      <c r="X6" s="624"/>
      <c r="Y6" s="625"/>
      <c r="Z6" s="626">
        <v>0.4</v>
      </c>
      <c r="AA6" s="626"/>
      <c r="AB6" s="626"/>
      <c r="AC6" s="626"/>
      <c r="AD6" s="627">
        <v>273013</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24274238</v>
      </c>
      <c r="BH6" s="624"/>
      <c r="BI6" s="624"/>
      <c r="BJ6" s="624"/>
      <c r="BK6" s="624"/>
      <c r="BL6" s="624"/>
      <c r="BM6" s="624"/>
      <c r="BN6" s="625"/>
      <c r="BO6" s="626">
        <v>94.2</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313463</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313463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9024</v>
      </c>
      <c r="S7" s="624"/>
      <c r="T7" s="624"/>
      <c r="U7" s="624"/>
      <c r="V7" s="624"/>
      <c r="W7" s="624"/>
      <c r="X7" s="624"/>
      <c r="Y7" s="625"/>
      <c r="Z7" s="626">
        <v>0</v>
      </c>
      <c r="AA7" s="626"/>
      <c r="AB7" s="626"/>
      <c r="AC7" s="626"/>
      <c r="AD7" s="627">
        <v>9024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12184082</v>
      </c>
      <c r="BH7" s="624"/>
      <c r="BI7" s="624"/>
      <c r="BJ7" s="624"/>
      <c r="BK7" s="624"/>
      <c r="BL7" s="624"/>
      <c r="BM7" s="624"/>
      <c r="BN7" s="625"/>
      <c r="BO7" s="626">
        <v>47.3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8392657</v>
      </c>
      <c r="CS7" s="624"/>
      <c r="CT7" s="624"/>
      <c r="CU7" s="624"/>
      <c r="CV7" s="624"/>
      <c r="CW7" s="624"/>
      <c r="CX7" s="624"/>
      <c r="CY7" s="625"/>
      <c r="CZ7" s="626">
        <v>13.3</v>
      </c>
      <c r="DA7" s="626"/>
      <c r="DB7" s="626"/>
      <c r="DC7" s="626"/>
      <c r="DD7" s="632">
        <v>67633</v>
      </c>
      <c r="DE7" s="624"/>
      <c r="DF7" s="624"/>
      <c r="DG7" s="624"/>
      <c r="DH7" s="624"/>
      <c r="DI7" s="624"/>
      <c r="DJ7" s="624"/>
      <c r="DK7" s="624"/>
      <c r="DL7" s="624"/>
      <c r="DM7" s="624"/>
      <c r="DN7" s="624"/>
      <c r="DO7" s="624"/>
      <c r="DP7" s="625"/>
      <c r="DQ7" s="632">
        <v>7856958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165205</v>
      </c>
      <c r="S8" s="624"/>
      <c r="T8" s="624"/>
      <c r="U8" s="624"/>
      <c r="V8" s="624"/>
      <c r="W8" s="624"/>
      <c r="X8" s="624"/>
      <c r="Y8" s="625"/>
      <c r="Z8" s="626">
        <v>0.3</v>
      </c>
      <c r="AA8" s="626"/>
      <c r="AB8" s="626"/>
      <c r="AC8" s="626"/>
      <c r="AD8" s="627">
        <v>165205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300642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30388998</v>
      </c>
      <c r="CS8" s="624"/>
      <c r="CT8" s="624"/>
      <c r="CU8" s="624"/>
      <c r="CV8" s="624"/>
      <c r="CW8" s="624"/>
      <c r="CX8" s="624"/>
      <c r="CY8" s="625"/>
      <c r="CZ8" s="626">
        <v>48</v>
      </c>
      <c r="DA8" s="626"/>
      <c r="DB8" s="626"/>
      <c r="DC8" s="626"/>
      <c r="DD8" s="632">
        <v>127277</v>
      </c>
      <c r="DE8" s="624"/>
      <c r="DF8" s="624"/>
      <c r="DG8" s="624"/>
      <c r="DH8" s="624"/>
      <c r="DI8" s="624"/>
      <c r="DJ8" s="624"/>
      <c r="DK8" s="624"/>
      <c r="DL8" s="624"/>
      <c r="DM8" s="624"/>
      <c r="DN8" s="624"/>
      <c r="DO8" s="624"/>
      <c r="DP8" s="625"/>
      <c r="DQ8" s="632">
        <v>15722340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192301</v>
      </c>
      <c r="S9" s="624"/>
      <c r="T9" s="624"/>
      <c r="U9" s="624"/>
      <c r="V9" s="624"/>
      <c r="W9" s="624"/>
      <c r="X9" s="624"/>
      <c r="Y9" s="625"/>
      <c r="Z9" s="626">
        <v>0.3</v>
      </c>
      <c r="AA9" s="626"/>
      <c r="AB9" s="626"/>
      <c r="AC9" s="626"/>
      <c r="AD9" s="627">
        <v>192301</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10678199</v>
      </c>
      <c r="BH9" s="624"/>
      <c r="BI9" s="624"/>
      <c r="BJ9" s="624"/>
      <c r="BK9" s="624"/>
      <c r="BL9" s="624"/>
      <c r="BM9" s="624"/>
      <c r="BN9" s="625"/>
      <c r="BO9" s="626">
        <v>41.4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4477251</v>
      </c>
      <c r="CS9" s="624"/>
      <c r="CT9" s="624"/>
      <c r="CU9" s="624"/>
      <c r="CV9" s="624"/>
      <c r="CW9" s="624"/>
      <c r="CX9" s="624"/>
      <c r="CY9" s="625"/>
      <c r="CZ9" s="626">
        <v>7.1</v>
      </c>
      <c r="DA9" s="626"/>
      <c r="DB9" s="626"/>
      <c r="DC9" s="626"/>
      <c r="DD9" s="632">
        <v>86705</v>
      </c>
      <c r="DE9" s="624"/>
      <c r="DF9" s="624"/>
      <c r="DG9" s="624"/>
      <c r="DH9" s="624"/>
      <c r="DI9" s="624"/>
      <c r="DJ9" s="624"/>
      <c r="DK9" s="624"/>
      <c r="DL9" s="624"/>
      <c r="DM9" s="624"/>
      <c r="DN9" s="624"/>
      <c r="DO9" s="624"/>
      <c r="DP9" s="625"/>
      <c r="DQ9" s="632">
        <v>3306715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438480</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251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251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3694366</v>
      </c>
      <c r="S11" s="624"/>
      <c r="T11" s="624"/>
      <c r="U11" s="624"/>
      <c r="V11" s="624"/>
      <c r="W11" s="624"/>
      <c r="X11" s="624"/>
      <c r="Y11" s="625"/>
      <c r="Z11" s="628">
        <v>5.6</v>
      </c>
      <c r="AA11" s="629"/>
      <c r="AB11" s="629"/>
      <c r="AC11" s="635"/>
      <c r="AD11" s="632">
        <v>3694366</v>
      </c>
      <c r="AE11" s="624"/>
      <c r="AF11" s="624"/>
      <c r="AG11" s="624"/>
      <c r="AH11" s="624"/>
      <c r="AI11" s="624"/>
      <c r="AJ11" s="624"/>
      <c r="AK11" s="625"/>
      <c r="AL11" s="628">
        <v>11.2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766761</v>
      </c>
      <c r="BH11" s="624"/>
      <c r="BI11" s="624"/>
      <c r="BJ11" s="624"/>
      <c r="BK11" s="624"/>
      <c r="BL11" s="624"/>
      <c r="BM11" s="624"/>
      <c r="BN11" s="625"/>
      <c r="BO11" s="626">
        <v>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55047</v>
      </c>
      <c r="CS11" s="624"/>
      <c r="CT11" s="624"/>
      <c r="CU11" s="624"/>
      <c r="CV11" s="624"/>
      <c r="CW11" s="624"/>
      <c r="CX11" s="624"/>
      <c r="CY11" s="625"/>
      <c r="CZ11" s="626">
        <v>0.1</v>
      </c>
      <c r="DA11" s="626"/>
      <c r="DB11" s="626"/>
      <c r="DC11" s="626"/>
      <c r="DD11" s="632">
        <v>2564</v>
      </c>
      <c r="DE11" s="624"/>
      <c r="DF11" s="624"/>
      <c r="DG11" s="624"/>
      <c r="DH11" s="624"/>
      <c r="DI11" s="624"/>
      <c r="DJ11" s="624"/>
      <c r="DK11" s="624"/>
      <c r="DL11" s="624"/>
      <c r="DM11" s="624"/>
      <c r="DN11" s="624"/>
      <c r="DO11" s="624"/>
      <c r="DP11" s="625"/>
      <c r="DQ11" s="632">
        <v>52213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10739587</v>
      </c>
      <c r="BH12" s="624"/>
      <c r="BI12" s="624"/>
      <c r="BJ12" s="624"/>
      <c r="BK12" s="624"/>
      <c r="BL12" s="624"/>
      <c r="BM12" s="624"/>
      <c r="BN12" s="625"/>
      <c r="BO12" s="626">
        <v>41.7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432401</v>
      </c>
      <c r="CS12" s="624"/>
      <c r="CT12" s="624"/>
      <c r="CU12" s="624"/>
      <c r="CV12" s="624"/>
      <c r="CW12" s="624"/>
      <c r="CX12" s="624"/>
      <c r="CY12" s="625"/>
      <c r="CZ12" s="626">
        <v>0.7</v>
      </c>
      <c r="DA12" s="626"/>
      <c r="DB12" s="626"/>
      <c r="DC12" s="626"/>
      <c r="DD12" s="632" t="s">
        <v>122</v>
      </c>
      <c r="DE12" s="624"/>
      <c r="DF12" s="624"/>
      <c r="DG12" s="624"/>
      <c r="DH12" s="624"/>
      <c r="DI12" s="624"/>
      <c r="DJ12" s="624"/>
      <c r="DK12" s="624"/>
      <c r="DL12" s="624"/>
      <c r="DM12" s="624"/>
      <c r="DN12" s="624"/>
      <c r="DO12" s="624"/>
      <c r="DP12" s="625"/>
      <c r="DQ12" s="632">
        <v>418553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10667442</v>
      </c>
      <c r="BH13" s="624"/>
      <c r="BI13" s="624"/>
      <c r="BJ13" s="624"/>
      <c r="BK13" s="624"/>
      <c r="BL13" s="624"/>
      <c r="BM13" s="624"/>
      <c r="BN13" s="625"/>
      <c r="BO13" s="626">
        <v>41.4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4660325</v>
      </c>
      <c r="CS13" s="624"/>
      <c r="CT13" s="624"/>
      <c r="CU13" s="624"/>
      <c r="CV13" s="624"/>
      <c r="CW13" s="624"/>
      <c r="CX13" s="624"/>
      <c r="CY13" s="625"/>
      <c r="CZ13" s="626">
        <v>7.4</v>
      </c>
      <c r="DA13" s="626"/>
      <c r="DB13" s="626"/>
      <c r="DC13" s="626"/>
      <c r="DD13" s="632">
        <v>2449432</v>
      </c>
      <c r="DE13" s="624"/>
      <c r="DF13" s="624"/>
      <c r="DG13" s="624"/>
      <c r="DH13" s="624"/>
      <c r="DI13" s="624"/>
      <c r="DJ13" s="624"/>
      <c r="DK13" s="624"/>
      <c r="DL13" s="624"/>
      <c r="DM13" s="624"/>
      <c r="DN13" s="624"/>
      <c r="DO13" s="624"/>
      <c r="DP13" s="625"/>
      <c r="DQ13" s="632">
        <v>2491135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2730</v>
      </c>
      <c r="S14" s="624"/>
      <c r="T14" s="624"/>
      <c r="U14" s="624"/>
      <c r="V14" s="624"/>
      <c r="W14" s="624"/>
      <c r="X14" s="624"/>
      <c r="Y14" s="625"/>
      <c r="Z14" s="626">
        <v>0</v>
      </c>
      <c r="AA14" s="626"/>
      <c r="AB14" s="626"/>
      <c r="AC14" s="626"/>
      <c r="AD14" s="627">
        <v>2730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238755</v>
      </c>
      <c r="BH14" s="624"/>
      <c r="BI14" s="624"/>
      <c r="BJ14" s="624"/>
      <c r="BK14" s="624"/>
      <c r="BL14" s="624"/>
      <c r="BM14" s="624"/>
      <c r="BN14" s="625"/>
      <c r="BO14" s="626">
        <v>0.9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1755764</v>
      </c>
      <c r="CS14" s="624"/>
      <c r="CT14" s="624"/>
      <c r="CU14" s="624"/>
      <c r="CV14" s="624"/>
      <c r="CW14" s="624"/>
      <c r="CX14" s="624"/>
      <c r="CY14" s="625"/>
      <c r="CZ14" s="626">
        <v>2.8</v>
      </c>
      <c r="DA14" s="626"/>
      <c r="DB14" s="626"/>
      <c r="DC14" s="626"/>
      <c r="DD14" s="632">
        <v>8847</v>
      </c>
      <c r="DE14" s="624"/>
      <c r="DF14" s="624"/>
      <c r="DG14" s="624"/>
      <c r="DH14" s="624"/>
      <c r="DI14" s="624"/>
      <c r="DJ14" s="624"/>
      <c r="DK14" s="624"/>
      <c r="DL14" s="624"/>
      <c r="DM14" s="624"/>
      <c r="DN14" s="624"/>
      <c r="DO14" s="624"/>
      <c r="DP14" s="625"/>
      <c r="DQ14" s="632">
        <v>1747011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1111814</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7850649</v>
      </c>
      <c r="CS15" s="624"/>
      <c r="CT15" s="624"/>
      <c r="CU15" s="624"/>
      <c r="CV15" s="624"/>
      <c r="CW15" s="624"/>
      <c r="CX15" s="624"/>
      <c r="CY15" s="625"/>
      <c r="CZ15" s="626">
        <v>12.4</v>
      </c>
      <c r="DA15" s="626"/>
      <c r="DB15" s="626"/>
      <c r="DC15" s="626"/>
      <c r="DD15" s="632">
        <v>2515714</v>
      </c>
      <c r="DE15" s="624"/>
      <c r="DF15" s="624"/>
      <c r="DG15" s="624"/>
      <c r="DH15" s="624"/>
      <c r="DI15" s="624"/>
      <c r="DJ15" s="624"/>
      <c r="DK15" s="624"/>
      <c r="DL15" s="624"/>
      <c r="DM15" s="624"/>
      <c r="DN15" s="624"/>
      <c r="DO15" s="624"/>
      <c r="DP15" s="625"/>
      <c r="DQ15" s="632">
        <v>4798355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48265</v>
      </c>
      <c r="S16" s="624"/>
      <c r="T16" s="624"/>
      <c r="U16" s="624"/>
      <c r="V16" s="624"/>
      <c r="W16" s="624"/>
      <c r="X16" s="624"/>
      <c r="Y16" s="625"/>
      <c r="Z16" s="626">
        <v>0.1</v>
      </c>
      <c r="AA16" s="626"/>
      <c r="AB16" s="626"/>
      <c r="AC16" s="626"/>
      <c r="AD16" s="627">
        <v>48265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244167</v>
      </c>
      <c r="S17" s="624"/>
      <c r="T17" s="624"/>
      <c r="U17" s="624"/>
      <c r="V17" s="624"/>
      <c r="W17" s="624"/>
      <c r="X17" s="624"/>
      <c r="Y17" s="625"/>
      <c r="Z17" s="626">
        <v>0.4</v>
      </c>
      <c r="AA17" s="626"/>
      <c r="AB17" s="626"/>
      <c r="AC17" s="626"/>
      <c r="AD17" s="627">
        <v>244167</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4982796</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4982796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210785</v>
      </c>
      <c r="S18" s="624"/>
      <c r="T18" s="624"/>
      <c r="U18" s="624"/>
      <c r="V18" s="624"/>
      <c r="W18" s="624"/>
      <c r="X18" s="624"/>
      <c r="Y18" s="625"/>
      <c r="Z18" s="626">
        <v>0.3</v>
      </c>
      <c r="AA18" s="626"/>
      <c r="AB18" s="626"/>
      <c r="AC18" s="626"/>
      <c r="AD18" s="627">
        <v>210785</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207240</v>
      </c>
      <c r="S19" s="624"/>
      <c r="T19" s="624"/>
      <c r="U19" s="624"/>
      <c r="V19" s="624"/>
      <c r="W19" s="624"/>
      <c r="X19" s="624"/>
      <c r="Y19" s="625"/>
      <c r="Z19" s="626">
        <v>0.3</v>
      </c>
      <c r="AA19" s="626"/>
      <c r="AB19" s="626"/>
      <c r="AC19" s="626"/>
      <c r="AD19" s="627">
        <v>207240</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1504278</v>
      </c>
      <c r="BH19" s="624"/>
      <c r="BI19" s="624"/>
      <c r="BJ19" s="624"/>
      <c r="BK19" s="624"/>
      <c r="BL19" s="624"/>
      <c r="BM19" s="624"/>
      <c r="BN19" s="625"/>
      <c r="BO19" s="626">
        <v>5.8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3545</v>
      </c>
      <c r="S20" s="624"/>
      <c r="T20" s="624"/>
      <c r="U20" s="624"/>
      <c r="V20" s="624"/>
      <c r="W20" s="624"/>
      <c r="X20" s="624"/>
      <c r="Y20" s="625"/>
      <c r="Z20" s="626">
        <v>0</v>
      </c>
      <c r="AA20" s="626"/>
      <c r="AB20" s="626"/>
      <c r="AC20" s="626"/>
      <c r="AD20" s="627">
        <v>3545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1504278</v>
      </c>
      <c r="BH20" s="624"/>
      <c r="BI20" s="624"/>
      <c r="BJ20" s="624"/>
      <c r="BK20" s="624"/>
      <c r="BL20" s="624"/>
      <c r="BM20" s="624"/>
      <c r="BN20" s="625"/>
      <c r="BO20" s="626">
        <v>5.8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63309602</v>
      </c>
      <c r="CS20" s="624"/>
      <c r="CT20" s="624"/>
      <c r="CU20" s="624"/>
      <c r="CV20" s="624"/>
      <c r="CW20" s="624"/>
      <c r="CX20" s="624"/>
      <c r="CY20" s="625"/>
      <c r="CZ20" s="626">
        <v>100</v>
      </c>
      <c r="DA20" s="626"/>
      <c r="DB20" s="626"/>
      <c r="DC20" s="626"/>
      <c r="DD20" s="632">
        <v>5258172</v>
      </c>
      <c r="DE20" s="624"/>
      <c r="DF20" s="624"/>
      <c r="DG20" s="624"/>
      <c r="DH20" s="624"/>
      <c r="DI20" s="624"/>
      <c r="DJ20" s="624"/>
      <c r="DK20" s="624"/>
      <c r="DL20" s="624"/>
      <c r="DM20" s="624"/>
      <c r="DN20" s="624"/>
      <c r="DO20" s="624"/>
      <c r="DP20" s="625"/>
      <c r="DQ20" s="632">
        <v>41689790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3497575</v>
      </c>
      <c r="S21" s="624"/>
      <c r="T21" s="624"/>
      <c r="U21" s="624"/>
      <c r="V21" s="624"/>
      <c r="W21" s="624"/>
      <c r="X21" s="624"/>
      <c r="Y21" s="625"/>
      <c r="Z21" s="626">
        <v>5.3</v>
      </c>
      <c r="AA21" s="626"/>
      <c r="AB21" s="626"/>
      <c r="AC21" s="626"/>
      <c r="AD21" s="627">
        <v>3262613</v>
      </c>
      <c r="AE21" s="627"/>
      <c r="AF21" s="627"/>
      <c r="AG21" s="627"/>
      <c r="AH21" s="627"/>
      <c r="AI21" s="627"/>
      <c r="AJ21" s="627"/>
      <c r="AK21" s="627"/>
      <c r="AL21" s="628">
        <v>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3262613</v>
      </c>
      <c r="S22" s="624"/>
      <c r="T22" s="624"/>
      <c r="U22" s="624"/>
      <c r="V22" s="624"/>
      <c r="W22" s="624"/>
      <c r="X22" s="624"/>
      <c r="Y22" s="625"/>
      <c r="Z22" s="626">
        <v>5</v>
      </c>
      <c r="AA22" s="626"/>
      <c r="AB22" s="626"/>
      <c r="AC22" s="626"/>
      <c r="AD22" s="627">
        <v>3262613</v>
      </c>
      <c r="AE22" s="627"/>
      <c r="AF22" s="627"/>
      <c r="AG22" s="627"/>
      <c r="AH22" s="627"/>
      <c r="AI22" s="627"/>
      <c r="AJ22" s="627"/>
      <c r="AK22" s="627"/>
      <c r="AL22" s="628">
        <v>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234962</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1504278</v>
      </c>
      <c r="BH23" s="624"/>
      <c r="BI23" s="624"/>
      <c r="BJ23" s="624"/>
      <c r="BK23" s="624"/>
      <c r="BL23" s="624"/>
      <c r="BM23" s="624"/>
      <c r="BN23" s="625"/>
      <c r="BO23" s="626">
        <v>5.8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33280334</v>
      </c>
      <c r="CS24" s="613"/>
      <c r="CT24" s="613"/>
      <c r="CU24" s="613"/>
      <c r="CV24" s="613"/>
      <c r="CW24" s="613"/>
      <c r="CX24" s="613"/>
      <c r="CY24" s="614"/>
      <c r="CZ24" s="617">
        <v>52.6</v>
      </c>
      <c r="DA24" s="618"/>
      <c r="DB24" s="618"/>
      <c r="DC24" s="634"/>
      <c r="DD24" s="658">
        <v>19709078</v>
      </c>
      <c r="DE24" s="613"/>
      <c r="DF24" s="613"/>
      <c r="DG24" s="613"/>
      <c r="DH24" s="613"/>
      <c r="DI24" s="613"/>
      <c r="DJ24" s="613"/>
      <c r="DK24" s="614"/>
      <c r="DL24" s="658">
        <v>17776956</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34115947</v>
      </c>
      <c r="S25" s="624"/>
      <c r="T25" s="624"/>
      <c r="U25" s="624"/>
      <c r="V25" s="624"/>
      <c r="W25" s="624"/>
      <c r="X25" s="624"/>
      <c r="Y25" s="625"/>
      <c r="Z25" s="626">
        <v>52</v>
      </c>
      <c r="AA25" s="626"/>
      <c r="AB25" s="626"/>
      <c r="AC25" s="626"/>
      <c r="AD25" s="627">
        <v>32376707</v>
      </c>
      <c r="AE25" s="627"/>
      <c r="AF25" s="627"/>
      <c r="AG25" s="627"/>
      <c r="AH25" s="627"/>
      <c r="AI25" s="627"/>
      <c r="AJ25" s="627"/>
      <c r="AK25" s="627"/>
      <c r="AL25" s="628">
        <v>98.3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7894249</v>
      </c>
      <c r="CS25" s="655"/>
      <c r="CT25" s="655"/>
      <c r="CU25" s="655"/>
      <c r="CV25" s="655"/>
      <c r="CW25" s="655"/>
      <c r="CX25" s="655"/>
      <c r="CY25" s="656"/>
      <c r="CZ25" s="628">
        <v>12.5</v>
      </c>
      <c r="DA25" s="653"/>
      <c r="DB25" s="653"/>
      <c r="DC25" s="657"/>
      <c r="DD25" s="632">
        <v>7372282</v>
      </c>
      <c r="DE25" s="655"/>
      <c r="DF25" s="655"/>
      <c r="DG25" s="655"/>
      <c r="DH25" s="655"/>
      <c r="DI25" s="655"/>
      <c r="DJ25" s="655"/>
      <c r="DK25" s="656"/>
      <c r="DL25" s="632">
        <v>7350959</v>
      </c>
      <c r="DM25" s="655"/>
      <c r="DN25" s="655"/>
      <c r="DO25" s="655"/>
      <c r="DP25" s="655"/>
      <c r="DQ25" s="655"/>
      <c r="DR25" s="655"/>
      <c r="DS25" s="655"/>
      <c r="DT25" s="655"/>
      <c r="DU25" s="655"/>
      <c r="DV25" s="656"/>
      <c r="DW25" s="628">
        <v>22.2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13469</v>
      </c>
      <c r="S26" s="624"/>
      <c r="T26" s="624"/>
      <c r="U26" s="624"/>
      <c r="V26" s="624"/>
      <c r="W26" s="624"/>
      <c r="X26" s="624"/>
      <c r="Y26" s="625"/>
      <c r="Z26" s="626">
        <v>0</v>
      </c>
      <c r="AA26" s="626"/>
      <c r="AB26" s="626"/>
      <c r="AC26" s="626"/>
      <c r="AD26" s="627">
        <v>13469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4809918</v>
      </c>
      <c r="CS26" s="624"/>
      <c r="CT26" s="624"/>
      <c r="CU26" s="624"/>
      <c r="CV26" s="624"/>
      <c r="CW26" s="624"/>
      <c r="CX26" s="624"/>
      <c r="CY26" s="625"/>
      <c r="CZ26" s="628">
        <v>7.6</v>
      </c>
      <c r="DA26" s="653"/>
      <c r="DB26" s="653"/>
      <c r="DC26" s="657"/>
      <c r="DD26" s="632">
        <v>4445312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545074</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25778516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20403289</v>
      </c>
      <c r="CS27" s="655"/>
      <c r="CT27" s="655"/>
      <c r="CU27" s="655"/>
      <c r="CV27" s="655"/>
      <c r="CW27" s="655"/>
      <c r="CX27" s="655"/>
      <c r="CY27" s="656"/>
      <c r="CZ27" s="628">
        <v>32.200000000000003</v>
      </c>
      <c r="DA27" s="653"/>
      <c r="DB27" s="653"/>
      <c r="DC27" s="657"/>
      <c r="DD27" s="632">
        <v>7354000</v>
      </c>
      <c r="DE27" s="655"/>
      <c r="DF27" s="655"/>
      <c r="DG27" s="655"/>
      <c r="DH27" s="655"/>
      <c r="DI27" s="655"/>
      <c r="DJ27" s="655"/>
      <c r="DK27" s="656"/>
      <c r="DL27" s="632">
        <v>5443201</v>
      </c>
      <c r="DM27" s="655"/>
      <c r="DN27" s="655"/>
      <c r="DO27" s="655"/>
      <c r="DP27" s="655"/>
      <c r="DQ27" s="655"/>
      <c r="DR27" s="655"/>
      <c r="DS27" s="655"/>
      <c r="DT27" s="655"/>
      <c r="DU27" s="655"/>
      <c r="DV27" s="656"/>
      <c r="DW27" s="628">
        <v>16.399999999999999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648420</v>
      </c>
      <c r="S28" s="624"/>
      <c r="T28" s="624"/>
      <c r="U28" s="624"/>
      <c r="V28" s="624"/>
      <c r="W28" s="624"/>
      <c r="X28" s="624"/>
      <c r="Y28" s="625"/>
      <c r="Z28" s="626">
        <v>1</v>
      </c>
      <c r="AA28" s="626"/>
      <c r="AB28" s="626"/>
      <c r="AC28" s="626"/>
      <c r="AD28" s="627">
        <v>137380</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4982796</v>
      </c>
      <c r="CS28" s="624"/>
      <c r="CT28" s="624"/>
      <c r="CU28" s="624"/>
      <c r="CV28" s="624"/>
      <c r="CW28" s="624"/>
      <c r="CX28" s="624"/>
      <c r="CY28" s="625"/>
      <c r="CZ28" s="628">
        <v>7.9</v>
      </c>
      <c r="DA28" s="653"/>
      <c r="DB28" s="653"/>
      <c r="DC28" s="657"/>
      <c r="DD28" s="632">
        <v>4982796</v>
      </c>
      <c r="DE28" s="624"/>
      <c r="DF28" s="624"/>
      <c r="DG28" s="624"/>
      <c r="DH28" s="624"/>
      <c r="DI28" s="624"/>
      <c r="DJ28" s="624"/>
      <c r="DK28" s="625"/>
      <c r="DL28" s="632">
        <v>4982796</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83375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4982796</v>
      </c>
      <c r="CS29" s="655"/>
      <c r="CT29" s="655"/>
      <c r="CU29" s="655"/>
      <c r="CV29" s="655"/>
      <c r="CW29" s="655"/>
      <c r="CX29" s="655"/>
      <c r="CY29" s="656"/>
      <c r="CZ29" s="628">
        <v>7.9</v>
      </c>
      <c r="DA29" s="653"/>
      <c r="DB29" s="653"/>
      <c r="DC29" s="657"/>
      <c r="DD29" s="632">
        <v>4982796</v>
      </c>
      <c r="DE29" s="655"/>
      <c r="DF29" s="655"/>
      <c r="DG29" s="655"/>
      <c r="DH29" s="655"/>
      <c r="DI29" s="655"/>
      <c r="DJ29" s="655"/>
      <c r="DK29" s="656"/>
      <c r="DL29" s="632">
        <v>4982796</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14499346</v>
      </c>
      <c r="S30" s="624"/>
      <c r="T30" s="624"/>
      <c r="U30" s="624"/>
      <c r="V30" s="624"/>
      <c r="W30" s="624"/>
      <c r="X30" s="624"/>
      <c r="Y30" s="625"/>
      <c r="Z30" s="626">
        <v>22.1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4826541</v>
      </c>
      <c r="CS30" s="624"/>
      <c r="CT30" s="624"/>
      <c r="CU30" s="624"/>
      <c r="CV30" s="624"/>
      <c r="CW30" s="624"/>
      <c r="CX30" s="624"/>
      <c r="CY30" s="625"/>
      <c r="CZ30" s="628">
        <v>7.6</v>
      </c>
      <c r="DA30" s="653"/>
      <c r="DB30" s="653"/>
      <c r="DC30" s="657"/>
      <c r="DD30" s="632">
        <v>4826541</v>
      </c>
      <c r="DE30" s="624"/>
      <c r="DF30" s="624"/>
      <c r="DG30" s="624"/>
      <c r="DH30" s="624"/>
      <c r="DI30" s="624"/>
      <c r="DJ30" s="624"/>
      <c r="DK30" s="625"/>
      <c r="DL30" s="632">
        <v>4826541</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227077</v>
      </c>
      <c r="S31" s="624"/>
      <c r="T31" s="624"/>
      <c r="U31" s="624"/>
      <c r="V31" s="624"/>
      <c r="W31" s="624"/>
      <c r="X31" s="624"/>
      <c r="Y31" s="625"/>
      <c r="Z31" s="626">
        <v>0.3</v>
      </c>
      <c r="AA31" s="626"/>
      <c r="AB31" s="626"/>
      <c r="AC31" s="626"/>
      <c r="AD31" s="627">
        <v>227077</v>
      </c>
      <c r="AE31" s="627"/>
      <c r="AF31" s="627"/>
      <c r="AG31" s="627"/>
      <c r="AH31" s="627"/>
      <c r="AI31" s="627"/>
      <c r="AJ31" s="627"/>
      <c r="AK31" s="627"/>
      <c r="AL31" s="628">
        <v>0.7</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98.5</v>
      </c>
      <c r="BN31" s="667"/>
      <c r="BO31" s="667"/>
      <c r="BP31" s="667"/>
      <c r="BQ31" s="668"/>
      <c r="BR31" s="679">
        <v>99.2</v>
      </c>
      <c r="BS31" s="667"/>
      <c r="BT31" s="667"/>
      <c r="BU31" s="667"/>
      <c r="BV31" s="667"/>
      <c r="BW31" s="667"/>
      <c r="BX31" s="618">
        <v>98.2</v>
      </c>
      <c r="BY31" s="667"/>
      <c r="BZ31" s="667"/>
      <c r="CA31" s="667"/>
      <c r="CB31" s="668"/>
      <c r="CD31" s="661"/>
      <c r="CE31" s="662"/>
      <c r="CF31" s="620" t="s">
        <v>300</v>
      </c>
      <c r="CG31" s="621"/>
      <c r="CH31" s="621"/>
      <c r="CI31" s="621"/>
      <c r="CJ31" s="621"/>
      <c r="CK31" s="621"/>
      <c r="CL31" s="621"/>
      <c r="CM31" s="621"/>
      <c r="CN31" s="621"/>
      <c r="CO31" s="621"/>
      <c r="CP31" s="621"/>
      <c r="CQ31" s="622"/>
      <c r="CR31" s="623">
        <v>156255</v>
      </c>
      <c r="CS31" s="655"/>
      <c r="CT31" s="655"/>
      <c r="CU31" s="655"/>
      <c r="CV31" s="655"/>
      <c r="CW31" s="655"/>
      <c r="CX31" s="655"/>
      <c r="CY31" s="656"/>
      <c r="CZ31" s="628">
        <v>0.2</v>
      </c>
      <c r="DA31" s="653"/>
      <c r="DB31" s="653"/>
      <c r="DC31" s="657"/>
      <c r="DD31" s="632">
        <v>156255</v>
      </c>
      <c r="DE31" s="655"/>
      <c r="DF31" s="655"/>
      <c r="DG31" s="655"/>
      <c r="DH31" s="655"/>
      <c r="DI31" s="655"/>
      <c r="DJ31" s="655"/>
      <c r="DK31" s="656"/>
      <c r="DL31" s="632">
        <v>156255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4324815</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97.8</v>
      </c>
      <c r="BN32" s="655"/>
      <c r="BO32" s="655"/>
      <c r="BP32" s="655"/>
      <c r="BQ32" s="678"/>
      <c r="BR32" s="680">
        <v>98.8</v>
      </c>
      <c r="BS32" s="655"/>
      <c r="BT32" s="655"/>
      <c r="BU32" s="655"/>
      <c r="BV32" s="655"/>
      <c r="BW32" s="655"/>
      <c r="BX32" s="629">
        <v>97.3</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704573</v>
      </c>
      <c r="S33" s="624"/>
      <c r="T33" s="624"/>
      <c r="U33" s="624"/>
      <c r="V33" s="624"/>
      <c r="W33" s="624"/>
      <c r="X33" s="624"/>
      <c r="Y33" s="625"/>
      <c r="Z33" s="626">
        <v>1.1000000000000001</v>
      </c>
      <c r="AA33" s="626"/>
      <c r="AB33" s="626"/>
      <c r="AC33" s="626"/>
      <c r="AD33" s="627">
        <v>65428</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99.5</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24771096</v>
      </c>
      <c r="CS33" s="655"/>
      <c r="CT33" s="655"/>
      <c r="CU33" s="655"/>
      <c r="CV33" s="655"/>
      <c r="CW33" s="655"/>
      <c r="CX33" s="655"/>
      <c r="CY33" s="656"/>
      <c r="CZ33" s="628">
        <v>39.1</v>
      </c>
      <c r="DA33" s="653"/>
      <c r="DB33" s="653"/>
      <c r="DC33" s="657"/>
      <c r="DD33" s="632">
        <v>21007194</v>
      </c>
      <c r="DE33" s="655"/>
      <c r="DF33" s="655"/>
      <c r="DG33" s="655"/>
      <c r="DH33" s="655"/>
      <c r="DI33" s="655"/>
      <c r="DJ33" s="655"/>
      <c r="DK33" s="656"/>
      <c r="DL33" s="632">
        <v>14912382</v>
      </c>
      <c r="DM33" s="655"/>
      <c r="DN33" s="655"/>
      <c r="DO33" s="655"/>
      <c r="DP33" s="655"/>
      <c r="DQ33" s="655"/>
      <c r="DR33" s="655"/>
      <c r="DS33" s="655"/>
      <c r="DT33" s="655"/>
      <c r="DU33" s="655"/>
      <c r="DV33" s="656"/>
      <c r="DW33" s="628">
        <v>44.9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35405</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7431379</v>
      </c>
      <c r="CS34" s="624"/>
      <c r="CT34" s="624"/>
      <c r="CU34" s="624"/>
      <c r="CV34" s="624"/>
      <c r="CW34" s="624"/>
      <c r="CX34" s="624"/>
      <c r="CY34" s="625"/>
      <c r="CZ34" s="628">
        <v>11.7</v>
      </c>
      <c r="DA34" s="653"/>
      <c r="DB34" s="653"/>
      <c r="DC34" s="657"/>
      <c r="DD34" s="632">
        <v>5785777</v>
      </c>
      <c r="DE34" s="624"/>
      <c r="DF34" s="624"/>
      <c r="DG34" s="624"/>
      <c r="DH34" s="624"/>
      <c r="DI34" s="624"/>
      <c r="DJ34" s="624"/>
      <c r="DK34" s="625"/>
      <c r="DL34" s="632">
        <v>5210012</v>
      </c>
      <c r="DM34" s="624"/>
      <c r="DN34" s="624"/>
      <c r="DO34" s="624"/>
      <c r="DP34" s="624"/>
      <c r="DQ34" s="624"/>
      <c r="DR34" s="624"/>
      <c r="DS34" s="624"/>
      <c r="DT34" s="624"/>
      <c r="DU34" s="624"/>
      <c r="DV34" s="625"/>
      <c r="DW34" s="628">
        <v>15.7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3473746</v>
      </c>
      <c r="S35" s="624"/>
      <c r="T35" s="624"/>
      <c r="U35" s="624"/>
      <c r="V35" s="624"/>
      <c r="W35" s="624"/>
      <c r="X35" s="624"/>
      <c r="Y35" s="625"/>
      <c r="Z35" s="626">
        <v>5.3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341037</v>
      </c>
      <c r="CS35" s="655"/>
      <c r="CT35" s="655"/>
      <c r="CU35" s="655"/>
      <c r="CV35" s="655"/>
      <c r="CW35" s="655"/>
      <c r="CX35" s="655"/>
      <c r="CY35" s="656"/>
      <c r="CZ35" s="628">
        <v>0.5</v>
      </c>
      <c r="DA35" s="653"/>
      <c r="DB35" s="653"/>
      <c r="DC35" s="657"/>
      <c r="DD35" s="632">
        <v>315718</v>
      </c>
      <c r="DE35" s="655"/>
      <c r="DF35" s="655"/>
      <c r="DG35" s="655"/>
      <c r="DH35" s="655"/>
      <c r="DI35" s="655"/>
      <c r="DJ35" s="655"/>
      <c r="DK35" s="656"/>
      <c r="DL35" s="632">
        <v>315658</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2396045</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5928930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244561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7623888</v>
      </c>
      <c r="CS36" s="624"/>
      <c r="CT36" s="624"/>
      <c r="CU36" s="624"/>
      <c r="CV36" s="624"/>
      <c r="CW36" s="624"/>
      <c r="CX36" s="624"/>
      <c r="CY36" s="625"/>
      <c r="CZ36" s="628">
        <v>12</v>
      </c>
      <c r="DA36" s="653"/>
      <c r="DB36" s="653"/>
      <c r="DC36" s="657"/>
      <c r="DD36" s="632">
        <v>6595647</v>
      </c>
      <c r="DE36" s="624"/>
      <c r="DF36" s="624"/>
      <c r="DG36" s="624"/>
      <c r="DH36" s="624"/>
      <c r="DI36" s="624"/>
      <c r="DJ36" s="624"/>
      <c r="DK36" s="625"/>
      <c r="DL36" s="632">
        <v>5243842</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648839</v>
      </c>
      <c r="S37" s="624"/>
      <c r="T37" s="624"/>
      <c r="U37" s="624"/>
      <c r="V37" s="624"/>
      <c r="W37" s="624"/>
      <c r="X37" s="624"/>
      <c r="Y37" s="625"/>
      <c r="Z37" s="626">
        <v>1</v>
      </c>
      <c r="AA37" s="626"/>
      <c r="AB37" s="626"/>
      <c r="AC37" s="626"/>
      <c r="AD37" s="627">
        <v>100154</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783079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232459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2838892</v>
      </c>
      <c r="CS37" s="655"/>
      <c r="CT37" s="655"/>
      <c r="CU37" s="655"/>
      <c r="CV37" s="655"/>
      <c r="CW37" s="655"/>
      <c r="CX37" s="655"/>
      <c r="CY37" s="656"/>
      <c r="CZ37" s="628">
        <v>4.5</v>
      </c>
      <c r="DA37" s="653"/>
      <c r="DB37" s="653"/>
      <c r="DC37" s="657"/>
      <c r="DD37" s="632">
        <v>2838781</v>
      </c>
      <c r="DE37" s="655"/>
      <c r="DF37" s="655"/>
      <c r="DG37" s="655"/>
      <c r="DH37" s="655"/>
      <c r="DI37" s="655"/>
      <c r="DJ37" s="655"/>
      <c r="DK37" s="656"/>
      <c r="DL37" s="632">
        <v>2574048</v>
      </c>
      <c r="DM37" s="655"/>
      <c r="DN37" s="655"/>
      <c r="DO37" s="655"/>
      <c r="DP37" s="655"/>
      <c r="DQ37" s="655"/>
      <c r="DR37" s="655"/>
      <c r="DS37" s="655"/>
      <c r="DT37" s="655"/>
      <c r="DU37" s="655"/>
      <c r="DV37" s="656"/>
      <c r="DW37" s="628">
        <v>7.8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3880000</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48577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20576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5097274</v>
      </c>
      <c r="CS38" s="624"/>
      <c r="CT38" s="624"/>
      <c r="CU38" s="624"/>
      <c r="CV38" s="624"/>
      <c r="CW38" s="624"/>
      <c r="CX38" s="624"/>
      <c r="CY38" s="625"/>
      <c r="CZ38" s="628">
        <v>8.1</v>
      </c>
      <c r="DA38" s="653"/>
      <c r="DB38" s="653"/>
      <c r="DC38" s="657"/>
      <c r="DD38" s="632">
        <v>4189813</v>
      </c>
      <c r="DE38" s="624"/>
      <c r="DF38" s="624"/>
      <c r="DG38" s="624"/>
      <c r="DH38" s="624"/>
      <c r="DI38" s="624"/>
      <c r="DJ38" s="624"/>
      <c r="DK38" s="625"/>
      <c r="DL38" s="632">
        <v>4114363</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30014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29386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4249011</v>
      </c>
      <c r="CS39" s="655"/>
      <c r="CT39" s="655"/>
      <c r="CU39" s="655"/>
      <c r="CV39" s="655"/>
      <c r="CW39" s="655"/>
      <c r="CX39" s="655"/>
      <c r="CY39" s="656"/>
      <c r="CZ39" s="628">
        <v>6.7</v>
      </c>
      <c r="DA39" s="653"/>
      <c r="DB39" s="653"/>
      <c r="DC39" s="657"/>
      <c r="DD39" s="632">
        <v>4091732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262300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28507</v>
      </c>
      <c r="CS40" s="624"/>
      <c r="CT40" s="624"/>
      <c r="CU40" s="624"/>
      <c r="CV40" s="624"/>
      <c r="CW40" s="624"/>
      <c r="CX40" s="624"/>
      <c r="CY40" s="625"/>
      <c r="CZ40" s="628">
        <v>0</v>
      </c>
      <c r="DA40" s="653"/>
      <c r="DB40" s="653"/>
      <c r="DC40" s="657"/>
      <c r="DD40" s="632">
        <v>28507</v>
      </c>
      <c r="DE40" s="624"/>
      <c r="DF40" s="624"/>
      <c r="DG40" s="624"/>
      <c r="DH40" s="624"/>
      <c r="DI40" s="624"/>
      <c r="DJ40" s="624"/>
      <c r="DK40" s="625"/>
      <c r="DL40" s="632">
        <v>28507</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65596131</v>
      </c>
      <c r="S41" s="696"/>
      <c r="T41" s="696"/>
      <c r="U41" s="696"/>
      <c r="V41" s="696"/>
      <c r="W41" s="696"/>
      <c r="X41" s="696"/>
      <c r="Y41" s="700"/>
      <c r="Z41" s="701">
        <v>100</v>
      </c>
      <c r="AA41" s="701"/>
      <c r="AB41" s="701"/>
      <c r="AC41" s="701"/>
      <c r="AD41" s="702">
        <v>32920215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832104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4235156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5258172</v>
      </c>
      <c r="CS42" s="655"/>
      <c r="CT42" s="655"/>
      <c r="CU42" s="655"/>
      <c r="CV42" s="655"/>
      <c r="CW42" s="655"/>
      <c r="CX42" s="655"/>
      <c r="CY42" s="656"/>
      <c r="CZ42" s="628">
        <v>8.3000000000000007</v>
      </c>
      <c r="DA42" s="653"/>
      <c r="DB42" s="653"/>
      <c r="DC42" s="657"/>
      <c r="DD42" s="632">
        <v>973518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138241</v>
      </c>
      <c r="CS43" s="655"/>
      <c r="CT43" s="655"/>
      <c r="CU43" s="655"/>
      <c r="CV43" s="655"/>
      <c r="CW43" s="655"/>
      <c r="CX43" s="655"/>
      <c r="CY43" s="656"/>
      <c r="CZ43" s="628">
        <v>0.2</v>
      </c>
      <c r="DA43" s="653"/>
      <c r="DB43" s="653"/>
      <c r="DC43" s="657"/>
      <c r="DD43" s="632">
        <v>138241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5258172</v>
      </c>
      <c r="CS44" s="624"/>
      <c r="CT44" s="624"/>
      <c r="CU44" s="624"/>
      <c r="CV44" s="624"/>
      <c r="CW44" s="624"/>
      <c r="CX44" s="624"/>
      <c r="CY44" s="625"/>
      <c r="CZ44" s="628">
        <v>8.3000000000000007</v>
      </c>
      <c r="DA44" s="629"/>
      <c r="DB44" s="629"/>
      <c r="DC44" s="635"/>
      <c r="DD44" s="632">
        <v>973518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949956</v>
      </c>
      <c r="CS45" s="655"/>
      <c r="CT45" s="655"/>
      <c r="CU45" s="655"/>
      <c r="CV45" s="655"/>
      <c r="CW45" s="655"/>
      <c r="CX45" s="655"/>
      <c r="CY45" s="656"/>
      <c r="CZ45" s="628">
        <v>1.5</v>
      </c>
      <c r="DA45" s="653"/>
      <c r="DB45" s="653"/>
      <c r="DC45" s="657"/>
      <c r="DD45" s="632">
        <v>24923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3922873</v>
      </c>
      <c r="CS46" s="624"/>
      <c r="CT46" s="624"/>
      <c r="CU46" s="624"/>
      <c r="CV46" s="624"/>
      <c r="CW46" s="624"/>
      <c r="CX46" s="624"/>
      <c r="CY46" s="625"/>
      <c r="CZ46" s="628">
        <v>6.2</v>
      </c>
      <c r="DA46" s="629"/>
      <c r="DB46" s="629"/>
      <c r="DC46" s="635"/>
      <c r="DD46" s="632">
        <v>919852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63309602</v>
      </c>
      <c r="CS49" s="682"/>
      <c r="CT49" s="682"/>
      <c r="CU49" s="682"/>
      <c r="CV49" s="682"/>
      <c r="CW49" s="682"/>
      <c r="CX49" s="682"/>
      <c r="CY49" s="711"/>
      <c r="CZ49" s="703">
        <v>100</v>
      </c>
      <c r="DA49" s="712"/>
      <c r="DB49" s="712"/>
      <c r="DC49" s="713"/>
      <c r="DD49" s="714">
        <v>41689790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lCIpOL7qZ4Ba3Zdh13Ndlorf38NsB6oxv4YgPrqTwRxCnPjWj71RjvhhvvV3PRHMdI+yf5Hi4hQ0ew8EjS88Q==" saltValue="y/n40e89njsJNEoU9f3+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P9" sqref="AP9:AT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65090</v>
      </c>
      <c r="R7" s="753"/>
      <c r="S7" s="753"/>
      <c r="T7" s="753"/>
      <c r="U7" s="753"/>
      <c r="V7" s="753">
        <v>62858</v>
      </c>
      <c r="W7" s="753"/>
      <c r="X7" s="753"/>
      <c r="Y7" s="753"/>
      <c r="Z7" s="753"/>
      <c r="AA7" s="753">
        <v>2232</v>
      </c>
      <c r="AB7" s="753"/>
      <c r="AC7" s="753"/>
      <c r="AD7" s="753"/>
      <c r="AE7" s="754"/>
      <c r="AF7" s="755">
        <v>1750</v>
      </c>
      <c r="AG7" s="756"/>
      <c r="AH7" s="756"/>
      <c r="AI7" s="756"/>
      <c r="AJ7" s="757"/>
      <c r="AK7" s="758">
        <v>101</v>
      </c>
      <c r="AL7" s="759"/>
      <c r="AM7" s="759"/>
      <c r="AN7" s="759"/>
      <c r="AO7" s="759"/>
      <c r="AP7" s="759">
        <v>45404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6</v>
      </c>
      <c r="CI7" s="744"/>
      <c r="CJ7" s="744"/>
      <c r="CK7" s="744"/>
      <c r="CL7" s="745"/>
      <c r="CM7" s="743">
        <v>119</v>
      </c>
      <c r="CN7" s="744"/>
      <c r="CO7" s="744"/>
      <c r="CP7" s="744"/>
      <c r="CQ7" s="745"/>
      <c r="CR7" s="743">
        <v>25</v>
      </c>
      <c r="CS7" s="744"/>
      <c r="CT7" s="744"/>
      <c r="CU7" s="744"/>
      <c r="CV7" s="745"/>
      <c r="CW7" s="743">
        <v>23</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1096</v>
      </c>
      <c r="R8" s="784"/>
      <c r="S8" s="784"/>
      <c r="T8" s="784"/>
      <c r="U8" s="784"/>
      <c r="V8" s="784">
        <v>1042</v>
      </c>
      <c r="W8" s="784"/>
      <c r="X8" s="784"/>
      <c r="Y8" s="784"/>
      <c r="Z8" s="784"/>
      <c r="AA8" s="784">
        <v>55</v>
      </c>
      <c r="AB8" s="784"/>
      <c r="AC8" s="784"/>
      <c r="AD8" s="784"/>
      <c r="AE8" s="785"/>
      <c r="AF8" s="786">
        <v>11</v>
      </c>
      <c r="AG8" s="787"/>
      <c r="AH8" s="787"/>
      <c r="AI8" s="787"/>
      <c r="AJ8" s="788"/>
      <c r="AK8" s="769">
        <v>289</v>
      </c>
      <c r="AL8" s="770"/>
      <c r="AM8" s="770"/>
      <c r="AN8" s="770"/>
      <c r="AO8" s="770"/>
      <c r="AP8" s="770">
        <v>3165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1761</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14568</v>
      </c>
      <c r="R28" s="823"/>
      <c r="S28" s="823"/>
      <c r="T28" s="823"/>
      <c r="U28" s="823"/>
      <c r="V28" s="823">
        <v>14324</v>
      </c>
      <c r="W28" s="823"/>
      <c r="X28" s="823"/>
      <c r="Y28" s="823"/>
      <c r="Z28" s="823"/>
      <c r="AA28" s="823">
        <v>245</v>
      </c>
      <c r="AB28" s="823"/>
      <c r="AC28" s="823"/>
      <c r="AD28" s="823"/>
      <c r="AE28" s="824"/>
      <c r="AF28" s="825">
        <v>245</v>
      </c>
      <c r="AG28" s="823"/>
      <c r="AH28" s="823"/>
      <c r="AI28" s="823"/>
      <c r="AJ28" s="826"/>
      <c r="AK28" s="827">
        <v>688</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12771</v>
      </c>
      <c r="R29" s="784"/>
      <c r="S29" s="784"/>
      <c r="T29" s="784"/>
      <c r="U29" s="784"/>
      <c r="V29" s="784">
        <v>12351</v>
      </c>
      <c r="W29" s="784"/>
      <c r="X29" s="784"/>
      <c r="Y29" s="784"/>
      <c r="Z29" s="784"/>
      <c r="AA29" s="784">
        <v>420</v>
      </c>
      <c r="AB29" s="784"/>
      <c r="AC29" s="784"/>
      <c r="AD29" s="784"/>
      <c r="AE29" s="785"/>
      <c r="AF29" s="786">
        <v>420</v>
      </c>
      <c r="AG29" s="787"/>
      <c r="AH29" s="787"/>
      <c r="AI29" s="787"/>
      <c r="AJ29" s="788"/>
      <c r="AK29" s="834">
        <v>1843</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2336</v>
      </c>
      <c r="R30" s="784"/>
      <c r="S30" s="784"/>
      <c r="T30" s="784"/>
      <c r="U30" s="784"/>
      <c r="V30" s="784">
        <v>2258</v>
      </c>
      <c r="W30" s="784"/>
      <c r="X30" s="784"/>
      <c r="Y30" s="784"/>
      <c r="Z30" s="784"/>
      <c r="AA30" s="784">
        <v>78</v>
      </c>
      <c r="AB30" s="784"/>
      <c r="AC30" s="784"/>
      <c r="AD30" s="784"/>
      <c r="AE30" s="785"/>
      <c r="AF30" s="786">
        <v>78</v>
      </c>
      <c r="AG30" s="787"/>
      <c r="AH30" s="787"/>
      <c r="AI30" s="787"/>
      <c r="AJ30" s="788"/>
      <c r="AK30" s="834">
        <v>379</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2501</v>
      </c>
      <c r="R31" s="784"/>
      <c r="S31" s="784"/>
      <c r="T31" s="784"/>
      <c r="U31" s="784"/>
      <c r="V31" s="784">
        <v>2539</v>
      </c>
      <c r="W31" s="784"/>
      <c r="X31" s="784"/>
      <c r="Y31" s="784"/>
      <c r="Z31" s="784"/>
      <c r="AA31" s="784">
        <v>-38</v>
      </c>
      <c r="AB31" s="784"/>
      <c r="AC31" s="784"/>
      <c r="AD31" s="784"/>
      <c r="AE31" s="785"/>
      <c r="AF31" s="786">
        <v>2154</v>
      </c>
      <c r="AG31" s="787"/>
      <c r="AH31" s="787"/>
      <c r="AI31" s="787"/>
      <c r="AJ31" s="788"/>
      <c r="AK31" s="834">
        <v>49</v>
      </c>
      <c r="AL31" s="830"/>
      <c r="AM31" s="830"/>
      <c r="AN31" s="830"/>
      <c r="AO31" s="830"/>
      <c r="AP31" s="830">
        <v>2857</v>
      </c>
      <c r="AQ31" s="830"/>
      <c r="AR31" s="830"/>
      <c r="AS31" s="830"/>
      <c r="AT31" s="830"/>
      <c r="AU31" s="830">
        <v>448</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3391</v>
      </c>
      <c r="R32" s="784"/>
      <c r="S32" s="784"/>
      <c r="T32" s="784"/>
      <c r="U32" s="784"/>
      <c r="V32" s="784">
        <v>3066</v>
      </c>
      <c r="W32" s="784"/>
      <c r="X32" s="784"/>
      <c r="Y32" s="784"/>
      <c r="Z32" s="784"/>
      <c r="AA32" s="784">
        <v>325</v>
      </c>
      <c r="AB32" s="784"/>
      <c r="AC32" s="784"/>
      <c r="AD32" s="784"/>
      <c r="AE32" s="785"/>
      <c r="AF32" s="786">
        <v>1104</v>
      </c>
      <c r="AG32" s="787"/>
      <c r="AH32" s="787"/>
      <c r="AI32" s="787"/>
      <c r="AJ32" s="788"/>
      <c r="AK32" s="834">
        <v>783</v>
      </c>
      <c r="AL32" s="830"/>
      <c r="AM32" s="830"/>
      <c r="AN32" s="830"/>
      <c r="AO32" s="830"/>
      <c r="AP32" s="830">
        <v>11692</v>
      </c>
      <c r="AQ32" s="830"/>
      <c r="AR32" s="830"/>
      <c r="AS32" s="830"/>
      <c r="AT32" s="830"/>
      <c r="AU32" s="830">
        <v>5659</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4001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5510</v>
      </c>
      <c r="R68" s="866"/>
      <c r="S68" s="866"/>
      <c r="T68" s="866"/>
      <c r="U68" s="866"/>
      <c r="V68" s="866">
        <v>527</v>
      </c>
      <c r="W68" s="866"/>
      <c r="X68" s="866"/>
      <c r="Y68" s="866"/>
      <c r="Z68" s="866"/>
      <c r="AA68" s="866">
        <v>233</v>
      </c>
      <c r="AB68" s="866"/>
      <c r="AC68" s="866"/>
      <c r="AD68" s="866"/>
      <c r="AE68" s="866"/>
      <c r="AF68" s="866">
        <v>167</v>
      </c>
      <c r="AG68" s="866"/>
      <c r="AH68" s="866"/>
      <c r="AI68" s="866"/>
      <c r="AJ68" s="866"/>
      <c r="AK68" s="866"/>
      <c r="AL68" s="866"/>
      <c r="AM68" s="866"/>
      <c r="AN68" s="866"/>
      <c r="AO68" s="866"/>
      <c r="AP68" s="866">
        <v>393</v>
      </c>
      <c r="AQ68" s="866"/>
      <c r="AR68" s="866"/>
      <c r="AS68" s="866"/>
      <c r="AT68" s="866"/>
      <c r="AU68" s="866">
        <v>132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3411</v>
      </c>
      <c r="R69" s="830"/>
      <c r="S69" s="830"/>
      <c r="T69" s="830"/>
      <c r="U69" s="830"/>
      <c r="V69" s="830">
        <v>3231</v>
      </c>
      <c r="W69" s="830"/>
      <c r="X69" s="830"/>
      <c r="Y69" s="830"/>
      <c r="Z69" s="830"/>
      <c r="AA69" s="830">
        <v>180</v>
      </c>
      <c r="AB69" s="830"/>
      <c r="AC69" s="830"/>
      <c r="AD69" s="830"/>
      <c r="AE69" s="830"/>
      <c r="AF69" s="830">
        <v>180</v>
      </c>
      <c r="AG69" s="830"/>
      <c r="AH69" s="830"/>
      <c r="AI69" s="830"/>
      <c r="AJ69" s="830"/>
      <c r="AK69" s="830">
        <v>127</v>
      </c>
      <c r="AL69" s="830"/>
      <c r="AM69" s="830"/>
      <c r="AN69" s="830"/>
      <c r="AO69" s="830"/>
      <c r="AP69" s="830">
        <v>3786</v>
      </c>
      <c r="AQ69" s="830"/>
      <c r="AR69" s="830"/>
      <c r="AS69" s="830"/>
      <c r="AT69" s="830"/>
      <c r="AU69" s="830">
        <v>1696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163</v>
      </c>
      <c r="R70" s="830"/>
      <c r="S70" s="830"/>
      <c r="T70" s="830"/>
      <c r="U70" s="830"/>
      <c r="V70" s="830">
        <v>139</v>
      </c>
      <c r="W70" s="830"/>
      <c r="X70" s="830"/>
      <c r="Y70" s="830"/>
      <c r="Z70" s="830"/>
      <c r="AA70" s="830">
        <v>24</v>
      </c>
      <c r="AB70" s="830"/>
      <c r="AC70" s="830"/>
      <c r="AD70" s="830"/>
      <c r="AE70" s="830"/>
      <c r="AF70" s="830">
        <v>24</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177</v>
      </c>
      <c r="R72" s="830"/>
      <c r="S72" s="830"/>
      <c r="T72" s="830"/>
      <c r="U72" s="830"/>
      <c r="V72" s="830">
        <v>101</v>
      </c>
      <c r="W72" s="830"/>
      <c r="X72" s="830"/>
      <c r="Y72" s="830"/>
      <c r="Z72" s="830"/>
      <c r="AA72" s="830">
        <v>77</v>
      </c>
      <c r="AB72" s="830"/>
      <c r="AC72" s="830"/>
      <c r="AD72" s="830"/>
      <c r="AE72" s="830"/>
      <c r="AF72" s="830">
        <v>77</v>
      </c>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23245</v>
      </c>
      <c r="R73" s="830"/>
      <c r="S73" s="830"/>
      <c r="T73" s="830"/>
      <c r="U73" s="830"/>
      <c r="V73" s="830">
        <v>14700</v>
      </c>
      <c r="W73" s="830"/>
      <c r="X73" s="830"/>
      <c r="Y73" s="830"/>
      <c r="Z73" s="830"/>
      <c r="AA73" s="830">
        <v>855</v>
      </c>
      <c r="AB73" s="830"/>
      <c r="AC73" s="830"/>
      <c r="AD73" s="830"/>
      <c r="AE73" s="830"/>
      <c r="AF73" s="830">
        <v>8545</v>
      </c>
      <c r="AG73" s="830"/>
      <c r="AH73" s="830"/>
      <c r="AI73" s="830"/>
      <c r="AJ73" s="830"/>
      <c r="AK73" s="830">
        <v>21</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4678891</v>
      </c>
      <c r="AB110" s="900"/>
      <c r="AC110" s="900"/>
      <c r="AD110" s="900"/>
      <c r="AE110" s="901"/>
      <c r="AF110" s="902">
        <v>4837217</v>
      </c>
      <c r="AG110" s="900"/>
      <c r="AH110" s="900"/>
      <c r="AI110" s="900"/>
      <c r="AJ110" s="901"/>
      <c r="AK110" s="902">
        <v>4982796</v>
      </c>
      <c r="AL110" s="900"/>
      <c r="AM110" s="900"/>
      <c r="AN110" s="900"/>
      <c r="AO110" s="901"/>
      <c r="AP110" s="903">
        <v>16.899999999999999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51985537</v>
      </c>
      <c r="BR110" s="931"/>
      <c r="BS110" s="931"/>
      <c r="BT110" s="931"/>
      <c r="BU110" s="931"/>
      <c r="BV110" s="931">
        <v>49515572</v>
      </c>
      <c r="BW110" s="931"/>
      <c r="BX110" s="931"/>
      <c r="BY110" s="931"/>
      <c r="BZ110" s="931"/>
      <c r="CA110" s="931">
        <v>48569031</v>
      </c>
      <c r="CB110" s="931"/>
      <c r="CC110" s="931"/>
      <c r="CD110" s="931"/>
      <c r="CE110" s="931"/>
      <c r="CF110" s="944">
        <v>164.8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6008661</v>
      </c>
      <c r="BR112" s="926"/>
      <c r="BS112" s="926"/>
      <c r="BT112" s="926"/>
      <c r="BU112" s="926"/>
      <c r="BV112" s="926">
        <v>6259896</v>
      </c>
      <c r="BW112" s="926"/>
      <c r="BX112" s="926"/>
      <c r="BY112" s="926"/>
      <c r="BZ112" s="926"/>
      <c r="CA112" s="926">
        <v>6107379</v>
      </c>
      <c r="CB112" s="926"/>
      <c r="CC112" s="926"/>
      <c r="CD112" s="926"/>
      <c r="CE112" s="926"/>
      <c r="CF112" s="920">
        <v>20.7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645504</v>
      </c>
      <c r="AB113" s="938"/>
      <c r="AC113" s="938"/>
      <c r="AD113" s="938"/>
      <c r="AE113" s="939"/>
      <c r="AF113" s="940">
        <v>641329</v>
      </c>
      <c r="AG113" s="938"/>
      <c r="AH113" s="938"/>
      <c r="AI113" s="938"/>
      <c r="AJ113" s="939"/>
      <c r="AK113" s="940">
        <v>614489</v>
      </c>
      <c r="AL113" s="938"/>
      <c r="AM113" s="938"/>
      <c r="AN113" s="938"/>
      <c r="AO113" s="939"/>
      <c r="AP113" s="941">
        <v>2.1</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1176468</v>
      </c>
      <c r="BR113" s="926"/>
      <c r="BS113" s="926"/>
      <c r="BT113" s="926"/>
      <c r="BU113" s="926"/>
      <c r="BV113" s="926">
        <v>1950881</v>
      </c>
      <c r="BW113" s="926"/>
      <c r="BX113" s="926"/>
      <c r="BY113" s="926"/>
      <c r="BZ113" s="926"/>
      <c r="CA113" s="926">
        <v>1828498</v>
      </c>
      <c r="CB113" s="926"/>
      <c r="CC113" s="926"/>
      <c r="CD113" s="926"/>
      <c r="CE113" s="926"/>
      <c r="CF113" s="920">
        <v>6.2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59014</v>
      </c>
      <c r="AB114" s="959"/>
      <c r="AC114" s="959"/>
      <c r="AD114" s="959"/>
      <c r="AE114" s="960"/>
      <c r="AF114" s="961">
        <v>66607</v>
      </c>
      <c r="AG114" s="959"/>
      <c r="AH114" s="959"/>
      <c r="AI114" s="959"/>
      <c r="AJ114" s="960"/>
      <c r="AK114" s="961">
        <v>123720</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3404272</v>
      </c>
      <c r="BR114" s="926"/>
      <c r="BS114" s="926"/>
      <c r="BT114" s="926"/>
      <c r="BU114" s="926"/>
      <c r="BV114" s="926">
        <v>3315313</v>
      </c>
      <c r="BW114" s="926"/>
      <c r="BX114" s="926"/>
      <c r="BY114" s="926"/>
      <c r="BZ114" s="926"/>
      <c r="CA114" s="926">
        <v>3281365</v>
      </c>
      <c r="CB114" s="926"/>
      <c r="CC114" s="926"/>
      <c r="CD114" s="926"/>
      <c r="CE114" s="926"/>
      <c r="CF114" s="920">
        <v>11.1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15387</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7615</v>
      </c>
      <c r="CB115" s="926"/>
      <c r="CC115" s="926"/>
      <c r="CD115" s="926"/>
      <c r="CE115" s="926"/>
      <c r="CF115" s="920">
        <v>0</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5398796</v>
      </c>
      <c r="AB117" s="979"/>
      <c r="AC117" s="979"/>
      <c r="AD117" s="979"/>
      <c r="AE117" s="980"/>
      <c r="AF117" s="981">
        <v>5545153</v>
      </c>
      <c r="AG117" s="979"/>
      <c r="AH117" s="979"/>
      <c r="AI117" s="979"/>
      <c r="AJ117" s="980"/>
      <c r="AK117" s="981">
        <v>5721005</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62574938</v>
      </c>
      <c r="BR119" s="1000"/>
      <c r="BS119" s="1000"/>
      <c r="BT119" s="1000"/>
      <c r="BU119" s="1000"/>
      <c r="BV119" s="1000">
        <v>61041662</v>
      </c>
      <c r="BW119" s="1000"/>
      <c r="BX119" s="1000"/>
      <c r="BY119" s="1000"/>
      <c r="BZ119" s="1000"/>
      <c r="CA119" s="1000">
        <v>59793888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10125991</v>
      </c>
      <c r="BR120" s="931"/>
      <c r="BS120" s="931"/>
      <c r="BT120" s="931"/>
      <c r="BU120" s="931"/>
      <c r="BV120" s="931">
        <v>11572765</v>
      </c>
      <c r="BW120" s="931"/>
      <c r="BX120" s="931"/>
      <c r="BY120" s="931"/>
      <c r="BZ120" s="931"/>
      <c r="CA120" s="931">
        <v>11927183</v>
      </c>
      <c r="CB120" s="931"/>
      <c r="CC120" s="931"/>
      <c r="CD120" s="931"/>
      <c r="CE120" s="931"/>
      <c r="CF120" s="944">
        <v>40.5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5996460</v>
      </c>
      <c r="DH120" s="931"/>
      <c r="DI120" s="931"/>
      <c r="DJ120" s="931"/>
      <c r="DK120" s="931"/>
      <c r="DL120" s="931">
        <v>6231148</v>
      </c>
      <c r="DM120" s="931"/>
      <c r="DN120" s="931"/>
      <c r="DO120" s="931"/>
      <c r="DP120" s="931"/>
      <c r="DQ120" s="931">
        <v>5658908</v>
      </c>
      <c r="DR120" s="931"/>
      <c r="DS120" s="931"/>
      <c r="DT120" s="931"/>
      <c r="DU120" s="931"/>
      <c r="DV120" s="932">
        <v>19.2</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13396274</v>
      </c>
      <c r="BR121" s="926"/>
      <c r="BS121" s="926"/>
      <c r="BT121" s="926"/>
      <c r="BU121" s="926"/>
      <c r="BV121" s="926">
        <v>14647648</v>
      </c>
      <c r="BW121" s="926"/>
      <c r="BX121" s="926"/>
      <c r="BY121" s="926"/>
      <c r="BZ121" s="926"/>
      <c r="CA121" s="926">
        <v>15208274</v>
      </c>
      <c r="CB121" s="926"/>
      <c r="CC121" s="926"/>
      <c r="CD121" s="926"/>
      <c r="CE121" s="926"/>
      <c r="CF121" s="920">
        <v>51.6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12201</v>
      </c>
      <c r="DH121" s="926"/>
      <c r="DI121" s="926"/>
      <c r="DJ121" s="926"/>
      <c r="DK121" s="926"/>
      <c r="DL121" s="926">
        <v>28748</v>
      </c>
      <c r="DM121" s="926"/>
      <c r="DN121" s="926"/>
      <c r="DO121" s="926"/>
      <c r="DP121" s="926"/>
      <c r="DQ121" s="926">
        <v>448471</v>
      </c>
      <c r="DR121" s="926"/>
      <c r="DS121" s="926"/>
      <c r="DT121" s="926"/>
      <c r="DU121" s="926"/>
      <c r="DV121" s="927">
        <v>1.5</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31611409</v>
      </c>
      <c r="BR122" s="1000"/>
      <c r="BS122" s="1000"/>
      <c r="BT122" s="1000"/>
      <c r="BU122" s="1000"/>
      <c r="BV122" s="1000">
        <v>30093816</v>
      </c>
      <c r="BW122" s="1000"/>
      <c r="BX122" s="1000"/>
      <c r="BY122" s="1000"/>
      <c r="BZ122" s="1000"/>
      <c r="CA122" s="1000">
        <v>28635618</v>
      </c>
      <c r="CB122" s="1000"/>
      <c r="CC122" s="1000"/>
      <c r="CD122" s="1000"/>
      <c r="CE122" s="1000"/>
      <c r="CF122" s="1017">
        <v>97.1</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55133674</v>
      </c>
      <c r="BR123" s="1064"/>
      <c r="BS123" s="1064"/>
      <c r="BT123" s="1064"/>
      <c r="BU123" s="1064"/>
      <c r="BV123" s="1064">
        <v>56314229</v>
      </c>
      <c r="BW123" s="1064"/>
      <c r="BX123" s="1064"/>
      <c r="BY123" s="1064"/>
      <c r="BZ123" s="1064"/>
      <c r="CA123" s="1064">
        <v>55771075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25.3</v>
      </c>
      <c r="BR124" s="1027"/>
      <c r="BS124" s="1027"/>
      <c r="BT124" s="1027"/>
      <c r="BU124" s="1027"/>
      <c r="BV124" s="1027">
        <v>16.3</v>
      </c>
      <c r="BW124" s="1027"/>
      <c r="BX124" s="1027"/>
      <c r="BY124" s="1027"/>
      <c r="BZ124" s="1027"/>
      <c r="CA124" s="1027">
        <v>13.6</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15387</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1064323</v>
      </c>
      <c r="AB128" s="1046"/>
      <c r="AC128" s="1046"/>
      <c r="AD128" s="1046"/>
      <c r="AE128" s="1047"/>
      <c r="AF128" s="1048">
        <v>1133478</v>
      </c>
      <c r="AG128" s="1046"/>
      <c r="AH128" s="1046"/>
      <c r="AI128" s="1046"/>
      <c r="AJ128" s="1047"/>
      <c r="AK128" s="1048">
        <v>1180701</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11.71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7615</v>
      </c>
      <c r="DR128" s="1038"/>
      <c r="DS128" s="1038"/>
      <c r="DT128" s="1038"/>
      <c r="DU128" s="1038"/>
      <c r="DV128" s="1039">
        <v>0</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32192208</v>
      </c>
      <c r="AB129" s="959"/>
      <c r="AC129" s="959"/>
      <c r="AD129" s="959"/>
      <c r="AE129" s="960"/>
      <c r="AF129" s="961">
        <v>31775033</v>
      </c>
      <c r="AG129" s="959"/>
      <c r="AH129" s="959"/>
      <c r="AI129" s="959"/>
      <c r="AJ129" s="960"/>
      <c r="AK129" s="961">
        <v>32268483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16.71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2895115</v>
      </c>
      <c r="AB130" s="959"/>
      <c r="AC130" s="959"/>
      <c r="AD130" s="959"/>
      <c r="AE130" s="960"/>
      <c r="AF130" s="961">
        <v>2860823</v>
      </c>
      <c r="AG130" s="959"/>
      <c r="AH130" s="959"/>
      <c r="AI130" s="959"/>
      <c r="AJ130" s="960"/>
      <c r="AK130" s="961">
        <v>2789818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29297093</v>
      </c>
      <c r="AB131" s="986"/>
      <c r="AC131" s="986"/>
      <c r="AD131" s="986"/>
      <c r="AE131" s="987"/>
      <c r="AF131" s="985">
        <v>28914210</v>
      </c>
      <c r="AG131" s="986"/>
      <c r="AH131" s="986"/>
      <c r="AI131" s="986"/>
      <c r="AJ131" s="987"/>
      <c r="AK131" s="985">
        <v>29478665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13.6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4.9129720819999996</v>
      </c>
      <c r="AB132" s="1097"/>
      <c r="AC132" s="1097"/>
      <c r="AD132" s="1097"/>
      <c r="AE132" s="1098"/>
      <c r="AF132" s="1099">
        <v>5.3636326219999999</v>
      </c>
      <c r="AG132" s="1097"/>
      <c r="AH132" s="1097"/>
      <c r="AI132" s="1097"/>
      <c r="AJ132" s="1098"/>
      <c r="AK132" s="1099">
        <v>5.938145435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5.0999999999999996</v>
      </c>
      <c r="AB133" s="1080"/>
      <c r="AC133" s="1080"/>
      <c r="AD133" s="1080"/>
      <c r="AE133" s="1081"/>
      <c r="AF133" s="1079">
        <v>5.2</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W9Vfak+8HmcU5kHEmJ+gmS0S2fFDor5vMVFVBSRhYAk6jwCsz3ErjRh7t++gtYC2cVkUe2pWusTd5jqThcA==" saltValue="DljNuqtvDGdxbF+L/toB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3" zoomScale="70" zoomScaleNormal="85" zoomScaleSheetLayoutView="70" workbookViewId="0">
      <selection activeCell="DM18" sqref="DM1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ZnwE4mItC9lnnXKrtW0ggfUd0zh5SfjON2MxUdATL4XRj8wd5H2NOtfXeIZnLCbRCnJkMWJJt4NWdzc9QcPew==" saltValue="/JLZWOMt9oIw0q9NOiY1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7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aZKA0jAb03QslRkO+tftKfVTv1WrmQl2xHg+IGMdPZHzkzNxXUPWDDLPr9icBW0u+WWV4NkraMhRlpreljdvA==" saltValue="3BPTI20uWATxx2/CgaoD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8" workbookViewId="0">
      <selection activeCell="AK58" sqref="AK5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7894249</v>
      </c>
      <c r="AP9" s="281">
        <v>47545</v>
      </c>
      <c r="AQ9" s="282">
        <v>61513</v>
      </c>
      <c r="AR9" s="283">
        <v>-22.7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1412735</v>
      </c>
      <c r="AP10" s="284">
        <v>8509</v>
      </c>
      <c r="AQ10" s="285">
        <v>1262</v>
      </c>
      <c r="AR10" s="286">
        <v>574.20000000000005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1079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46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422940</v>
      </c>
      <c r="AP13" s="284">
        <v>2547</v>
      </c>
      <c r="AQ13" s="285">
        <v>2016</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138241</v>
      </c>
      <c r="AP14" s="284">
        <v>833</v>
      </c>
      <c r="AQ14" s="285">
        <v>1290</v>
      </c>
      <c r="AR14" s="286">
        <v>-35.4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-448658</v>
      </c>
      <c r="AP15" s="284">
        <v>-2702</v>
      </c>
      <c r="AQ15" s="285">
        <v>-2388</v>
      </c>
      <c r="AR15" s="286">
        <v>13.1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9419507</v>
      </c>
      <c r="AP16" s="284">
        <v>56732</v>
      </c>
      <c r="AQ16" s="285">
        <v>64818</v>
      </c>
      <c r="AR16" s="286">
        <v>-12.5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4.75</v>
      </c>
      <c r="AP21" s="298">
        <v>6.09</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99.3</v>
      </c>
      <c r="AP22" s="303">
        <v>99.7</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4982796</v>
      </c>
      <c r="AP32" s="312">
        <v>30010</v>
      </c>
      <c r="AQ32" s="313">
        <v>26619</v>
      </c>
      <c r="AR32" s="314">
        <v>12.7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v>3</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28</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614489</v>
      </c>
      <c r="AP35" s="312">
        <v>3701</v>
      </c>
      <c r="AQ35" s="313">
        <v>5266</v>
      </c>
      <c r="AR35" s="314">
        <v>-29.7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123720</v>
      </c>
      <c r="AP36" s="312">
        <v>745</v>
      </c>
      <c r="AQ36" s="313">
        <v>468</v>
      </c>
      <c r="AR36" s="314">
        <v>59.2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985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-1180701</v>
      </c>
      <c r="AP39" s="312">
        <v>-7111</v>
      </c>
      <c r="AQ39" s="313">
        <v>-7209</v>
      </c>
      <c r="AR39" s="314">
        <v>-1.4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-2789818</v>
      </c>
      <c r="AP40" s="312">
        <v>-16802</v>
      </c>
      <c r="AQ40" s="313">
        <v>-18404</v>
      </c>
      <c r="AR40" s="314">
        <v>-8.6999999999999993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1750486</v>
      </c>
      <c r="AP41" s="312">
        <v>10543</v>
      </c>
      <c r="AQ41" s="313">
        <v>7755</v>
      </c>
      <c r="AR41" s="314">
        <v>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6672832</v>
      </c>
      <c r="AN51" s="334">
        <v>40264</v>
      </c>
      <c r="AO51" s="335">
        <v>29.9</v>
      </c>
      <c r="AP51" s="336">
        <v>37644</v>
      </c>
      <c r="AQ51" s="337">
        <v>13.5</v>
      </c>
      <c r="AR51" s="338">
        <v>16.399999999999999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5028911</v>
      </c>
      <c r="AN52" s="342">
        <v>30345</v>
      </c>
      <c r="AO52" s="343">
        <v>33.200000000000003</v>
      </c>
      <c r="AP52" s="344">
        <v>24939</v>
      </c>
      <c r="AQ52" s="345">
        <v>22.5</v>
      </c>
      <c r="AR52" s="346">
        <v>10.7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4003429</v>
      </c>
      <c r="AN53" s="334">
        <v>24087</v>
      </c>
      <c r="AO53" s="335">
        <v>-40.200000000000003</v>
      </c>
      <c r="AP53" s="336">
        <v>39221</v>
      </c>
      <c r="AQ53" s="337">
        <v>4.2</v>
      </c>
      <c r="AR53" s="338">
        <v>-44.4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2321727</v>
      </c>
      <c r="AN54" s="342">
        <v>13969</v>
      </c>
      <c r="AO54" s="343">
        <v>-54</v>
      </c>
      <c r="AP54" s="344">
        <v>24821</v>
      </c>
      <c r="AQ54" s="345">
        <v>-0.5</v>
      </c>
      <c r="AR54" s="346">
        <v>-53.5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2218457</v>
      </c>
      <c r="AN55" s="334">
        <v>13356</v>
      </c>
      <c r="AO55" s="335">
        <v>-44.6</v>
      </c>
      <c r="AP55" s="336">
        <v>38566</v>
      </c>
      <c r="AQ55" s="337">
        <v>-1.7</v>
      </c>
      <c r="AR55" s="338">
        <v>-42.9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1264354</v>
      </c>
      <c r="AN56" s="342">
        <v>7612</v>
      </c>
      <c r="AO56" s="343">
        <v>-45.5</v>
      </c>
      <c r="AP56" s="344">
        <v>24059</v>
      </c>
      <c r="AQ56" s="345">
        <v>-3.1</v>
      </c>
      <c r="AR56" s="346">
        <v>-42.4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2896241</v>
      </c>
      <c r="AN57" s="334">
        <v>17476</v>
      </c>
      <c r="AO57" s="335">
        <v>30.8</v>
      </c>
      <c r="AP57" s="336">
        <v>35156</v>
      </c>
      <c r="AQ57" s="337">
        <v>-8.8000000000000007</v>
      </c>
      <c r="AR57" s="338">
        <v>39.6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1972133</v>
      </c>
      <c r="AN58" s="342">
        <v>11900</v>
      </c>
      <c r="AO58" s="343">
        <v>56.3</v>
      </c>
      <c r="AP58" s="344">
        <v>22430</v>
      </c>
      <c r="AQ58" s="345">
        <v>-6.8</v>
      </c>
      <c r="AR58" s="346">
        <v>63.1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5258172</v>
      </c>
      <c r="AN59" s="334">
        <v>31669</v>
      </c>
      <c r="AO59" s="335">
        <v>81.2</v>
      </c>
      <c r="AP59" s="336">
        <v>37029</v>
      </c>
      <c r="AQ59" s="337">
        <v>5.3</v>
      </c>
      <c r="AR59" s="338">
        <v>75.900000000000006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3922873</v>
      </c>
      <c r="AN60" s="342">
        <v>23627</v>
      </c>
      <c r="AO60" s="343">
        <v>98.5</v>
      </c>
      <c r="AP60" s="344">
        <v>23232</v>
      </c>
      <c r="AQ60" s="345">
        <v>3.6</v>
      </c>
      <c r="AR60" s="346">
        <v>94.9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4209826</v>
      </c>
      <c r="AN61" s="349">
        <v>25370</v>
      </c>
      <c r="AO61" s="350">
        <v>11.4</v>
      </c>
      <c r="AP61" s="351">
        <v>37523</v>
      </c>
      <c r="AQ61" s="352">
        <v>2.5</v>
      </c>
      <c r="AR61" s="338">
        <v>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2902000</v>
      </c>
      <c r="AN62" s="342">
        <v>17491</v>
      </c>
      <c r="AO62" s="343">
        <v>17.7</v>
      </c>
      <c r="AP62" s="344">
        <v>23896</v>
      </c>
      <c r="AQ62" s="345">
        <v>3.1</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vXxmkgeiSJCgYLKR5JqJ1h5YZQ+3yOVhfyUbI25inicBwcPdmhB+4fRyEpBMEJLrPizv87kOMJ9OPnrSfPdkQ==" saltValue="xvxdz3ucsJq2g4NOzIq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70" zoomScaleNormal="70" zoomScaleSheetLayoutView="55" workbookViewId="0">
      <selection activeCell="BM62" sqref="BM6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tiqAEU+TC30kqqKYBchShPhnT4DCAQBQ0UziATfW15/dgeV+UPqsMv7P7yoEo+/2CQsc2FVMfVS0cv4lY05HmQ==" saltValue="tdRRDAZdI9ePyCZpmuDg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SdZrbpdScR54gX1oh6pDMVVUGADkA9wgnx6URQ7i1VR2nQVLiJjcuDhOHbJchVQyxqifFWpFua1uwzVroWADHA==" saltValue="i5bxpEh6RfYja0Lfmy0M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8.9600000000000009</v>
      </c>
      <c r="G47" s="12">
        <v>9.67</v>
      </c>
      <c r="H47" s="12">
        <v>23.36</v>
      </c>
      <c r="I47" s="12">
        <v>23.06</v>
      </c>
      <c r="J47" s="13">
        <v>20.32</v>
      </c>
    </row>
    <row r="48" spans="2:10" ht="57.75" customHeight="1" x14ac:dyDescent="0.15">
      <c r="B48" s="14"/>
      <c r="C48" s="1141" t="s">
        <v>4</v>
      </c>
      <c r="D48" s="1141"/>
      <c r="E48" s="1142"/>
      <c r="F48" s="15">
        <v>4.66</v>
      </c>
      <c r="G48" s="16">
        <v>10.79</v>
      </c>
      <c r="H48" s="16">
        <v>10.36</v>
      </c>
      <c r="I48" s="16">
        <v>7.2</v>
      </c>
      <c r="J48" s="17">
        <v>5.46</v>
      </c>
    </row>
    <row r="49" spans="2:10" ht="57.75" customHeight="1" thickBot="1" x14ac:dyDescent="0.2">
      <c r="B49" s="18"/>
      <c r="C49" s="1143" t="s">
        <v>5</v>
      </c>
      <c r="D49" s="1143"/>
      <c r="E49" s="1144"/>
      <c r="F49" s="19" t="s">
        <v>530</v>
      </c>
      <c r="G49" s="20">
        <v>7.25</v>
      </c>
      <c r="H49" s="20">
        <v>14.4</v>
      </c>
      <c r="I49" s="20" t="s">
        <v>531</v>
      </c>
      <c r="J49" s="21" t="s">
        <v>532</v>
      </c>
    </row>
    <row r="50" spans="2:10" x14ac:dyDescent="0.15"/>
  </sheetData>
  <sheetProtection algorithmName="SHA-512" hashValue="CQtUp9ZRUZPSZSJxQqS9R5LybsyNLwKST8Wdf3BmWPE4FZrgsR/EkM4BPwB7TmkrZsexvSVjv0/5WmJGdwkMFw==" saltValue="yzbISzr0fWSlso05KEng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7.91</v>
      </c>
      <c r="G34" s="33">
        <v>7.56</v>
      </c>
      <c r="H34" s="33">
        <v>7.93</v>
      </c>
      <c r="I34" s="33">
        <v>7.53</v>
      </c>
      <c r="J34" s="34">
        <v>6.67</v>
      </c>
      <c r="K34" s="22"/>
      <c r="L34" s="22"/>
      <c r="M34" s="22"/>
      <c r="N34" s="22"/>
      <c r="O34" s="22"/>
      <c r="P34" s="22"/>
    </row>
    <row r="35" spans="1:16" ht="39" customHeight="1" x14ac:dyDescent="0.15">
      <c r="A35" s="22"/>
      <c r="B35" s="35"/>
      <c r="C35" s="1145" t="s">
        <v>534</v>
      </c>
      <c r="D35" s="1146"/>
      <c r="E35" s="1147"/>
      <c r="F35" s="36">
        <v>4.41</v>
      </c>
      <c r="G35" s="37">
        <v>10.33</v>
      </c>
      <c r="H35" s="37">
        <v>10.19</v>
      </c>
      <c r="I35" s="37">
        <v>6.83</v>
      </c>
      <c r="J35" s="38">
        <v>5.42</v>
      </c>
      <c r="K35" s="22"/>
      <c r="L35" s="22"/>
      <c r="M35" s="22"/>
      <c r="N35" s="22"/>
      <c r="O35" s="22"/>
      <c r="P35" s="22"/>
    </row>
    <row r="36" spans="1:16" ht="39" customHeight="1" x14ac:dyDescent="0.15">
      <c r="A36" s="22"/>
      <c r="B36" s="35"/>
      <c r="C36" s="1145" t="s">
        <v>535</v>
      </c>
      <c r="D36" s="1146"/>
      <c r="E36" s="1147"/>
      <c r="F36" s="36" t="s">
        <v>486</v>
      </c>
      <c r="G36" s="37">
        <v>1.8</v>
      </c>
      <c r="H36" s="37">
        <v>2.2999999999999998</v>
      </c>
      <c r="I36" s="37">
        <v>2.87</v>
      </c>
      <c r="J36" s="38">
        <v>3.41</v>
      </c>
      <c r="K36" s="22"/>
      <c r="L36" s="22"/>
      <c r="M36" s="22"/>
      <c r="N36" s="22"/>
      <c r="O36" s="22"/>
      <c r="P36" s="22"/>
    </row>
    <row r="37" spans="1:16" ht="39" customHeight="1" x14ac:dyDescent="0.15">
      <c r="A37" s="22"/>
      <c r="B37" s="35"/>
      <c r="C37" s="1145" t="s">
        <v>536</v>
      </c>
      <c r="D37" s="1146"/>
      <c r="E37" s="1147"/>
      <c r="F37" s="36">
        <v>0.53</v>
      </c>
      <c r="G37" s="37">
        <v>1.1399999999999999</v>
      </c>
      <c r="H37" s="37">
        <v>0.85</v>
      </c>
      <c r="I37" s="37">
        <v>1.43</v>
      </c>
      <c r="J37" s="38">
        <v>1.3</v>
      </c>
      <c r="K37" s="22"/>
      <c r="L37" s="22"/>
      <c r="M37" s="22"/>
      <c r="N37" s="22"/>
      <c r="O37" s="22"/>
      <c r="P37" s="22"/>
    </row>
    <row r="38" spans="1:16" ht="39" customHeight="1" x14ac:dyDescent="0.15">
      <c r="A38" s="22"/>
      <c r="B38" s="35"/>
      <c r="C38" s="1145" t="s">
        <v>537</v>
      </c>
      <c r="D38" s="1146"/>
      <c r="E38" s="1147"/>
      <c r="F38" s="36">
        <v>0.92</v>
      </c>
      <c r="G38" s="37">
        <v>1.37</v>
      </c>
      <c r="H38" s="37">
        <v>1.02</v>
      </c>
      <c r="I38" s="37">
        <v>0.84</v>
      </c>
      <c r="J38" s="38">
        <v>0.75</v>
      </c>
      <c r="K38" s="22"/>
      <c r="L38" s="22"/>
      <c r="M38" s="22"/>
      <c r="N38" s="22"/>
      <c r="O38" s="22"/>
      <c r="P38" s="22"/>
    </row>
    <row r="39" spans="1:16" ht="39" customHeight="1" x14ac:dyDescent="0.15">
      <c r="A39" s="22"/>
      <c r="B39" s="35"/>
      <c r="C39" s="1145" t="s">
        <v>538</v>
      </c>
      <c r="D39" s="1146"/>
      <c r="E39" s="1147"/>
      <c r="F39" s="36">
        <v>0.11</v>
      </c>
      <c r="G39" s="37">
        <v>0.13</v>
      </c>
      <c r="H39" s="37">
        <v>0.21</v>
      </c>
      <c r="I39" s="37">
        <v>0.24</v>
      </c>
      <c r="J39" s="38">
        <v>0.24</v>
      </c>
      <c r="K39" s="22"/>
      <c r="L39" s="22"/>
      <c r="M39" s="22"/>
      <c r="N39" s="22"/>
      <c r="O39" s="22"/>
      <c r="P39" s="22"/>
    </row>
    <row r="40" spans="1:16" ht="39" customHeight="1" x14ac:dyDescent="0.15">
      <c r="A40" s="22"/>
      <c r="B40" s="35"/>
      <c r="C40" s="1145" t="s">
        <v>539</v>
      </c>
      <c r="D40" s="1146"/>
      <c r="E40" s="1147"/>
      <c r="F40" s="36">
        <v>0.17</v>
      </c>
      <c r="G40" s="37">
        <v>0.09</v>
      </c>
      <c r="H40" s="37">
        <v>0.05</v>
      </c>
      <c r="I40" s="37">
        <v>0.27</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v>0.83</v>
      </c>
      <c r="G43" s="42">
        <v>0.35</v>
      </c>
      <c r="H43" s="42">
        <v>0.11</v>
      </c>
      <c r="I43" s="42">
        <v>0.09</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oX5T0AFiW+y8iH/nSvdwrWY3rS+jscSqb/fD8Ls8LjO8DzWWOTbdAMO5NnmlR4eoc3WK8k22ikd3/kd1eSVxQ==" saltValue="cJlJtjw4iSVwA9GWpv45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52" zoomScaleSheetLayoutView="55" workbookViewId="0">
      <selection activeCell="C61" sqref="C61:M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4515</v>
      </c>
      <c r="L45" s="60">
        <v>4419</v>
      </c>
      <c r="M45" s="60">
        <v>4679</v>
      </c>
      <c r="N45" s="60">
        <v>4837</v>
      </c>
      <c r="O45" s="61">
        <v>4983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543</v>
      </c>
      <c r="L48" s="64">
        <v>831</v>
      </c>
      <c r="M48" s="64">
        <v>646</v>
      </c>
      <c r="N48" s="64">
        <v>641</v>
      </c>
      <c r="O48" s="65">
        <v>614</v>
      </c>
      <c r="P48" s="48"/>
      <c r="Q48" s="48"/>
      <c r="R48" s="48"/>
      <c r="S48" s="48"/>
      <c r="T48" s="48"/>
      <c r="U48" s="48"/>
    </row>
    <row r="49" spans="1:21" ht="30.75" customHeight="1" x14ac:dyDescent="0.15">
      <c r="A49" s="48"/>
      <c r="B49" s="1155"/>
      <c r="C49" s="1156"/>
      <c r="D49" s="62"/>
      <c r="E49" s="1161" t="s">
        <v>14</v>
      </c>
      <c r="F49" s="1161"/>
      <c r="G49" s="1161"/>
      <c r="H49" s="1161"/>
      <c r="I49" s="1161"/>
      <c r="J49" s="1162"/>
      <c r="K49" s="63">
        <v>66</v>
      </c>
      <c r="L49" s="64">
        <v>57</v>
      </c>
      <c r="M49" s="64">
        <v>59</v>
      </c>
      <c r="N49" s="64">
        <v>67</v>
      </c>
      <c r="O49" s="65">
        <v>124</v>
      </c>
      <c r="P49" s="48"/>
      <c r="Q49" s="48"/>
      <c r="R49" s="48"/>
      <c r="S49" s="48"/>
      <c r="T49" s="48"/>
      <c r="U49" s="48"/>
    </row>
    <row r="50" spans="1:21" ht="30.75" customHeight="1" x14ac:dyDescent="0.15">
      <c r="A50" s="48"/>
      <c r="B50" s="1155"/>
      <c r="C50" s="1156"/>
      <c r="D50" s="62"/>
      <c r="E50" s="1161" t="s">
        <v>15</v>
      </c>
      <c r="F50" s="1161"/>
      <c r="G50" s="1161"/>
      <c r="H50" s="1161"/>
      <c r="I50" s="1161"/>
      <c r="J50" s="1162"/>
      <c r="K50" s="63">
        <v>27</v>
      </c>
      <c r="L50" s="64">
        <v>27</v>
      </c>
      <c r="M50" s="64">
        <v>15</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3770</v>
      </c>
      <c r="L52" s="64">
        <v>3853</v>
      </c>
      <c r="M52" s="64">
        <v>3959</v>
      </c>
      <c r="N52" s="64">
        <v>3994</v>
      </c>
      <c r="O52" s="65">
        <v>3971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1381</v>
      </c>
      <c r="L53" s="69">
        <v>1481</v>
      </c>
      <c r="M53" s="69">
        <v>1440</v>
      </c>
      <c r="N53" s="69">
        <v>1551</v>
      </c>
      <c r="O53" s="70">
        <v>1750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BU0r/ySCI10TpOrPEalqVg8Z9OTNn9eBJ7rFMoZWg6jpjdirFiJ879h7IWmoeXvJznqfKjjE99bLNTvvt5/Sg==" saltValue="JtFOxNKonHjAIDcBDinz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40" zoomScale="85" zoomScaleNormal="85" zoomScaleSheetLayoutView="100" workbookViewId="0">
      <selection activeCell="L50" sqref="L50:L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53095</v>
      </c>
      <c r="J41" s="356">
        <v>52746</v>
      </c>
      <c r="K41" s="356">
        <v>51986</v>
      </c>
      <c r="L41" s="356">
        <v>49516</v>
      </c>
      <c r="M41" s="357">
        <v>48569</v>
      </c>
    </row>
    <row r="42" spans="2:13" ht="27.75" customHeight="1" x14ac:dyDescent="0.15">
      <c r="B42" s="1186"/>
      <c r="C42" s="1187"/>
      <c r="D42" s="106"/>
      <c r="E42" s="1192" t="s">
        <v>32</v>
      </c>
      <c r="F42" s="1192"/>
      <c r="G42" s="1192"/>
      <c r="H42" s="1193"/>
      <c r="I42" s="358">
        <v>42</v>
      </c>
      <c r="J42" s="359">
        <v>15</v>
      </c>
      <c r="K42" s="359" t="s">
        <v>486</v>
      </c>
      <c r="L42" s="359" t="s">
        <v>486</v>
      </c>
      <c r="M42" s="360" t="s">
        <v>486</v>
      </c>
    </row>
    <row r="43" spans="2:13" ht="27.75" customHeight="1" x14ac:dyDescent="0.15">
      <c r="B43" s="1186"/>
      <c r="C43" s="1187"/>
      <c r="D43" s="106"/>
      <c r="E43" s="1192" t="s">
        <v>33</v>
      </c>
      <c r="F43" s="1192"/>
      <c r="G43" s="1192"/>
      <c r="H43" s="1193"/>
      <c r="I43" s="358">
        <v>5603</v>
      </c>
      <c r="J43" s="359">
        <v>5939</v>
      </c>
      <c r="K43" s="359">
        <v>6009</v>
      </c>
      <c r="L43" s="359">
        <v>6260</v>
      </c>
      <c r="M43" s="360">
        <v>6107</v>
      </c>
    </row>
    <row r="44" spans="2:13" ht="27.75" customHeight="1" x14ac:dyDescent="0.15">
      <c r="B44" s="1186"/>
      <c r="C44" s="1187"/>
      <c r="D44" s="106"/>
      <c r="E44" s="1192" t="s">
        <v>34</v>
      </c>
      <c r="F44" s="1192"/>
      <c r="G44" s="1192"/>
      <c r="H44" s="1193"/>
      <c r="I44" s="358">
        <v>527</v>
      </c>
      <c r="J44" s="359">
        <v>477</v>
      </c>
      <c r="K44" s="359">
        <v>1176</v>
      </c>
      <c r="L44" s="359">
        <v>1951</v>
      </c>
      <c r="M44" s="360">
        <v>1828</v>
      </c>
    </row>
    <row r="45" spans="2:13" ht="27.75" customHeight="1" x14ac:dyDescent="0.15">
      <c r="B45" s="1186"/>
      <c r="C45" s="1187"/>
      <c r="D45" s="106"/>
      <c r="E45" s="1192" t="s">
        <v>35</v>
      </c>
      <c r="F45" s="1192"/>
      <c r="G45" s="1192"/>
      <c r="H45" s="1193"/>
      <c r="I45" s="358">
        <v>3611</v>
      </c>
      <c r="J45" s="359">
        <v>3599</v>
      </c>
      <c r="K45" s="359">
        <v>3404</v>
      </c>
      <c r="L45" s="359">
        <v>3315</v>
      </c>
      <c r="M45" s="360">
        <v>3281</v>
      </c>
    </row>
    <row r="46" spans="2:13" ht="27.75" customHeight="1" x14ac:dyDescent="0.15">
      <c r="B46" s="1186"/>
      <c r="C46" s="1187"/>
      <c r="D46" s="107"/>
      <c r="E46" s="1192" t="s">
        <v>36</v>
      </c>
      <c r="F46" s="1192"/>
      <c r="G46" s="1192"/>
      <c r="H46" s="1193"/>
      <c r="I46" s="358">
        <v>7</v>
      </c>
      <c r="J46" s="359">
        <v>2</v>
      </c>
      <c r="K46" s="359" t="s">
        <v>486</v>
      </c>
      <c r="L46" s="359" t="s">
        <v>486</v>
      </c>
      <c r="M46" s="360">
        <v>8</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5775</v>
      </c>
      <c r="J50" s="359">
        <v>5270</v>
      </c>
      <c r="K50" s="359">
        <v>10126</v>
      </c>
      <c r="L50" s="359">
        <v>11573</v>
      </c>
      <c r="M50" s="360">
        <v>11927</v>
      </c>
    </row>
    <row r="51" spans="2:13" ht="27.75" customHeight="1" x14ac:dyDescent="0.15">
      <c r="B51" s="1186"/>
      <c r="C51" s="1187"/>
      <c r="D51" s="106"/>
      <c r="E51" s="1192" t="s">
        <v>42</v>
      </c>
      <c r="F51" s="1192"/>
      <c r="G51" s="1192"/>
      <c r="H51" s="1193"/>
      <c r="I51" s="358">
        <v>11170</v>
      </c>
      <c r="J51" s="359">
        <v>11763</v>
      </c>
      <c r="K51" s="359">
        <v>13396</v>
      </c>
      <c r="L51" s="359">
        <v>14648</v>
      </c>
      <c r="M51" s="360">
        <v>15208</v>
      </c>
    </row>
    <row r="52" spans="2:13" ht="27.75" customHeight="1" x14ac:dyDescent="0.15">
      <c r="B52" s="1188"/>
      <c r="C52" s="1189"/>
      <c r="D52" s="106"/>
      <c r="E52" s="1192" t="s">
        <v>43</v>
      </c>
      <c r="F52" s="1192"/>
      <c r="G52" s="1192"/>
      <c r="H52" s="1193"/>
      <c r="I52" s="358">
        <v>32780</v>
      </c>
      <c r="J52" s="359">
        <v>31733</v>
      </c>
      <c r="K52" s="359">
        <v>31611</v>
      </c>
      <c r="L52" s="359">
        <v>30094</v>
      </c>
      <c r="M52" s="360">
        <v>28636</v>
      </c>
    </row>
    <row r="53" spans="2:13" ht="27.75" customHeight="1" thickBot="1" x14ac:dyDescent="0.2">
      <c r="B53" s="1199" t="s">
        <v>19</v>
      </c>
      <c r="C53" s="1200"/>
      <c r="D53" s="110"/>
      <c r="E53" s="1201" t="s">
        <v>44</v>
      </c>
      <c r="F53" s="1201"/>
      <c r="G53" s="1201"/>
      <c r="H53" s="1202"/>
      <c r="I53" s="361">
        <v>13160</v>
      </c>
      <c r="J53" s="362">
        <v>14013</v>
      </c>
      <c r="K53" s="362">
        <v>7441</v>
      </c>
      <c r="L53" s="362">
        <v>4727</v>
      </c>
      <c r="M53" s="363">
        <v>4023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fW/mPd9LhMZ2tVlDT90P1kzbEkOtKP4A3kmqzEeWS00m9IESQylr36EGerYqo/5TDvXJrEPnxH19hy7nK1O3A==" saltValue="UoRT2BgnLiJvAjT8e64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5" zoomScale="70" zoomScaleNormal="70" zoomScaleSheetLayoutView="100" workbookViewId="0">
      <selection activeCell="F57" sqref="F57:M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7522</v>
      </c>
      <c r="G55" s="122">
        <v>7327</v>
      </c>
      <c r="H55" s="123">
        <v>6556</v>
      </c>
    </row>
    <row r="56" spans="2:8" ht="52.5" customHeight="1" x14ac:dyDescent="0.15">
      <c r="B56" s="124"/>
      <c r="C56" s="1213" t="s">
        <v>47</v>
      </c>
      <c r="D56" s="1213"/>
      <c r="E56" s="1214"/>
      <c r="F56" s="125" t="s">
        <v>486</v>
      </c>
      <c r="G56" s="125" t="s">
        <v>486</v>
      </c>
      <c r="H56" s="126">
        <v>1317</v>
      </c>
    </row>
    <row r="57" spans="2:8" ht="53.25" customHeight="1" x14ac:dyDescent="0.15">
      <c r="B57" s="124"/>
      <c r="C57" s="1215" t="s">
        <v>48</v>
      </c>
      <c r="D57" s="1215"/>
      <c r="E57" s="1216"/>
      <c r="F57" s="127">
        <v>216</v>
      </c>
      <c r="G57" s="127">
        <v>2342</v>
      </c>
      <c r="H57" s="128">
        <v>2672</v>
      </c>
    </row>
    <row r="58" spans="2:8" ht="45.75" customHeight="1" x14ac:dyDescent="0.15">
      <c r="B58" s="129"/>
      <c r="C58" s="1203" t="s">
        <v>555</v>
      </c>
      <c r="D58" s="1204"/>
      <c r="E58" s="1205"/>
      <c r="F58" s="130" t="s">
        <v>560</v>
      </c>
      <c r="G58" s="130">
        <v>2007</v>
      </c>
      <c r="H58" s="131">
        <v>2191</v>
      </c>
    </row>
    <row r="59" spans="2:8" ht="45.75" customHeight="1" x14ac:dyDescent="0.15">
      <c r="B59" s="129"/>
      <c r="C59" s="1203" t="s">
        <v>556</v>
      </c>
      <c r="D59" s="1204"/>
      <c r="E59" s="1205"/>
      <c r="F59" s="130">
        <v>50</v>
      </c>
      <c r="G59" s="130">
        <v>16</v>
      </c>
      <c r="H59" s="131">
        <v>154</v>
      </c>
    </row>
    <row r="60" spans="2:8" ht="45.75" customHeight="1" x14ac:dyDescent="0.15">
      <c r="B60" s="129"/>
      <c r="C60" s="1203" t="s">
        <v>557</v>
      </c>
      <c r="D60" s="1204"/>
      <c r="E60" s="1205"/>
      <c r="F60" s="130" t="s">
        <v>560</v>
      </c>
      <c r="G60" s="130">
        <v>101</v>
      </c>
      <c r="H60" s="131">
        <v>103</v>
      </c>
    </row>
    <row r="61" spans="2:8" ht="45.75" customHeight="1" x14ac:dyDescent="0.15">
      <c r="B61" s="129"/>
      <c r="C61" s="1203" t="s">
        <v>558</v>
      </c>
      <c r="D61" s="1204"/>
      <c r="E61" s="1205"/>
      <c r="F61" s="130">
        <v>59</v>
      </c>
      <c r="G61" s="130">
        <v>67</v>
      </c>
      <c r="H61" s="131">
        <v>75</v>
      </c>
    </row>
    <row r="62" spans="2:8" ht="45.75" customHeight="1" thickBot="1" x14ac:dyDescent="0.2">
      <c r="B62" s="132"/>
      <c r="C62" s="1206" t="s">
        <v>559</v>
      </c>
      <c r="D62" s="1207"/>
      <c r="E62" s="1208"/>
      <c r="F62" s="133">
        <v>55</v>
      </c>
      <c r="G62" s="133">
        <v>68</v>
      </c>
      <c r="H62" s="134">
        <v>65</v>
      </c>
    </row>
    <row r="63" spans="2:8" ht="52.5" customHeight="1" thickBot="1" x14ac:dyDescent="0.2">
      <c r="B63" s="135"/>
      <c r="C63" s="1209" t="s">
        <v>49</v>
      </c>
      <c r="D63" s="1209"/>
      <c r="E63" s="1210"/>
      <c r="F63" s="136">
        <v>7738</v>
      </c>
      <c r="G63" s="136">
        <v>9669</v>
      </c>
      <c r="H63" s="137">
        <v>10545</v>
      </c>
    </row>
    <row r="64" spans="2:8" x14ac:dyDescent="0.15"/>
  </sheetData>
  <sheetProtection algorithmName="SHA-512" hashValue="9tMWuYJL3slDjrUYIvJbwN3IezWGMFuTsSmDvbvUHzncujsyxi3Fy/Vwkfj/8CpPI70Rd8gtN1P9jCm6pkJ52Q==" saltValue="bD2oYV6XEhuSNKLNgqM6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40264</v>
      </c>
      <c r="E3" s="156"/>
      <c r="F3" s="157">
        <v>37644</v>
      </c>
      <c r="G3" s="158"/>
      <c r="H3" s="159"/>
    </row>
    <row r="4" spans="1:8" x14ac:dyDescent="0.15">
      <c r="A4" s="160"/>
      <c r="B4" s="161"/>
      <c r="C4" s="162"/>
      <c r="D4" s="163">
        <v>30345</v>
      </c>
      <c r="E4" s="164"/>
      <c r="F4" s="165">
        <v>24939</v>
      </c>
      <c r="G4" s="166"/>
      <c r="H4" s="167"/>
    </row>
    <row r="5" spans="1:8" x14ac:dyDescent="0.15">
      <c r="A5" s="148" t="s">
        <v>519</v>
      </c>
      <c r="B5" s="153"/>
      <c r="C5" s="154"/>
      <c r="D5" s="155">
        <v>24087</v>
      </c>
      <c r="E5" s="156"/>
      <c r="F5" s="157">
        <v>39221</v>
      </c>
      <c r="G5" s="158"/>
      <c r="H5" s="159"/>
    </row>
    <row r="6" spans="1:8" x14ac:dyDescent="0.15">
      <c r="A6" s="160"/>
      <c r="B6" s="161"/>
      <c r="C6" s="162"/>
      <c r="D6" s="163">
        <v>13969</v>
      </c>
      <c r="E6" s="164"/>
      <c r="F6" s="165">
        <v>24821</v>
      </c>
      <c r="G6" s="166"/>
      <c r="H6" s="167"/>
    </row>
    <row r="7" spans="1:8" x14ac:dyDescent="0.15">
      <c r="A7" s="148" t="s">
        <v>520</v>
      </c>
      <c r="B7" s="153"/>
      <c r="C7" s="154"/>
      <c r="D7" s="155">
        <v>13356</v>
      </c>
      <c r="E7" s="156"/>
      <c r="F7" s="157">
        <v>38566</v>
      </c>
      <c r="G7" s="158"/>
      <c r="H7" s="159"/>
    </row>
    <row r="8" spans="1:8" x14ac:dyDescent="0.15">
      <c r="A8" s="160"/>
      <c r="B8" s="161"/>
      <c r="C8" s="162"/>
      <c r="D8" s="163">
        <v>7612</v>
      </c>
      <c r="E8" s="164"/>
      <c r="F8" s="165">
        <v>24059</v>
      </c>
      <c r="G8" s="166"/>
      <c r="H8" s="167"/>
    </row>
    <row r="9" spans="1:8" x14ac:dyDescent="0.15">
      <c r="A9" s="148" t="s">
        <v>521</v>
      </c>
      <c r="B9" s="153"/>
      <c r="C9" s="154"/>
      <c r="D9" s="155">
        <v>17476</v>
      </c>
      <c r="E9" s="156"/>
      <c r="F9" s="157">
        <v>35156</v>
      </c>
      <c r="G9" s="158"/>
      <c r="H9" s="159"/>
    </row>
    <row r="10" spans="1:8" x14ac:dyDescent="0.15">
      <c r="A10" s="160"/>
      <c r="B10" s="161"/>
      <c r="C10" s="162"/>
      <c r="D10" s="163">
        <v>11900</v>
      </c>
      <c r="E10" s="164"/>
      <c r="F10" s="165">
        <v>22430</v>
      </c>
      <c r="G10" s="166"/>
      <c r="H10" s="167"/>
    </row>
    <row r="11" spans="1:8" x14ac:dyDescent="0.15">
      <c r="A11" s="148" t="s">
        <v>522</v>
      </c>
      <c r="B11" s="153"/>
      <c r="C11" s="154"/>
      <c r="D11" s="155">
        <v>31669</v>
      </c>
      <c r="E11" s="156"/>
      <c r="F11" s="157">
        <v>37029</v>
      </c>
      <c r="G11" s="158"/>
      <c r="H11" s="159"/>
    </row>
    <row r="12" spans="1:8" x14ac:dyDescent="0.15">
      <c r="A12" s="160"/>
      <c r="B12" s="161"/>
      <c r="C12" s="168"/>
      <c r="D12" s="163">
        <v>23627</v>
      </c>
      <c r="E12" s="164"/>
      <c r="F12" s="165">
        <v>23232</v>
      </c>
      <c r="G12" s="166"/>
      <c r="H12" s="167"/>
    </row>
    <row r="13" spans="1:8" x14ac:dyDescent="0.15">
      <c r="A13" s="148"/>
      <c r="B13" s="153"/>
      <c r="C13" s="169"/>
      <c r="D13" s="170">
        <v>25370</v>
      </c>
      <c r="E13" s="171"/>
      <c r="F13" s="172">
        <v>37523</v>
      </c>
      <c r="G13" s="173"/>
      <c r="H13" s="159"/>
    </row>
    <row r="14" spans="1:8" x14ac:dyDescent="0.15">
      <c r="A14" s="160"/>
      <c r="B14" s="161"/>
      <c r="C14" s="162"/>
      <c r="D14" s="163">
        <v>17491</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4.66</v>
      </c>
      <c r="C19" s="174">
        <f>ROUND(VALUE(SUBSTITUTE(実質収支比率等に係る経年分析!G$48,"▲","-")),2)</f>
        <v>10.79</v>
      </c>
      <c r="D19" s="174">
        <f>ROUND(VALUE(SUBSTITUTE(実質収支比率等に係る経年分析!H$48,"▲","-")),2)</f>
        <v>10.36</v>
      </c>
      <c r="E19" s="174">
        <f>ROUND(VALUE(SUBSTITUTE(実質収支比率等に係る経年分析!I$48,"▲","-")),2)</f>
        <v>7.2</v>
      </c>
      <c r="F19" s="174">
        <f>ROUND(VALUE(SUBSTITUTE(実質収支比率等に係る経年分析!J$48,"▲","-")),2)</f>
        <v>5.46</v>
      </c>
    </row>
    <row r="20" spans="1:11" x14ac:dyDescent="0.15">
      <c r="A20" s="174" t="s">
        <v>53</v>
      </c>
      <c r="B20" s="174">
        <f>ROUND(VALUE(SUBSTITUTE(実質収支比率等に係る経年分析!F$47,"▲","-")),2)</f>
        <v>8.9600000000000009</v>
      </c>
      <c r="C20" s="174">
        <f>ROUND(VALUE(SUBSTITUTE(実質収支比率等に係る経年分析!G$47,"▲","-")),2)</f>
        <v>9.67</v>
      </c>
      <c r="D20" s="174">
        <f>ROUND(VALUE(SUBSTITUTE(実質収支比率等に係る経年分析!H$47,"▲","-")),2)</f>
        <v>23.36</v>
      </c>
      <c r="E20" s="174">
        <f>ROUND(VALUE(SUBSTITUTE(実質収支比率等に係る経年分析!I$47,"▲","-")),2)</f>
        <v>23.06</v>
      </c>
      <c r="F20" s="174">
        <f>ROUND(VALUE(SUBSTITUTE(実質収支比率等に係る経年分析!J$47,"▲","-")),2)</f>
        <v>20.32</v>
      </c>
    </row>
    <row r="21" spans="1:11" x14ac:dyDescent="0.15">
      <c r="A21" s="174" t="s">
        <v>54</v>
      </c>
      <c r="B21" s="174">
        <f>IF(ISNUMBER(VALUE(SUBSTITUTE(実質収支比率等に係る経年分析!F$49,"▲","-"))),ROUND(VALUE(SUBSTITUTE(実質収支比率等に係る経年分析!F$49,"▲","-")),2),NA())</f>
        <v>-1.51</v>
      </c>
      <c r="C21" s="174">
        <f>IF(ISNUMBER(VALUE(SUBSTITUTE(実質収支比率等に係る経年分析!G$49,"▲","-"))),ROUND(VALUE(SUBSTITUTE(実質収支比率等に係る経年分析!G$49,"▲","-")),2),NA())</f>
        <v>7.25</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-3.91</v>
      </c>
      <c r="F21" s="174">
        <f>IF(ISNUMBER(VALUE(SUBSTITUTE(実質収支比率等に係る経年分析!J$49,"▲","-"))),ROUND(VALUE(SUBSTITUTE(実質収支比率等に係る経年分析!J$49,"▲","-")),2),NA())</f>
        <v>-4.0199999999999996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新座都市計画事業新座駅北口土地区画整理事業特別会計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1.1399999999999999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3770</v>
      </c>
      <c r="E42" s="176"/>
      <c r="F42" s="176"/>
      <c r="G42" s="176">
        <f>'実質公債費比率（分子）の構造'!L$52</f>
        <v>3853</v>
      </c>
      <c r="H42" s="176"/>
      <c r="I42" s="176"/>
      <c r="J42" s="176">
        <f>'実質公債費比率（分子）の構造'!M$52</f>
        <v>3959</v>
      </c>
      <c r="K42" s="176"/>
      <c r="L42" s="176"/>
      <c r="M42" s="176">
        <f>'実質公債費比率（分子）の構造'!N$52</f>
        <v>3994</v>
      </c>
      <c r="N42" s="176"/>
      <c r="O42" s="176"/>
      <c r="P42" s="176">
        <f>'実質公債費比率（分子）の構造'!O$52</f>
        <v>3971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27</v>
      </c>
      <c r="C44" s="176"/>
      <c r="D44" s="176"/>
      <c r="E44" s="176">
        <f>'実質公債費比率（分子）の構造'!L$50</f>
        <v>27</v>
      </c>
      <c r="F44" s="176"/>
      <c r="G44" s="176"/>
      <c r="H44" s="176">
        <f>'実質公債費比率（分子）の構造'!M$50</f>
        <v>15</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66</v>
      </c>
      <c r="C45" s="176"/>
      <c r="D45" s="176"/>
      <c r="E45" s="176">
        <f>'実質公債費比率（分子）の構造'!L$49</f>
        <v>57</v>
      </c>
      <c r="F45" s="176"/>
      <c r="G45" s="176"/>
      <c r="H45" s="176">
        <f>'実質公債費比率（分子）の構造'!M$49</f>
        <v>59</v>
      </c>
      <c r="I45" s="176"/>
      <c r="J45" s="176"/>
      <c r="K45" s="176">
        <f>'実質公債費比率（分子）の構造'!N$49</f>
        <v>67</v>
      </c>
      <c r="L45" s="176"/>
      <c r="M45" s="176"/>
      <c r="N45" s="176">
        <f>'実質公債費比率（分子）の構造'!O$49</f>
        <v>124</v>
      </c>
      <c r="O45" s="176"/>
      <c r="P45" s="176"/>
    </row>
    <row r="46" spans="1:16" x14ac:dyDescent="0.15">
      <c r="A46" s="176" t="s">
        <v>64</v>
      </c>
      <c r="B46" s="176">
        <f>'実質公債費比率（分子）の構造'!K$48</f>
        <v>543</v>
      </c>
      <c r="C46" s="176"/>
      <c r="D46" s="176"/>
      <c r="E46" s="176">
        <f>'実質公債費比率（分子）の構造'!L$48</f>
        <v>831</v>
      </c>
      <c r="F46" s="176"/>
      <c r="G46" s="176"/>
      <c r="H46" s="176">
        <f>'実質公債費比率（分子）の構造'!M$48</f>
        <v>646</v>
      </c>
      <c r="I46" s="176"/>
      <c r="J46" s="176"/>
      <c r="K46" s="176">
        <f>'実質公債費比率（分子）の構造'!N$48</f>
        <v>641</v>
      </c>
      <c r="L46" s="176"/>
      <c r="M46" s="176"/>
      <c r="N46" s="176">
        <f>'実質公債費比率（分子）の構造'!O$48</f>
        <v>614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4515</v>
      </c>
      <c r="C49" s="176"/>
      <c r="D49" s="176"/>
      <c r="E49" s="176">
        <f>'実質公債費比率（分子）の構造'!L$45</f>
        <v>4419</v>
      </c>
      <c r="F49" s="176"/>
      <c r="G49" s="176"/>
      <c r="H49" s="176">
        <f>'実質公債費比率（分子）の構造'!M$45</f>
        <v>4679</v>
      </c>
      <c r="I49" s="176"/>
      <c r="J49" s="176"/>
      <c r="K49" s="176">
        <f>'実質公債費比率（分子）の構造'!N$45</f>
        <v>4837</v>
      </c>
      <c r="L49" s="176"/>
      <c r="M49" s="176"/>
      <c r="N49" s="176">
        <f>'実質公債費比率（分子）の構造'!O$45</f>
        <v>4983</v>
      </c>
      <c r="O49" s="176"/>
      <c r="P49" s="176"/>
    </row>
    <row r="50" spans="1:16" x14ac:dyDescent="0.15">
      <c r="A50" s="176" t="s">
        <v>67</v>
      </c>
      <c r="B50" s="176" t="e">
        <f>NA()</f>
        <v>#N/A</v>
      </c>
      <c r="C50" s="176">
        <f>IF(ISNUMBER('実質公債費比率（分子）の構造'!K$53),'実質公債費比率（分子）の構造'!K$53,NA())</f>
        <v>1381</v>
      </c>
      <c r="D50" s="176" t="e">
        <f>NA()</f>
        <v>#N/A</v>
      </c>
      <c r="E50" s="176" t="e">
        <f>NA()</f>
        <v>#N/A</v>
      </c>
      <c r="F50" s="176">
        <f>IF(ISNUMBER('実質公債費比率（分子）の構造'!L$53),'実質公債費比率（分子）の構造'!L$53,NA())</f>
        <v>1481</v>
      </c>
      <c r="G50" s="176" t="e">
        <f>NA()</f>
        <v>#N/A</v>
      </c>
      <c r="H50" s="176" t="e">
        <f>NA()</f>
        <v>#N/A</v>
      </c>
      <c r="I50" s="176">
        <f>IF(ISNUMBER('実質公債費比率（分子）の構造'!M$53),'実質公債費比率（分子）の構造'!M$53,NA())</f>
        <v>1440</v>
      </c>
      <c r="J50" s="176" t="e">
        <f>NA()</f>
        <v>#N/A</v>
      </c>
      <c r="K50" s="176" t="e">
        <f>NA()</f>
        <v>#N/A</v>
      </c>
      <c r="L50" s="176">
        <f>IF(ISNUMBER('実質公債費比率（分子）の構造'!N$53),'実質公債費比率（分子）の構造'!N$53,NA())</f>
        <v>1551</v>
      </c>
      <c r="M50" s="176" t="e">
        <f>NA()</f>
        <v>#N/A</v>
      </c>
      <c r="N50" s="176" t="e">
        <f>NA()</f>
        <v>#N/A</v>
      </c>
      <c r="O50" s="176">
        <f>IF(ISNUMBER('実質公債費比率（分子）の構造'!O$53),'実質公債費比率（分子）の構造'!O$53,NA())</f>
        <v>1750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32780</v>
      </c>
      <c r="E56" s="175"/>
      <c r="F56" s="175"/>
      <c r="G56" s="175">
        <f>'将来負担比率（分子）の構造'!J$52</f>
        <v>31733</v>
      </c>
      <c r="H56" s="175"/>
      <c r="I56" s="175"/>
      <c r="J56" s="175">
        <f>'将来負担比率（分子）の構造'!K$52</f>
        <v>31611</v>
      </c>
      <c r="K56" s="175"/>
      <c r="L56" s="175"/>
      <c r="M56" s="175">
        <f>'将来負担比率（分子）の構造'!L$52</f>
        <v>30094</v>
      </c>
      <c r="N56" s="175"/>
      <c r="O56" s="175"/>
      <c r="P56" s="175">
        <f>'将来負担比率（分子）の構造'!M$52</f>
        <v>28636</v>
      </c>
    </row>
    <row r="57" spans="1:16" x14ac:dyDescent="0.15">
      <c r="A57" s="175" t="s">
        <v>42</v>
      </c>
      <c r="B57" s="175"/>
      <c r="C57" s="175"/>
      <c r="D57" s="175">
        <f>'将来負担比率（分子）の構造'!I$51</f>
        <v>11170</v>
      </c>
      <c r="E57" s="175"/>
      <c r="F57" s="175"/>
      <c r="G57" s="175">
        <f>'将来負担比率（分子）の構造'!J$51</f>
        <v>11763</v>
      </c>
      <c r="H57" s="175"/>
      <c r="I57" s="175"/>
      <c r="J57" s="175">
        <f>'将来負担比率（分子）の構造'!K$51</f>
        <v>13396</v>
      </c>
      <c r="K57" s="175"/>
      <c r="L57" s="175"/>
      <c r="M57" s="175">
        <f>'将来負担比率（分子）の構造'!L$51</f>
        <v>14648</v>
      </c>
      <c r="N57" s="175"/>
      <c r="O57" s="175"/>
      <c r="P57" s="175">
        <f>'将来負担比率（分子）の構造'!M$51</f>
        <v>15208</v>
      </c>
    </row>
    <row r="58" spans="1:16" x14ac:dyDescent="0.15">
      <c r="A58" s="175" t="s">
        <v>41</v>
      </c>
      <c r="B58" s="175"/>
      <c r="C58" s="175"/>
      <c r="D58" s="175">
        <f>'将来負担比率（分子）の構造'!I$50</f>
        <v>5775</v>
      </c>
      <c r="E58" s="175"/>
      <c r="F58" s="175"/>
      <c r="G58" s="175">
        <f>'将来負担比率（分子）の構造'!J$50</f>
        <v>5270</v>
      </c>
      <c r="H58" s="175"/>
      <c r="I58" s="175"/>
      <c r="J58" s="175">
        <f>'将来負担比率（分子）の構造'!K$50</f>
        <v>10126</v>
      </c>
      <c r="K58" s="175"/>
      <c r="L58" s="175"/>
      <c r="M58" s="175">
        <f>'将来負担比率（分子）の構造'!L$50</f>
        <v>11573</v>
      </c>
      <c r="N58" s="175"/>
      <c r="O58" s="175"/>
      <c r="P58" s="175">
        <f>'将来負担比率（分子）の構造'!M$50</f>
        <v>11927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f>'将来負担比率（分子）の構造'!M$46</f>
        <v>8</v>
      </c>
      <c r="O61" s="175"/>
      <c r="P61" s="175"/>
    </row>
    <row r="62" spans="1:16" x14ac:dyDescent="0.15">
      <c r="A62" s="175" t="s">
        <v>35</v>
      </c>
      <c r="B62" s="175">
        <f>'将来負担比率（分子）の構造'!I$45</f>
        <v>3611</v>
      </c>
      <c r="C62" s="175"/>
      <c r="D62" s="175"/>
      <c r="E62" s="175">
        <f>'将来負担比率（分子）の構造'!J$45</f>
        <v>3599</v>
      </c>
      <c r="F62" s="175"/>
      <c r="G62" s="175"/>
      <c r="H62" s="175">
        <f>'将来負担比率（分子）の構造'!K$45</f>
        <v>3404</v>
      </c>
      <c r="I62" s="175"/>
      <c r="J62" s="175"/>
      <c r="K62" s="175">
        <f>'将来負担比率（分子）の構造'!L$45</f>
        <v>3315</v>
      </c>
      <c r="L62" s="175"/>
      <c r="M62" s="175"/>
      <c r="N62" s="175">
        <f>'将来負担比率（分子）の構造'!M$45</f>
        <v>3281</v>
      </c>
      <c r="O62" s="175"/>
      <c r="P62" s="175"/>
    </row>
    <row r="63" spans="1:16" x14ac:dyDescent="0.15">
      <c r="A63" s="175" t="s">
        <v>34</v>
      </c>
      <c r="B63" s="175">
        <f>'将来負担比率（分子）の構造'!I$44</f>
        <v>527</v>
      </c>
      <c r="C63" s="175"/>
      <c r="D63" s="175"/>
      <c r="E63" s="175">
        <f>'将来負担比率（分子）の構造'!J$44</f>
        <v>477</v>
      </c>
      <c r="F63" s="175"/>
      <c r="G63" s="175"/>
      <c r="H63" s="175">
        <f>'将来負担比率（分子）の構造'!K$44</f>
        <v>1176</v>
      </c>
      <c r="I63" s="175"/>
      <c r="J63" s="175"/>
      <c r="K63" s="175">
        <f>'将来負担比率（分子）の構造'!L$44</f>
        <v>1951</v>
      </c>
      <c r="L63" s="175"/>
      <c r="M63" s="175"/>
      <c r="N63" s="175">
        <f>'将来負担比率（分子）の構造'!M$44</f>
        <v>1828</v>
      </c>
      <c r="O63" s="175"/>
      <c r="P63" s="175"/>
    </row>
    <row r="64" spans="1:16" x14ac:dyDescent="0.15">
      <c r="A64" s="175" t="s">
        <v>33</v>
      </c>
      <c r="B64" s="175">
        <f>'将来負担比率（分子）の構造'!I$43</f>
        <v>5603</v>
      </c>
      <c r="C64" s="175"/>
      <c r="D64" s="175"/>
      <c r="E64" s="175">
        <f>'将来負担比率（分子）の構造'!J$43</f>
        <v>5939</v>
      </c>
      <c r="F64" s="175"/>
      <c r="G64" s="175"/>
      <c r="H64" s="175">
        <f>'将来負担比率（分子）の構造'!K$43</f>
        <v>6009</v>
      </c>
      <c r="I64" s="175"/>
      <c r="J64" s="175"/>
      <c r="K64" s="175">
        <f>'将来負担比率（分子）の構造'!L$43</f>
        <v>6260</v>
      </c>
      <c r="L64" s="175"/>
      <c r="M64" s="175"/>
      <c r="N64" s="175">
        <f>'将来負担比率（分子）の構造'!M$43</f>
        <v>6107</v>
      </c>
      <c r="O64" s="175"/>
      <c r="P64" s="175"/>
    </row>
    <row r="65" spans="1:16" x14ac:dyDescent="0.15">
      <c r="A65" s="175" t="s">
        <v>32</v>
      </c>
      <c r="B65" s="175">
        <f>'将来負担比率（分子）の構造'!I$42</f>
        <v>42</v>
      </c>
      <c r="C65" s="175"/>
      <c r="D65" s="175"/>
      <c r="E65" s="175">
        <f>'将来負担比率（分子）の構造'!J$42</f>
        <v>15</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53095</v>
      </c>
      <c r="C66" s="175"/>
      <c r="D66" s="175"/>
      <c r="E66" s="175">
        <f>'将来負担比率（分子）の構造'!J$41</f>
        <v>52746</v>
      </c>
      <c r="F66" s="175"/>
      <c r="G66" s="175"/>
      <c r="H66" s="175">
        <f>'将来負担比率（分子）の構造'!K$41</f>
        <v>51986</v>
      </c>
      <c r="I66" s="175"/>
      <c r="J66" s="175"/>
      <c r="K66" s="175">
        <f>'将来負担比率（分子）の構造'!L$41</f>
        <v>49516</v>
      </c>
      <c r="L66" s="175"/>
      <c r="M66" s="175"/>
      <c r="N66" s="175">
        <f>'将来負担比率（分子）の構造'!M$41</f>
        <v>48569</v>
      </c>
      <c r="O66" s="175"/>
      <c r="P66" s="175"/>
    </row>
    <row r="67" spans="1:16" x14ac:dyDescent="0.15">
      <c r="A67" s="175" t="s">
        <v>71</v>
      </c>
      <c r="B67" s="175" t="e">
        <f>NA()</f>
        <v>#N/A</v>
      </c>
      <c r="C67" s="175">
        <f>IF(ISNUMBER('将来負担比率（分子）の構造'!I$53), IF('将来負担比率（分子）の構造'!I$53 &lt; 0, 0, '将来負担比率（分子）の構造'!I$53), NA())</f>
        <v>13160</v>
      </c>
      <c r="D67" s="175" t="e">
        <f>NA()</f>
        <v>#N/A</v>
      </c>
      <c r="E67" s="175" t="e">
        <f>NA()</f>
        <v>#N/A</v>
      </c>
      <c r="F67" s="175">
        <f>IF(ISNUMBER('将来負担比率（分子）の構造'!J$53), IF('将来負担比率（分子）の構造'!J$53 &lt; 0, 0, '将来負担比率（分子）の構造'!J$53), NA())</f>
        <v>14013</v>
      </c>
      <c r="G67" s="175" t="e">
        <f>NA()</f>
        <v>#N/A</v>
      </c>
      <c r="H67" s="175" t="e">
        <f>NA()</f>
        <v>#N/A</v>
      </c>
      <c r="I67" s="175">
        <f>IF(ISNUMBER('将来負担比率（分子）の構造'!K$53), IF('将来負担比率（分子）の構造'!K$53 &lt; 0, 0, '将来負担比率（分子）の構造'!K$53), NA())</f>
        <v>7441</v>
      </c>
      <c r="J67" s="175" t="e">
        <f>NA()</f>
        <v>#N/A</v>
      </c>
      <c r="K67" s="175" t="e">
        <f>NA()</f>
        <v>#N/A</v>
      </c>
      <c r="L67" s="175">
        <f>IF(ISNUMBER('将来負担比率（分子）の構造'!L$53), IF('将来負担比率（分子）の構造'!L$53 &lt; 0, 0, '将来負担比率（分子）の構造'!L$53), NA())</f>
        <v>4727</v>
      </c>
      <c r="M67" s="175" t="e">
        <f>NA()</f>
        <v>#N/A</v>
      </c>
      <c r="N67" s="175" t="e">
        <f>NA()</f>
        <v>#N/A</v>
      </c>
      <c r="O67" s="175">
        <f>IF(ISNUMBER('将来負担比率（分子）の構造'!M$53), IF('将来負担比率（分子）の構造'!M$53 &lt; 0, 0, '将来負担比率（分子）の構造'!M$53), NA())</f>
        <v>4023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7522</v>
      </c>
      <c r="C72" s="179">
        <f>基金残高に係る経年分析!G55</f>
        <v>7327</v>
      </c>
      <c r="D72" s="179">
        <f>基金残高に係る経年分析!H55</f>
        <v>6556</v>
      </c>
    </row>
    <row r="73" spans="1:16" x14ac:dyDescent="0.15">
      <c r="A73" s="178" t="s">
        <v>74</v>
      </c>
      <c r="B73" s="179" t="str">
        <f>基金残高に係る経年分析!F56</f>
        <v>-</v>
      </c>
      <c r="C73" s="179" t="str">
        <f>基金残高に係る経年分析!G56</f>
        <v>-</v>
      </c>
      <c r="D73" s="179">
        <f>基金残高に係る経年分析!H56</f>
        <v>1317</v>
      </c>
    </row>
    <row r="74" spans="1:16" x14ac:dyDescent="0.15">
      <c r="A74" s="178" t="s">
        <v>75</v>
      </c>
      <c r="B74" s="179">
        <f>基金残高に係る経年分析!F57</f>
        <v>216</v>
      </c>
      <c r="C74" s="179">
        <f>基金残高に係る経年分析!G57</f>
        <v>2342</v>
      </c>
      <c r="D74" s="179">
        <f>基金残高に係る経年分析!H57</f>
        <v>2672</v>
      </c>
    </row>
  </sheetData>
  <sheetProtection algorithmName="SHA-512" hashValue="QoZ1nUG6Qx3COeBrZaSdg/Aef3I2NHtbszhC+oCjiOTGTg+065Ur6AdGe+9dMOSkkoZEPllXahYdYgrMFNv0cg==" saltValue="9H8dgqQJQwsS0ryPgQkS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2025-03-13T09:23:30Z</cp:lastPrinted>
  <dcterms:created xsi:type="dcterms:W3CDTF">2025-02-19T01:28:57Z</dcterms:created>
  <dcterms:modified xsi:type="dcterms:W3CDTF">2025-03-13T09:25:36Z</dcterms:modified>
  <cp:category/>
</cp:coreProperties>
</file>