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ile01sv-24\01 企画部\財政課\03財政担当\KE01決算関係\ZA03財政状況資料集\R05年度決算\R7.3.4令和５年度財政状況資料集の作成及び提出について（依頼）\03回答\R7.3.19再提出\"/>
    </mc:Choice>
  </mc:AlternateContent>
  <xr:revisionPtr revIDLastSave="0" documentId="13_ncr:1_{9E37655D-29C3-49EA-98C0-F32EE78A25D3}"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<sst xmlns="http://schemas.openxmlformats.org/spreadsheetml/2006/main" count="1077" uniqueCount="561">
  <si>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</si>
  <si>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</si>
  <si>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</si>
  <si>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</si>
  <si>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</si>
  <si>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</si>
  <si>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</si>
  <si>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</si>
  <si>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</si>
  <si>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</si>
  <si>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</si>
  <si>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</si>
  <si>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</si>
  <si>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</si>
  <si>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</si>
  <si>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</si>
  <si>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</si>
  <si>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</si>
  <si>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</si>
  <si>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</si>
  <si>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</si>
  <si>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</si>
  <si>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</si>
  <si>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</si>
  <si>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</si>
  <si>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</si>
  <si>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</si>
  <si>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</si>
  <si>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</si>
  <si>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</si>
  <si>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</si>
  <si>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</si>
  <si>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</si>
  <si>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</si>
  <si>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</si>
  <si>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</si>
  <si>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</si>
  <si>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</si>
  <si>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</si>
  <si>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</si>
  <si>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</si>
  <si>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</si>
  <si>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</si>
  <si>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</si>
  <si>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</si>
  <si>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</si>
  <si>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</si>
  <si>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</si>
  <si>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</si>
  <si>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</si>
  <si>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</si>
  <si>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</si>
  <si>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</si>
  <si>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</si>
  <si>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</si>
  <si>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</si>
  <si>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</si>
  <si>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</si>
  <si>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</si>
  <si>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</si>
  <si>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</si>
  <si>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</si>
  <si>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</si>
  <si>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</si>
  <si>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</si>
  <si>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</si>
  <si>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</si>
  <si>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</si>
  <si>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</si>
  <si>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</si>
  <si>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</si>
  <si>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</si>
  <si>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</si>
  <si>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</si>
  <si>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</si>
  <si>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</si>
  <si>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</si>
  <si>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</si>
  <si>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</si>
  <si>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</si>
  <si>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</si>
  <si>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</si>
  <si>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</si>
  <si>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</si>
  <si>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</si>
  <si>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</si>
  <si>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</si>
  <si>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</si>
  <si>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</si>
  <si>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</si>
  <si>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</si>
  <si>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</si>
  <si>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</si>
  <si>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</si>
  <si>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</si>
  <si>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</si>
  <si>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和光市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</si>
  <si>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</si>
  <si>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</si>
  <si>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</si>
  <si>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</si>
  <si>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</si>
  <si>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</si>
  <si>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</si>
  <si>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</si>
  <si>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</si>
  <si>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</si>
  <si>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</si>
  <si>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</si>
  <si>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</si>
  <si>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</si>
  <si>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</si>
  <si>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</si>
  <si>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</si>
  <si>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</si>
  <si>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</si>
  <si>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</si>
  <si>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</si>
  <si>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</si>
  <si>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</si>
  <si>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</si>
  <si>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</si>
  <si>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</si>
  <si>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</si>
  <si>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</si>
  <si>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</si>
  <si>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</si>
  <si>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</si>
  <si>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</si>
  <si>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</si>
  <si>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</si>
  <si>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</si>
  <si>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</si>
  <si>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</si>
  <si>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</si>
  <si>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</si>
  <si>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</si>
  <si>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</si>
  <si>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</si>
  <si>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</si>
  <si>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</si>
  <si>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</si>
  <si>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</si>
  <si>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</si>
  <si>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</si>
  <si>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</si>
  <si>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</si>
  <si>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</si>
  <si>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</si>
  <si>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</si>
  <si>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</si>
  <si>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</si>
  <si>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</si>
  <si>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</si>
  <si>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</si>
  <si>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</si>
  <si>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</si>
  <si>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</si>
  <si>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</si>
  <si>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</si>
  <si>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</si>
  <si>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</si>
  <si>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</si>
  <si>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</si>
  <si>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</si>
  <si>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</si>
  <si>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</si>
  <si>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</si>
  <si>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</si>
  <si>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</si>
  <si>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</si>
  <si>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</si>
  <si>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</si>
  <si>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</si>
  <si>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</si>
  <si>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</si>
  <si>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</si>
  <si>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</si>
  <si>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</si>
  <si>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</si>
  <si>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</si>
  <si>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</si>
  <si>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</si>
  <si>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</si>
  <si>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</si>
  <si>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</si>
  <si>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</si>
  <si>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</si>
  <si>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</si>
  <si>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</si>
  <si>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</si>
  <si>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</si>
  <si>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</si>
  <si>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</si>
  <si>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</si>
  <si>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</si>
  <si>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</si>
  <si>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</si>
  <si>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</si>
  <si>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</si>
  <si>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</si>
  <si>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</si>
  <si>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</si>
  <si>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</si>
  <si>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</si>
  <si>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埼玉県和光市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</si>
  <si>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</si>
  <si>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</si>
  <si>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</si>
  <si>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</si>
  <si>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</si>
  <si>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</si>
  <si>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</si>
  <si>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</si>
  <si>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</si>
  <si>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</si>
  <si>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</si>
  <si>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</si>
  <si>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</si>
  <si>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</si>
  <si>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</si>
  <si>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</si>
  <si>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</si>
  <si>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</si>
  <si>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</si>
  <si>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</si>
  <si>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</si>
  <si>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</si>
  <si>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</si>
  <si>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</si>
  <si>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</si>
  <si>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</si>
  <si>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</si>
  <si>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</si>
  <si>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</si>
  <si>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</si>
  <si>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</si>
  <si>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</si>
  <si>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</si>
  <si>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</si>
  <si>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</si>
  <si>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</si>
  <si>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</si>
  <si>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</si>
  <si>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</si>
  <si>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</si>
  <si>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</si>
  <si>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</si>
  <si>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</si>
  <si>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</si>
  <si>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</si>
  <si>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</si>
  <si>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</si>
  <si>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</si>
  <si>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</si>
  <si>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</si>
  <si>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</si>
  <si>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</si>
  <si>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</si>
  <si>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</si>
  <si>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</si>
  <si>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</si>
  <si>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</si>
  <si>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</si>
  <si>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</si>
  <si>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</si>
  <si>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</si>
  <si>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</si>
  <si>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</si>
  <si>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</si>
  <si>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</si>
  <si>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</si>
  <si>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</si>
  <si>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</si>
  <si>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</si>
  <si>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</si>
  <si>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</si>
  <si>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</si>
  <si>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</si>
  <si>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</si>
  <si>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</si>
  <si>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</si>
  <si>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</si>
  <si>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</si>
  <si>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</si>
  <si>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</si>
  <si>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</si>
  <si>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</si>
  <si>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</si>
  <si>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</si>
  <si>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</si>
  <si>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</si>
  <si>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</si>
  <si>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</si>
  <si>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</si>
  <si>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</si>
  <si>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</si>
  <si>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</si>
  <si>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</si>
  <si>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</si>
  <si>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</si>
  <si>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</si>
  <si>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</si>
  <si>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</si>
  <si>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</si>
  <si>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</si>
  <si>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</si>
  <si>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</si>
  <si>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</si>
  <si>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</si>
  <si>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</si>
  <si>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</si>
  <si>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</si>
  <si>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</si>
  <si>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</si>
  <si>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</si>
  <si>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</si>
  <si>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</si>
  <si>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</si>
  <si>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</si>
  <si>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</si>
  <si>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</si>
  <si>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</si>
  <si>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</si>
  <si>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</si>
  <si>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</si>
  <si>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</si>
  <si>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</si>
  <si>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</si>
  <si>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</si>
  <si>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</si>
  <si>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</si>
  <si>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</si>
  <si>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</si>
  <si>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</si>
  <si>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</si>
  <si>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</si>
  <si>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</si>
  <si>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</si>
  <si>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</si>
  <si>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</si>
  <si>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</si>
  <si>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</si>
  <si>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</si>
  <si>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</si>
  <si>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</si>
  <si>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</si>
  <si>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</si>
  <si>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</si>
  <si>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</si>
  <si>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</si>
  <si>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</si>
  <si>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</si>
  <si>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</si>
  <si>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</si>
  <si>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</si>
  <si>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埼玉県和光市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</si>
  <si>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</si>
  <si>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</si>
  <si>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</si>
  <si>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</si>
  <si>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</si>
  <si>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</si>
  <si>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</si>
  <si>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</si>
  <si>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</si>
  <si>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</si>
  <si>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</si>
  <si>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</si>
  <si>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</si>
  <si>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</si>
  <si>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</si>
  <si>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</si>
  <si>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</si>
  <si>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</si>
  <si>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</si>
  <si>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</si>
  <si>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和光都市計画事業和光市駅北口土地区画整理事業特別会計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</si>
  <si>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</si>
  <si>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</si>
  <si>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</si>
  <si>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</si>
  <si>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</si>
  <si>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</si>
  <si>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</si>
  <si>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</si>
  <si>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</si>
  <si>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</si>
  <si>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</si>
  <si>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</si>
  <si>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</si>
  <si>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</si>
  <si>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</si>
  <si>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</si>
  <si>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</si>
  <si>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</si>
  <si>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</si>
  <si>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</si>
  <si>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</si>
  <si>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</si>
  <si>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</si>
  <si>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</si>
  <si>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</si>
  <si>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</si>
  <si>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</si>
  <si>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</si>
  <si>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</si>
  <si>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</si>
  <si>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</si>
  <si>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</si>
  <si>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</si>
  <si>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</si>
  <si>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</si>
  <si>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</si>
  <si>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</si>
  <si>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</si>
  <si>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</si>
  <si>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</si>
  <si>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</si>
  <si>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</si>
  <si>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</si>
  <si>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</si>
  <si>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</si>
  <si>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</si>
  <si>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</si>
  <si>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</si>
  <si>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</si>
  <si>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</si>
  <si>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</si>
  <si>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</si>
  <si>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</si>
  <si>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</si>
  <si>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</si>
  <si>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</si>
  <si>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</si>
  <si>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</si>
  <si>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</si>
  <si>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</si>
  <si>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</si>
  <si>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</si>
  <si>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</si>
  <si>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</si>
  <si>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</si>
  <si>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</si>
  <si>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</si>
  <si>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</si>
  <si>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</si>
  <si>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</si>
  <si>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</si>
  <si>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</si>
  <si>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</si>
  <si>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</si>
  <si>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</si>
  <si>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</si>
  <si>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</si>
  <si>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</si>
  <si>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</si>
  <si>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</si>
  <si>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</si>
  <si>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</si>
  <si>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</si>
  <si>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</si>
  <si>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</si>
  <si>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</si>
  <si>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</si>
  <si>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</si>
  <si>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</si>
  <si>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</si>
  <si>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</si>
  <si>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</si>
  <si>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</si>
  <si>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</si>
  <si>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</si>
  <si>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</si>
  <si>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</si>
  <si>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</si>
  <si>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</si>
  <si>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</si>
  <si>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</si>
  <si>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</si>
  <si>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</si>
  <si>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</si>
  <si>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</si>
  <si>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</si>
  <si>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</si>
  <si>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</si>
  <si>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</si>
  <si>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</si>
  <si>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</si>
  <si>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</si>
  <si>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</si>
  <si>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</si>
  <si>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</si>
  <si>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</si>
  <si>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</si>
  <si>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</si>
  <si>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</si>
  <si>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</si>
  <si>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</si>
  <si>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</si>
  <si>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</si>
  <si>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</si>
  <si>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</si>
  <si>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</si>
  <si>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</si>
  <si>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</si>
  <si>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</si>
  <si>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</si>
  <si>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</si>
  <si>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</si>
  <si>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</si>
  <si>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</si>
  <si>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</si>
  <si>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</si>
  <si>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</si>
  <si>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</si>
  <si>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</si>
  <si>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</si>
  <si>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</si>
  <si>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</si>
  <si>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</si>
  <si>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</si>
  <si>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</si>
  <si>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</si>
  <si>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</si>
  <si>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</si>
  <si>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</si>
  <si>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</si>
  <si>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</si>
  <si>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</si>
  <si>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</si>
  <si>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</si>
  <si>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0.29</t>
  </si>
  <si>
    <t>▲ 0.13</t>
  </si>
  <si>
    <t>一般会計</t>
  </si>
  <si>
    <t>水道事業会計</t>
  </si>
  <si>
    <t>下水道事業会計</t>
  </si>
  <si>
    <t>国民健康保険特別会計</t>
  </si>
  <si>
    <t>介護保険特別会計</t>
  </si>
  <si>
    <t>和光都市計画事業和光市駅北口土地区画整理事業特別会計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</si>
  <si>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</si>
  <si>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</si>
  <si>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</si>
  <si>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</si>
  <si>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</si>
  <si>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</si>
  <si>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</si>
  <si>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</si>
  <si>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朝霞地区一部事務組合</t>
    <rPh sb="0" eb="2">
      <t>アサカ</t>
    </rPh>
    <rPh sb="2" eb="4">
      <t>チク</t>
    </rPh>
    <rPh sb="4" eb="6">
      <t>イチブ</t>
    </rPh>
    <rPh sb="6" eb="8">
      <t>ジム</t>
    </rPh>
    <rPh sb="8" eb="10">
      <t>クミアイ</t>
    </rPh>
    <phoneticPr fontId="2"/>
  </si>
  <si>
    <t>埼玉県後期高齢者医療広域連合</t>
    <rPh sb="0" eb="3">
      <t>サイタマケン</t>
    </rPh>
    <rPh sb="3" eb="5">
      <t>コウキ</t>
    </rPh>
    <rPh sb="5" eb="14">
      <t>コウレイシャイリョウコウイキレンゴウ</t>
    </rPh>
    <phoneticPr fontId="2"/>
  </si>
  <si>
    <t>一般会計</t>
    <rPh sb="0" eb="4">
      <t>イッパンカイケイ</t>
    </rPh>
    <phoneticPr fontId="2"/>
  </si>
  <si>
    <t>特別会計</t>
    <rPh sb="0" eb="4">
      <t>トクベツカイケイ</t>
    </rPh>
    <phoneticPr fontId="2"/>
  </si>
  <si>
    <t>埼玉県市町村総合事務組合</t>
    <rPh sb="0" eb="3">
      <t>サイタマケン</t>
    </rPh>
    <rPh sb="3" eb="6">
      <t>シチョウソン</t>
    </rPh>
    <rPh sb="6" eb="10">
      <t>ソウゴウジム</t>
    </rPh>
    <rPh sb="10" eb="12">
      <t>クミアイ</t>
    </rPh>
    <phoneticPr fontId="2"/>
  </si>
  <si>
    <t>交通災害特別会計</t>
    <rPh sb="0" eb="4">
      <t>コウツウサイガイ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</si>
  <si>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</si>
  <si>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t>
    <phoneticPr fontId="2"/>
  </si>
  <si>
    <t>朝霞和光資源循環組合</t>
    <rPh sb="0" eb="4">
      <t>アサカワコウ</t>
    </rPh>
    <rPh sb="4" eb="10">
      <t>シゲンジュンカンクミアイ</t>
    </rPh>
    <phoneticPr fontId="2"/>
  </si>
  <si>
    <t>和光市文化振興公社</t>
    <rPh sb="0" eb="3">
      <t>ワコウシ</t>
    </rPh>
    <rPh sb="3" eb="9">
      <t>ブンカシンコウコウシャ</t>
    </rPh>
    <phoneticPr fontId="2"/>
  </si>
  <si>
    <t>-</t>
    <phoneticPr fontId="2"/>
  </si>
  <si>
    <t>和光市学校給食協会</t>
    <rPh sb="0" eb="5">
      <t>ワコウシガッコウ</t>
    </rPh>
    <rPh sb="5" eb="7">
      <t>キュウショク</t>
    </rPh>
    <rPh sb="7" eb="9">
      <t>キョウカイ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</si>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</sst>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0960-4BA8-839D-B5A217DCC6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37758</c:v>
                </c:pt>
                <c:pt idx="1">
                  <c:v>52450</c:v>
                </c:pt>
                <c:pt idx="2">
                  <c:v>43958</c:v>
                </c:pt>
                <c:pt idx="3">
                  <c:v>36244</c:v>
                </c:pt>
                <c:pt idx="4">
                  <c:v>53222</c:v>
                </c:pt>
              </c:numCache>
            </c:numRef>
          </c:val>
          <c:smooth val="0"/>
          <c:extLst>
            <c:ext xmlns:c16="http://schemas.microsoft.com/office/drawing/2014/chart" uri="{C3380CC4-5D6E-409C-BE32-E72D297353CC}">
              <c16:uniqueId val="{00000001-0960-4BA8-839D-B5A217DCC6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11.14</c:v>
                </c:pt>
                <c:pt idx="1">
                  <c:v>11.04</c:v>
                </c:pt>
                <c:pt idx="2">
                  <c:v>18.600000000000001</c:v>
                </c:pt>
                <c:pt idx="3">
                  <c:v>16.760000000000002</c:v>
                </c:pt>
                <c:pt idx="4">
                  <c:v>13.92</c:v>
                </c:pt>
              </c:numCache>
            </c:numRef>
          </c:val>
          <c:extLst>
            <c:ext xmlns:c16="http://schemas.microsoft.com/office/drawing/2014/chart" uri="{C3380CC4-5D6E-409C-BE32-E72D297353CC}">
              <c16:uniqueId val="{00000000-F309-4DB5-A849-6EBD4342E0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9.08</c:v>
                </c:pt>
                <c:pt idx="1">
                  <c:v>11.78</c:v>
                </c:pt>
                <c:pt idx="2">
                  <c:v>11.34</c:v>
                </c:pt>
                <c:pt idx="3">
                  <c:v>11.6</c:v>
                </c:pt>
                <c:pt idx="4">
                  <c:v>13.45</c:v>
                </c:pt>
              </c:numCache>
            </c:numRef>
          </c:val>
          <c:extLst>
            <c:ext xmlns:c16="http://schemas.microsoft.com/office/drawing/2014/chart" uri="{C3380CC4-5D6E-409C-BE32-E72D297353CC}">
              <c16:uniqueId val="{00000001-F309-4DB5-A849-6EBD4342E0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2.35</c:v>
                </c:pt>
                <c:pt idx="1">
                  <c:v>2.91</c:v>
                </c:pt>
                <c:pt idx="2">
                  <c:v>6.99</c:v>
                </c:pt>
                <c:pt idx="3">
                  <c:v>-0.28999999999999998</c:v>
                </c:pt>
                <c:pt idx="4">
                  <c:v>-0.13</c:v>
                </c:pt>
              </c:numCache>
            </c:numRef>
          </c:val>
          <c:smooth val="0"/>
          <c:extLst>
            <c:ext xmlns:c16="http://schemas.microsoft.com/office/drawing/2014/chart" uri="{C3380CC4-5D6E-409C-BE32-E72D297353CC}">
              <c16:uniqueId val="{00000002-F309-4DB5-A849-6EBD4342E0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C8-4F76-99FC-575451DC13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C8-4F76-99FC-575451DC13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C8-4F76-99FC-575451DC131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72C8-4F76-99FC-575451DC1310}"/>
            </c:ext>
          </c:extLst>
        </c:ser>
        <c:ser>
          <c:idx val="4"/>
          <c:order val="4"/>
          <c:tx>
            <c:strRef>
              <c:f>データシート!$A$31</c:f>
              <c:strCache>
                <c:ptCount val="1"/>
                <c:pt idx="0">
                  <c:v>和光都市計画事業和光市駅北口土地区画整理事業特別会計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0.44</c:v>
                </c:pt>
                <c:pt idx="2">
                  <c:v>#N/A</c:v>
                </c:pt>
                <c:pt idx="3">
                  <c:v>0.28999999999999998</c:v>
                </c:pt>
                <c:pt idx="4">
                  <c:v>#N/A</c:v>
                </c:pt>
                <c:pt idx="5">
                  <c:v>0.15</c:v>
                </c:pt>
                <c:pt idx="6">
                  <c:v>#N/A</c:v>
                </c:pt>
                <c:pt idx="7">
                  <c:v>0.45</c:v>
                </c:pt>
                <c:pt idx="8">
                  <c:v>#N/A</c:v>
                </c:pt>
                <c:pt idx="9">
                  <c:v>0.12</c:v>
                </c:pt>
              </c:numCache>
            </c:numRef>
          </c:val>
          <c:extLst>
            <c:ext xmlns:c16="http://schemas.microsoft.com/office/drawing/2014/chart" uri="{C3380CC4-5D6E-409C-BE32-E72D297353CC}">
              <c16:uniqueId val="{00000004-72C8-4F76-99FC-575451DC131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0.41</c:v>
                </c:pt>
                <c:pt idx="2">
                  <c:v>#N/A</c:v>
                </c:pt>
                <c:pt idx="3">
                  <c:v>0.41</c:v>
                </c:pt>
                <c:pt idx="4">
                  <c:v>#N/A</c:v>
                </c:pt>
                <c:pt idx="5">
                  <c:v>0.59</c:v>
                </c:pt>
                <c:pt idx="6">
                  <c:v>#N/A</c:v>
                </c:pt>
                <c:pt idx="7">
                  <c:v>0.7</c:v>
                </c:pt>
                <c:pt idx="8">
                  <c:v>#N/A</c:v>
                </c:pt>
                <c:pt idx="9">
                  <c:v>0.94</c:v>
                </c:pt>
              </c:numCache>
            </c:numRef>
          </c:val>
          <c:extLst>
            <c:ext xmlns:c16="http://schemas.microsoft.com/office/drawing/2014/chart" uri="{C3380CC4-5D6E-409C-BE32-E72D297353CC}">
              <c16:uniqueId val="{00000005-72C8-4F76-99FC-575451DC131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1.68</c:v>
                </c:pt>
                <c:pt idx="2">
                  <c:v>#N/A</c:v>
                </c:pt>
                <c:pt idx="3">
                  <c:v>1.87</c:v>
                </c:pt>
                <c:pt idx="4">
                  <c:v>#N/A</c:v>
                </c:pt>
                <c:pt idx="5">
                  <c:v>2.61</c:v>
                </c:pt>
                <c:pt idx="6">
                  <c:v>#N/A</c:v>
                </c:pt>
                <c:pt idx="7">
                  <c:v>2.41</c:v>
                </c:pt>
                <c:pt idx="8">
                  <c:v>#N/A</c:v>
                </c:pt>
                <c:pt idx="9">
                  <c:v>2.0099999999999998</c:v>
                </c:pt>
              </c:numCache>
            </c:numRef>
          </c:val>
          <c:extLst>
            <c:ext xmlns:c16="http://schemas.microsoft.com/office/drawing/2014/chart" uri="{C3380CC4-5D6E-409C-BE32-E72D297353CC}">
              <c16:uniqueId val="{00000006-72C8-4F76-99FC-575451DC131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c:v>
                </c:pt>
                <c:pt idx="2">
                  <c:v>#N/A</c:v>
                </c:pt>
                <c:pt idx="3">
                  <c:v>2.2000000000000002</c:v>
                </c:pt>
                <c:pt idx="4">
                  <c:v>#N/A</c:v>
                </c:pt>
                <c:pt idx="5">
                  <c:v>2.4700000000000002</c:v>
                </c:pt>
                <c:pt idx="6">
                  <c:v>#N/A</c:v>
                </c:pt>
                <c:pt idx="7">
                  <c:v>2.94</c:v>
                </c:pt>
                <c:pt idx="8">
                  <c:v>#N/A</c:v>
                </c:pt>
                <c:pt idx="9">
                  <c:v>3.4</c:v>
                </c:pt>
              </c:numCache>
            </c:numRef>
          </c:val>
          <c:extLst>
            <c:ext xmlns:c16="http://schemas.microsoft.com/office/drawing/2014/chart" uri="{C3380CC4-5D6E-409C-BE32-E72D297353CC}">
              <c16:uniqueId val="{00000007-72C8-4F76-99FC-575451DC131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7.49</c:v>
                </c:pt>
                <c:pt idx="2">
                  <c:v>#N/A</c:v>
                </c:pt>
                <c:pt idx="3">
                  <c:v>7.46</c:v>
                </c:pt>
                <c:pt idx="4">
                  <c:v>#N/A</c:v>
                </c:pt>
                <c:pt idx="5">
                  <c:v>5.53</c:v>
                </c:pt>
                <c:pt idx="6">
                  <c:v>#N/A</c:v>
                </c:pt>
                <c:pt idx="7">
                  <c:v>5.62</c:v>
                </c:pt>
                <c:pt idx="8">
                  <c:v>#N/A</c:v>
                </c:pt>
                <c:pt idx="9">
                  <c:v>4.63</c:v>
                </c:pt>
              </c:numCache>
            </c:numRef>
          </c:val>
          <c:extLst>
            <c:ext xmlns:c16="http://schemas.microsoft.com/office/drawing/2014/chart" uri="{C3380CC4-5D6E-409C-BE32-E72D297353CC}">
              <c16:uniqueId val="{00000008-72C8-4F76-99FC-575451DC13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10.69</c:v>
                </c:pt>
                <c:pt idx="2">
                  <c:v>#N/A</c:v>
                </c:pt>
                <c:pt idx="3">
                  <c:v>10.74</c:v>
                </c:pt>
                <c:pt idx="4">
                  <c:v>#N/A</c:v>
                </c:pt>
                <c:pt idx="5">
                  <c:v>18.440000000000001</c:v>
                </c:pt>
                <c:pt idx="6">
                  <c:v>#N/A</c:v>
                </c:pt>
                <c:pt idx="7">
                  <c:v>16.3</c:v>
                </c:pt>
                <c:pt idx="8">
                  <c:v>#N/A</c:v>
                </c:pt>
                <c:pt idx="9">
                  <c:v>13.79</c:v>
                </c:pt>
              </c:numCache>
            </c:numRef>
          </c:val>
          <c:extLst>
            <c:ext xmlns:c16="http://schemas.microsoft.com/office/drawing/2014/chart" uri="{C3380CC4-5D6E-409C-BE32-E72D297353CC}">
              <c16:uniqueId val="{00000009-72C8-4F76-99FC-575451DC13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1627</c:v>
                </c:pt>
                <c:pt idx="5">
                  <c:v>1572</c:v>
                </c:pt>
                <c:pt idx="8">
                  <c:v>1604</c:v>
                </c:pt>
                <c:pt idx="11">
                  <c:v>1418</c:v>
                </c:pt>
                <c:pt idx="14">
                  <c:v>1481</c:v>
                </c:pt>
              </c:numCache>
            </c:numRef>
          </c:val>
          <c:extLst>
            <c:ext xmlns:c16="http://schemas.microsoft.com/office/drawing/2014/chart" uri="{C3380CC4-5D6E-409C-BE32-E72D297353CC}">
              <c16:uniqueId val="{00000000-5805-45D9-9FCB-A2F17C0F38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05-45D9-9FCB-A2F17C0F38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8</c:v>
                </c:pt>
                <c:pt idx="6">
                  <c:v>35</c:v>
                </c:pt>
                <c:pt idx="9">
                  <c:v>64</c:v>
                </c:pt>
                <c:pt idx="12">
                  <c:v>65</c:v>
                </c:pt>
              </c:numCache>
            </c:numRef>
          </c:val>
          <c:extLst>
            <c:ext xmlns:c16="http://schemas.microsoft.com/office/drawing/2014/chart" uri="{C3380CC4-5D6E-409C-BE32-E72D297353CC}">
              <c16:uniqueId val="{00000002-5805-45D9-9FCB-A2F17C0F38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12</c:v>
                </c:pt>
                <c:pt idx="6">
                  <c:v>28</c:v>
                </c:pt>
                <c:pt idx="9">
                  <c:v>41</c:v>
                </c:pt>
                <c:pt idx="12">
                  <c:v>72</c:v>
                </c:pt>
              </c:numCache>
            </c:numRef>
          </c:val>
          <c:extLst>
            <c:ext xmlns:c16="http://schemas.microsoft.com/office/drawing/2014/chart" uri="{C3380CC4-5D6E-409C-BE32-E72D297353CC}">
              <c16:uniqueId val="{00000003-5805-45D9-9FCB-A2F17C0F38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184</c:v>
                </c:pt>
                <c:pt idx="3">
                  <c:v>179</c:v>
                </c:pt>
                <c:pt idx="6">
                  <c:v>157</c:v>
                </c:pt>
                <c:pt idx="9">
                  <c:v>144</c:v>
                </c:pt>
                <c:pt idx="12">
                  <c:v>137</c:v>
                </c:pt>
              </c:numCache>
            </c:numRef>
          </c:val>
          <c:extLst>
            <c:ext xmlns:c16="http://schemas.microsoft.com/office/drawing/2014/chart" uri="{C3380CC4-5D6E-409C-BE32-E72D297353CC}">
              <c16:uniqueId val="{00000004-5805-45D9-9FCB-A2F17C0F38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05-45D9-9FCB-A2F17C0F38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05-45D9-9FCB-A2F17C0F38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1932</c:v>
                </c:pt>
                <c:pt idx="3">
                  <c:v>2007</c:v>
                </c:pt>
                <c:pt idx="6">
                  <c:v>2085</c:v>
                </c:pt>
                <c:pt idx="9">
                  <c:v>2169</c:v>
                </c:pt>
                <c:pt idx="12">
                  <c:v>2273</c:v>
                </c:pt>
              </c:numCache>
            </c:numRef>
          </c:val>
          <c:extLst>
            <c:ext xmlns:c16="http://schemas.microsoft.com/office/drawing/2014/chart" uri="{C3380CC4-5D6E-409C-BE32-E72D297353CC}">
              <c16:uniqueId val="{00000007-5805-45D9-9FCB-A2F17C0F38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510</c:v>
                </c:pt>
                <c:pt idx="2">
                  <c:v>#N/A</c:v>
                </c:pt>
                <c:pt idx="3">
                  <c:v>#N/A</c:v>
                </c:pt>
                <c:pt idx="4">
                  <c:v>634</c:v>
                </c:pt>
                <c:pt idx="5">
                  <c:v>#N/A</c:v>
                </c:pt>
                <c:pt idx="6">
                  <c:v>#N/A</c:v>
                </c:pt>
                <c:pt idx="7">
                  <c:v>701</c:v>
                </c:pt>
                <c:pt idx="8">
                  <c:v>#N/A</c:v>
                </c:pt>
                <c:pt idx="9">
                  <c:v>#N/A</c:v>
                </c:pt>
                <c:pt idx="10">
                  <c:v>1000</c:v>
                </c:pt>
                <c:pt idx="11">
                  <c:v>#N/A</c:v>
                </c:pt>
                <c:pt idx="12">
                  <c:v>#N/A</c:v>
                </c:pt>
                <c:pt idx="13">
                  <c:v>1066</c:v>
                </c:pt>
                <c:pt idx="14">
                  <c:v>#N/A</c:v>
                </c:pt>
              </c:numCache>
            </c:numRef>
          </c:val>
          <c:smooth val="0"/>
          <c:extLst>
            <c:ext xmlns:c16="http://schemas.microsoft.com/office/drawing/2014/chart" uri="{C3380CC4-5D6E-409C-BE32-E72D297353CC}">
              <c16:uniqueId val="{00000008-5805-45D9-9FCB-A2F17C0F38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7619</c:v>
                </c:pt>
                <c:pt idx="5">
                  <c:v>7055</c:v>
                </c:pt>
                <c:pt idx="8">
                  <c:v>6331</c:v>
                </c:pt>
                <c:pt idx="11">
                  <c:v>5645</c:v>
                </c:pt>
                <c:pt idx="14">
                  <c:v>5090</c:v>
                </c:pt>
              </c:numCache>
            </c:numRef>
          </c:val>
          <c:extLst>
            <c:ext xmlns:c16="http://schemas.microsoft.com/office/drawing/2014/chart" uri="{C3380CC4-5D6E-409C-BE32-E72D297353CC}">
              <c16:uniqueId val="{00000000-5944-4745-9788-DFB4148D54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6306</c:v>
                </c:pt>
                <c:pt idx="5">
                  <c:v>7907</c:v>
                </c:pt>
                <c:pt idx="8">
                  <c:v>7324</c:v>
                </c:pt>
                <c:pt idx="11">
                  <c:v>6193</c:v>
                </c:pt>
                <c:pt idx="14">
                  <c:v>5976</c:v>
                </c:pt>
              </c:numCache>
            </c:numRef>
          </c:val>
          <c:extLst>
            <c:ext xmlns:c16="http://schemas.microsoft.com/office/drawing/2014/chart" uri="{C3380CC4-5D6E-409C-BE32-E72D297353CC}">
              <c16:uniqueId val="{00000001-5944-4745-9788-DFB4148D54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3283</c:v>
                </c:pt>
                <c:pt idx="5">
                  <c:v>3914</c:v>
                </c:pt>
                <c:pt idx="8">
                  <c:v>4075</c:v>
                </c:pt>
                <c:pt idx="11">
                  <c:v>5489</c:v>
                </c:pt>
                <c:pt idx="14">
                  <c:v>5838</c:v>
                </c:pt>
              </c:numCache>
            </c:numRef>
          </c:val>
          <c:extLst>
            <c:ext xmlns:c16="http://schemas.microsoft.com/office/drawing/2014/chart" uri="{C3380CC4-5D6E-409C-BE32-E72D297353CC}">
              <c16:uniqueId val="{00000002-5944-4745-9788-DFB4148D54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44-4745-9788-DFB4148D54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44-4745-9788-DFB4148D54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5944-4745-9788-DFB4148D54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2893</c:v>
                </c:pt>
                <c:pt idx="3">
                  <c:v>2830</c:v>
                </c:pt>
                <c:pt idx="6">
                  <c:v>2824</c:v>
                </c:pt>
                <c:pt idx="9">
                  <c:v>2765</c:v>
                </c:pt>
                <c:pt idx="12">
                  <c:v>2786</c:v>
                </c:pt>
              </c:numCache>
            </c:numRef>
          </c:val>
          <c:extLst>
            <c:ext xmlns:c16="http://schemas.microsoft.com/office/drawing/2014/chart" uri="{C3380CC4-5D6E-409C-BE32-E72D297353CC}">
              <c16:uniqueId val="{00000006-5944-4745-9788-DFB4148D54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87</c:v>
                </c:pt>
                <c:pt idx="3">
                  <c:v>76</c:v>
                </c:pt>
                <c:pt idx="6">
                  <c:v>286</c:v>
                </c:pt>
                <c:pt idx="9">
                  <c:v>471</c:v>
                </c:pt>
                <c:pt idx="12">
                  <c:v>636</c:v>
                </c:pt>
              </c:numCache>
            </c:numRef>
          </c:val>
          <c:extLst>
            <c:ext xmlns:c16="http://schemas.microsoft.com/office/drawing/2014/chart" uri="{C3380CC4-5D6E-409C-BE32-E72D297353CC}">
              <c16:uniqueId val="{00000007-5944-4745-9788-DFB4148D54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1428</c:v>
                </c:pt>
                <c:pt idx="3">
                  <c:v>1405</c:v>
                </c:pt>
                <c:pt idx="6">
                  <c:v>1160</c:v>
                </c:pt>
                <c:pt idx="9">
                  <c:v>1138</c:v>
                </c:pt>
                <c:pt idx="12">
                  <c:v>958</c:v>
                </c:pt>
              </c:numCache>
            </c:numRef>
          </c:val>
          <c:extLst>
            <c:ext xmlns:c16="http://schemas.microsoft.com/office/drawing/2014/chart" uri="{C3380CC4-5D6E-409C-BE32-E72D297353CC}">
              <c16:uniqueId val="{00000008-5944-4745-9788-DFB4148D54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289</c:v>
                </c:pt>
                <c:pt idx="6">
                  <c:v>856</c:v>
                </c:pt>
                <c:pt idx="9">
                  <c:v>797</c:v>
                </c:pt>
                <c:pt idx="12">
                  <c:v>738</c:v>
                </c:pt>
              </c:numCache>
            </c:numRef>
          </c:val>
          <c:extLst>
            <c:ext xmlns:c16="http://schemas.microsoft.com/office/drawing/2014/chart" uri="{C3380CC4-5D6E-409C-BE32-E72D297353CC}">
              <c16:uniqueId val="{00000009-5944-4745-9788-DFB4148D54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18366</c:v>
                </c:pt>
                <c:pt idx="3">
                  <c:v>18710</c:v>
                </c:pt>
                <c:pt idx="6">
                  <c:v>18383</c:v>
                </c:pt>
                <c:pt idx="9">
                  <c:v>17743</c:v>
                </c:pt>
                <c:pt idx="12">
                  <c:v>17974</c:v>
                </c:pt>
              </c:numCache>
            </c:numRef>
          </c:val>
          <c:extLst>
            <c:ext xmlns:c16="http://schemas.microsoft.com/office/drawing/2014/chart" uri="{C3380CC4-5D6E-409C-BE32-E72D297353CC}">
              <c16:uniqueId val="{0000000A-5944-4745-9788-DFB4148D54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5581</c:v>
                </c:pt>
                <c:pt idx="2">
                  <c:v>#N/A</c:v>
                </c:pt>
                <c:pt idx="3">
                  <c:v>#N/A</c:v>
                </c:pt>
                <c:pt idx="4">
                  <c:v>4435</c:v>
                </c:pt>
                <c:pt idx="5">
                  <c:v>#N/A</c:v>
                </c:pt>
                <c:pt idx="6">
                  <c:v>#N/A</c:v>
                </c:pt>
                <c:pt idx="7">
                  <c:v>5779</c:v>
                </c:pt>
                <c:pt idx="8">
                  <c:v>#N/A</c:v>
                </c:pt>
                <c:pt idx="9">
                  <c:v>#N/A</c:v>
                </c:pt>
                <c:pt idx="10">
                  <c:v>5587</c:v>
                </c:pt>
                <c:pt idx="11">
                  <c:v>#N/A</c:v>
                </c:pt>
                <c:pt idx="12">
                  <c:v>#N/A</c:v>
                </c:pt>
                <c:pt idx="13">
                  <c:v>6188</c:v>
                </c:pt>
                <c:pt idx="14">
                  <c:v>#N/A</c:v>
                </c:pt>
              </c:numCache>
            </c:numRef>
          </c:val>
          <c:smooth val="0"/>
          <c:extLst>
            <c:ext xmlns:c16="http://schemas.microsoft.com/office/drawing/2014/chart" uri="{C3380CC4-5D6E-409C-BE32-E72D297353CC}">
              <c16:uniqueId val="{0000000B-5944-4745-9788-DFB4148D54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1854</c:v>
                </c:pt>
                <c:pt idx="1">
                  <c:v>1982</c:v>
                </c:pt>
                <c:pt idx="2">
                  <c:v>2369</c:v>
                </c:pt>
              </c:numCache>
            </c:numRef>
          </c:val>
          <c:extLst>
            <c:ext xmlns:c16="http://schemas.microsoft.com/office/drawing/2014/chart" uri="{C3380CC4-5D6E-409C-BE32-E72D297353CC}">
              <c16:uniqueId val="{00000000-B180-4362-9493-DC9D30EE9C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180-4362-9493-DC9D30EE9C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745</c:v>
                </c:pt>
                <c:pt idx="1">
                  <c:v>2055</c:v>
                </c:pt>
                <c:pt idx="2">
                  <c:v>2017</c:v>
                </c:pt>
              </c:numCache>
            </c:numRef>
          </c:val>
          <c:extLst>
            <c:ext xmlns:c16="http://schemas.microsoft.com/office/drawing/2014/chart" uri="{C3380CC4-5D6E-409C-BE32-E72D297353CC}">
              <c16:uniqueId val="{00000002-B180-4362-9493-DC9D30EE9C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84,728
82,003
11.04
37,043,303
34,439,718
2,451,678
17,611,608
17,761,551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a:ea typeface="游ゴシック"/>
              <a:cs typeface="+mn-cs"/>
            </a:rPr>
            <a:t>　３ヵ年平均では</a:t>
          </a:r>
          <a:r>
            <a:rPr kumimoji="1" lang="en-US" altLang="ja-JP" sz="800" b="0" i="0" u="none" strike="noStrike" kern="0" cap="none" spc="0" normalizeH="0" baseline="0" noProof="0">
              <a:ln>
                <a:noFill/>
              </a:ln>
              <a:solidFill>
                <a:prstClr val="black"/>
              </a:solidFill>
              <a:effectLst/>
              <a:uLnTx/>
              <a:uFillTx/>
              <a:latin typeface="游ゴシック"/>
              <a:ea typeface="游ゴシック"/>
              <a:cs typeface="+mn-cs"/>
            </a:rPr>
            <a:t>1.05</a:t>
          </a:r>
          <a:r>
            <a:rPr kumimoji="1" lang="ja-JP" altLang="en-US" sz="800" b="0" i="0" u="none" strike="noStrike" kern="0" cap="none" spc="0" normalizeH="0" baseline="0" noProof="0">
              <a:ln>
                <a:noFill/>
              </a:ln>
              <a:solidFill>
                <a:prstClr val="black"/>
              </a:solidFill>
              <a:effectLst/>
              <a:uLnTx/>
              <a:uFillTx/>
              <a:latin typeface="游ゴシック"/>
              <a:ea typeface="游ゴシック"/>
              <a:cs typeface="+mn-cs"/>
            </a:rPr>
            <a:t>と前年度から</a:t>
          </a:r>
          <a:r>
            <a:rPr kumimoji="1" lang="en-US" altLang="ja-JP" sz="800" b="0" i="0" u="none" strike="noStrike" kern="0" cap="none" spc="0" normalizeH="0" baseline="0" noProof="0">
              <a:ln>
                <a:noFill/>
              </a:ln>
              <a:solidFill>
                <a:prstClr val="black"/>
              </a:solidFill>
              <a:effectLst/>
              <a:uLnTx/>
              <a:uFillTx/>
              <a:latin typeface="游ゴシック"/>
              <a:ea typeface="游ゴシック"/>
              <a:cs typeface="+mn-cs"/>
            </a:rPr>
            <a:t>0.01</a:t>
          </a:r>
          <a:r>
            <a:rPr kumimoji="1" lang="ja-JP" altLang="en-US" sz="800" b="0" i="0" u="none" strike="noStrike" kern="0" cap="none" spc="0" normalizeH="0" baseline="0" noProof="0">
              <a:ln>
                <a:noFill/>
              </a:ln>
              <a:solidFill>
                <a:prstClr val="black"/>
              </a:solidFill>
              <a:effectLst/>
              <a:uLnTx/>
              <a:uFillTx/>
              <a:latin typeface="游ゴシック"/>
              <a:ea typeface="游ゴシック"/>
              <a:cs typeface="+mn-cs"/>
            </a:rPr>
            <a:t>ポイント増加した。類似団体、全国平均及び埼玉県平均からみて高水準を維持している。なお、単年度の財政力指数については、1</a:t>
          </a:r>
          <a:r>
            <a:rPr kumimoji="1" lang="en-US" altLang="ja-JP" sz="800" b="0" i="0" u="none" strike="noStrike" kern="0" cap="none" spc="0" normalizeH="0" baseline="0" noProof="0">
              <a:ln>
                <a:noFill/>
              </a:ln>
              <a:solidFill>
                <a:prstClr val="black"/>
              </a:solidFill>
              <a:effectLst/>
              <a:uLnTx/>
              <a:uFillTx/>
              <a:latin typeface="游ゴシック"/>
              <a:ea typeface="游ゴシック"/>
              <a:cs typeface="+mn-cs"/>
            </a:rPr>
            <a:t>.087</a:t>
          </a:r>
          <a:r>
            <a:rPr kumimoji="1" lang="ja-JP" altLang="en-US" sz="800" b="0" i="0" u="none" strike="noStrike" kern="0" cap="none" spc="0" normalizeH="0" baseline="0" noProof="0">
              <a:ln>
                <a:noFill/>
              </a:ln>
              <a:solidFill>
                <a:prstClr val="black"/>
              </a:solidFill>
              <a:effectLst/>
              <a:uLnTx/>
              <a:uFillTx/>
              <a:latin typeface="游ゴシック"/>
              <a:ea typeface="游ゴシック"/>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a:ea typeface="游ゴシック"/>
              <a:cs typeface="+mn-cs"/>
            </a:rPr>
            <a:t>　当市の財政力指数が高い主な要因は、市税収入が多いことであり、今後も都市基盤整備事業の推進により固定資産税等の増加が見込まれる。しかしながら、基準財政需要額の積算の中で大きなウェイトを占める人口も増加しているため、財政力指数は微増又は横ばいで推移していくものと見込んで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37</xdr:row>
      <xdr:rowOff>158750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138642</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98425</xdr:rowOff>
    </xdr:from>
    <xdr:to>
      <xdr:col>15</xdr:col>
      <xdr:colOff>82550</xdr:colOff>
      <xdr:row>37</xdr:row>
      <xdr:rowOff>138642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420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98425</xdr:rowOff>
    </xdr:from>
    <xdr:to>
      <xdr:col>11</xdr:col>
      <xdr:colOff>31750</xdr:colOff>
      <xdr:row>37</xdr:row>
      <xdr:rowOff>118533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420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87842</xdr:rowOff>
    </xdr:from>
    <xdr:to>
      <xdr:col>23</xdr:col>
      <xdr:colOff>184150</xdr:colOff>
      <xdr:row>38</xdr:row>
      <xdr:rowOff>17991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9119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87842</xdr:rowOff>
    </xdr:from>
    <xdr:to>
      <xdr:col>15</xdr:col>
      <xdr:colOff>133350</xdr:colOff>
      <xdr:row>38</xdr:row>
      <xdr:rowOff>17991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28169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47625</xdr:rowOff>
    </xdr:from>
    <xdr:to>
      <xdr:col>11</xdr:col>
      <xdr:colOff>82550</xdr:colOff>
      <xdr:row>37</xdr:row>
      <xdr:rowOff>149225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159402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経常収支比率は前年度から</a:t>
          </a:r>
          <a:r>
            <a:rPr kumimoji="0"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1.7</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ポイント増加し、</a:t>
          </a:r>
          <a:r>
            <a:rPr kumimoji="0"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91</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0"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た</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。分母となる経常一般財源等については、地方税</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0"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362,599</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及び</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株式等譲渡所得割</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交付金</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0"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53,344</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千円）等が増加し、全体として</a:t>
          </a:r>
          <a:r>
            <a:rPr kumimoji="0"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429,443</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千円の増加となっている。</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分子となる経常的事業に充当した一般財源については、</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職員定数の増加に伴う人件費の増加、都市基盤整備事業の推進による公債費の増加により、経常経費が増加したため、経常収支比率が上昇している。</a:t>
          </a:r>
          <a:endParaRPr kumimoji="1" lang="ja-JP" altLang="en-US" sz="8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物件</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費、公債費、扶助費等の経常経費の増加、普通交付税の不交付団体となることが見込まれるため、行政改革の推進による経常経費の削減を行うとともに、都市基盤整備事業の推進により地方税の増収に努め、比率の改善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62</xdr:row>
      <xdr:rowOff>1016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4887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61</xdr:row>
      <xdr:rowOff>90424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150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61</xdr:row>
      <xdr:rowOff>114554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150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61</xdr:row>
      <xdr:rowOff>114554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24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92219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　</a:t>
          </a:r>
          <a:r>
            <a:rPr kumimoji="0" lang="ja-JP" altLang="ja-JP" sz="800" b="0" i="0" u="none" strike="noStrike" kern="0" cap="none" spc="0" normalizeH="0" baseline="0" noProof="0">
              <a:ln>
                <a:noFill/>
              </a:ln>
              <a:solidFill>
                <a:prstClr val="black"/>
              </a:solidFill>
              <a:effectLst/>
              <a:uLnTx/>
              <a:uFillTx/>
              <a:latin typeface="+mn-lt"/>
              <a:ea typeface="+mn-ea"/>
              <a:cs typeface="+mn-cs"/>
            </a:rPr>
            <a:t>人口1人当たり人件費・物件費等決算額については、前年度から</a:t>
          </a:r>
          <a:r>
            <a:rPr kumimoji="0" lang="en-US" altLang="ja-JP" sz="800" b="0" i="0" u="none" strike="noStrike" kern="0" cap="none" spc="0" normalizeH="0" baseline="0" noProof="0">
              <a:ln>
                <a:noFill/>
              </a:ln>
              <a:solidFill>
                <a:prstClr val="black"/>
              </a:solidFill>
              <a:effectLst/>
              <a:uLnTx/>
              <a:uFillTx/>
              <a:latin typeface="+mn-lt"/>
              <a:ea typeface="+mn-ea"/>
              <a:cs typeface="+mn-cs"/>
            </a:rPr>
            <a:t>4,151</a:t>
          </a:r>
          <a:r>
            <a:rPr kumimoji="0" lang="ja-JP" altLang="ja-JP" sz="800" b="0" i="0" u="none" strike="noStrike" kern="0" cap="none" spc="0" normalizeH="0" baseline="0" noProof="0">
              <a:ln>
                <a:noFill/>
              </a:ln>
              <a:solidFill>
                <a:prstClr val="black"/>
              </a:solidFill>
              <a:effectLst/>
              <a:uLnTx/>
              <a:uFillTx/>
              <a:latin typeface="+mn-lt"/>
              <a:ea typeface="+mn-ea"/>
              <a:cs typeface="+mn-cs"/>
            </a:rPr>
            <a:t>円</a:t>
          </a:r>
          <a:r>
            <a:rPr kumimoji="0" lang="ja-JP" altLang="en-US" sz="800" b="0" i="0" u="none" strike="noStrike" kern="0" cap="none" spc="0" normalizeH="0" baseline="0" noProof="0">
              <a:ln>
                <a:noFill/>
              </a:ln>
              <a:solidFill>
                <a:prstClr val="black"/>
              </a:solidFill>
              <a:effectLst/>
              <a:uLnTx/>
              <a:uFillTx/>
              <a:latin typeface="+mn-lt"/>
              <a:ea typeface="+mn-ea"/>
              <a:cs typeface="+mn-cs"/>
            </a:rPr>
            <a:t>減少し</a:t>
          </a:r>
          <a:r>
            <a:rPr kumimoji="0" lang="ja-JP" altLang="ja-JP" sz="800" b="0" i="0" u="none" strike="noStrike" kern="0" cap="none" spc="0" normalizeH="0" baseline="0" noProof="0">
              <a:ln>
                <a:noFill/>
              </a:ln>
              <a:solidFill>
                <a:prstClr val="black"/>
              </a:solidFill>
              <a:effectLst/>
              <a:uLnTx/>
              <a:uFillTx/>
              <a:latin typeface="+mn-lt"/>
              <a:ea typeface="+mn-ea"/>
              <a:cs typeface="+mn-cs"/>
            </a:rPr>
            <a:t>し</a:t>
          </a:r>
          <a:r>
            <a:rPr kumimoji="0" lang="en-US" altLang="ja-JP" sz="800" b="0" i="0" u="none" strike="noStrike" kern="0" cap="none" spc="0" normalizeH="0" baseline="0" noProof="0">
              <a:ln>
                <a:noFill/>
              </a:ln>
              <a:solidFill>
                <a:prstClr val="black"/>
              </a:solidFill>
              <a:effectLst/>
              <a:uLnTx/>
              <a:uFillTx/>
              <a:latin typeface="+mn-lt"/>
              <a:ea typeface="+mn-ea"/>
              <a:cs typeface="+mn-cs"/>
            </a:rPr>
            <a:t>119,522</a:t>
          </a:r>
          <a:r>
            <a:rPr kumimoji="0" lang="ja-JP" altLang="ja-JP" sz="800" b="0" i="0" u="none" strike="noStrike" kern="0" cap="none" spc="0" normalizeH="0" baseline="0" noProof="0">
              <a:ln>
                <a:noFill/>
              </a:ln>
              <a:solidFill>
                <a:prstClr val="black"/>
              </a:solidFill>
              <a:effectLst/>
              <a:uLnTx/>
              <a:uFillTx/>
              <a:latin typeface="+mn-lt"/>
              <a:ea typeface="+mn-ea"/>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　令和</a:t>
          </a:r>
          <a:r>
            <a:rPr kumimoji="0" lang="en-US" altLang="ja-JP" sz="800" b="0" i="0" u="none" strike="noStrike" kern="0" cap="none" spc="0" normalizeH="0" baseline="0" noProof="0">
              <a:ln>
                <a:noFill/>
              </a:ln>
              <a:solidFill>
                <a:prstClr val="black"/>
              </a:solidFill>
              <a:effectLst/>
              <a:uLnTx/>
              <a:uFillTx/>
              <a:latin typeface="+mn-lt"/>
              <a:ea typeface="+mn-ea"/>
              <a:cs typeface="+mn-cs"/>
            </a:rPr>
            <a:t>5</a:t>
          </a:r>
          <a:r>
            <a:rPr kumimoji="0" lang="ja-JP" altLang="ja-JP" sz="800" b="0" i="0" u="none" strike="noStrike" kern="0" cap="none" spc="0" normalizeH="0" baseline="0" noProof="0">
              <a:ln>
                <a:noFill/>
              </a:ln>
              <a:solidFill>
                <a:prstClr val="black"/>
              </a:solidFill>
              <a:effectLst/>
              <a:uLnTx/>
              <a:uFillTx/>
              <a:latin typeface="+mn-lt"/>
              <a:ea typeface="+mn-ea"/>
              <a:cs typeface="+mn-cs"/>
            </a:rPr>
            <a:t>年度については、</a:t>
          </a:r>
          <a:r>
            <a:rPr kumimoji="0" lang="ja-JP" altLang="en-US" sz="800" b="0" i="0" u="none" strike="noStrike" kern="0" cap="none" spc="0" normalizeH="0" baseline="0" noProof="0">
              <a:ln>
                <a:noFill/>
              </a:ln>
              <a:solidFill>
                <a:prstClr val="black"/>
              </a:solidFill>
              <a:effectLst/>
              <a:uLnTx/>
              <a:uFillTx/>
              <a:latin typeface="+mn-lt"/>
              <a:ea typeface="+mn-ea"/>
              <a:cs typeface="+mn-cs"/>
            </a:rPr>
            <a:t>職員数の増員や</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人事院勧告に基づく期末・勤勉手当の支給率の</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増加により</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0" lang="ja-JP" altLang="ja-JP" sz="800" b="0" i="0" u="none" strike="noStrike" kern="0" cap="none" spc="0" normalizeH="0" baseline="0" noProof="0">
              <a:ln>
                <a:noFill/>
              </a:ln>
              <a:solidFill>
                <a:prstClr val="black"/>
              </a:solidFill>
              <a:effectLst/>
              <a:uLnTx/>
              <a:uFillTx/>
              <a:latin typeface="+mn-lt"/>
              <a:ea typeface="+mn-ea"/>
              <a:cs typeface="+mn-cs"/>
            </a:rPr>
            <a:t>人件費は</a:t>
          </a:r>
          <a:r>
            <a:rPr kumimoji="0" lang="ja-JP" altLang="en-US" sz="800" b="0" i="0" u="none" strike="noStrike" kern="0" cap="none" spc="0" normalizeH="0" baseline="0" noProof="0">
              <a:ln>
                <a:noFill/>
              </a:ln>
              <a:solidFill>
                <a:prstClr val="black"/>
              </a:solidFill>
              <a:effectLst/>
              <a:uLnTx/>
              <a:uFillTx/>
              <a:latin typeface="+mn-lt"/>
              <a:ea typeface="+mn-ea"/>
              <a:cs typeface="+mn-cs"/>
            </a:rPr>
            <a:t>増加</a:t>
          </a:r>
          <a:r>
            <a:rPr kumimoji="0" lang="ja-JP" altLang="ja-JP" sz="800" b="0" i="0" u="none" strike="noStrike" kern="0" cap="none" spc="0" normalizeH="0" baseline="0" noProof="0">
              <a:ln>
                <a:noFill/>
              </a:ln>
              <a:solidFill>
                <a:prstClr val="black"/>
              </a:solidFill>
              <a:effectLst/>
              <a:uLnTx/>
              <a:uFillTx/>
              <a:latin typeface="+mn-lt"/>
              <a:ea typeface="+mn-ea"/>
              <a:cs typeface="+mn-cs"/>
            </a:rPr>
            <a:t>したものの、</a:t>
          </a:r>
          <a:r>
            <a:rPr kumimoji="0" lang="ja-JP" altLang="en-US" sz="800" b="0" i="0" u="none" strike="noStrike" kern="0" cap="none" spc="0" normalizeH="0" baseline="0" noProof="0">
              <a:ln>
                <a:noFill/>
              </a:ln>
              <a:solidFill>
                <a:prstClr val="black"/>
              </a:solidFill>
              <a:effectLst/>
              <a:uLnTx/>
              <a:uFillTx/>
              <a:latin typeface="+mn-lt"/>
              <a:ea typeface="+mn-ea"/>
              <a:cs typeface="+mn-cs"/>
            </a:rPr>
            <a:t>新型コロナウイルスワクチン住民接種事業費や勤労福祉センター指定管理料が減少したことに</a:t>
          </a:r>
          <a:r>
            <a:rPr kumimoji="0" lang="ja-JP" altLang="ja-JP" sz="800" b="0" i="0" u="none" strike="noStrike" kern="0" cap="none" spc="0" normalizeH="0" baseline="0" noProof="0">
              <a:ln>
                <a:noFill/>
              </a:ln>
              <a:solidFill>
                <a:prstClr val="black"/>
              </a:solidFill>
              <a:effectLst/>
              <a:uLnTx/>
              <a:uFillTx/>
              <a:latin typeface="+mn-lt"/>
              <a:ea typeface="+mn-ea"/>
              <a:cs typeface="+mn-cs"/>
            </a:rPr>
            <a:t>より</a:t>
          </a:r>
          <a:r>
            <a:rPr kumimoji="0" lang="ja-JP" altLang="en-US" sz="800" b="0" i="0" u="none" strike="noStrike" kern="0" cap="none" spc="0" normalizeH="0" baseline="0" noProof="0">
              <a:ln>
                <a:noFill/>
              </a:ln>
              <a:solidFill>
                <a:prstClr val="black"/>
              </a:solidFill>
              <a:effectLst/>
              <a:uLnTx/>
              <a:uFillTx/>
              <a:latin typeface="+mn-lt"/>
              <a:ea typeface="+mn-ea"/>
              <a:cs typeface="+mn-cs"/>
            </a:rPr>
            <a:t>、</a:t>
          </a:r>
          <a:r>
            <a:rPr kumimoji="0" lang="ja-JP" altLang="ja-JP" sz="800" b="0" i="0" u="none" strike="noStrike" kern="0" cap="none" spc="0" normalizeH="0" baseline="0" noProof="0">
              <a:ln>
                <a:noFill/>
              </a:ln>
              <a:solidFill>
                <a:prstClr val="black"/>
              </a:solidFill>
              <a:effectLst/>
              <a:uLnTx/>
              <a:uFillTx/>
              <a:latin typeface="+mn-lt"/>
              <a:ea typeface="+mn-ea"/>
              <a:cs typeface="+mn-cs"/>
            </a:rPr>
            <a:t>物件費が</a:t>
          </a:r>
          <a:r>
            <a:rPr kumimoji="0" lang="ja-JP" altLang="en-US" sz="800" b="0" i="0" u="none" strike="noStrike" kern="0" cap="none" spc="0" normalizeH="0" baseline="0" noProof="0">
              <a:ln>
                <a:noFill/>
              </a:ln>
              <a:solidFill>
                <a:prstClr val="black"/>
              </a:solidFill>
              <a:effectLst/>
              <a:uLnTx/>
              <a:uFillTx/>
              <a:latin typeface="+mn-lt"/>
              <a:ea typeface="+mn-ea"/>
              <a:cs typeface="+mn-cs"/>
            </a:rPr>
            <a:t>減少</a:t>
          </a:r>
          <a:r>
            <a:rPr kumimoji="0" lang="ja-JP" altLang="ja-JP" sz="800" b="0" i="0" u="none" strike="noStrike" kern="0" cap="none" spc="0" normalizeH="0" baseline="0" noProof="0">
              <a:ln>
                <a:noFill/>
              </a:ln>
              <a:solidFill>
                <a:prstClr val="black"/>
              </a:solidFill>
              <a:effectLst/>
              <a:uLnTx/>
              <a:uFillTx/>
              <a:latin typeface="+mn-lt"/>
              <a:ea typeface="+mn-ea"/>
              <a:cs typeface="+mn-cs"/>
            </a:rPr>
            <a:t>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　類似団体、全国平均及び県内平均に比べて低く抑えられている要因は、少ない職員数で行政運営を行ってきたことにより人件費が低水準であること、地理的優位性から人口が増加していること等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　当市では、和光市健全な財政運営に関する条例において、定期的に委託料等の見直しを行うことを規定しており、今後も有効性・効率性等の観点から見直しを行い、物件費</a:t>
          </a:r>
          <a:r>
            <a:rPr kumimoji="0" lang="ja-JP" altLang="en-US" sz="800" b="0" i="0" u="none" strike="noStrike" kern="0" cap="none" spc="0" normalizeH="0" baseline="0" noProof="0">
              <a:ln>
                <a:noFill/>
              </a:ln>
              <a:solidFill>
                <a:prstClr val="black"/>
              </a:solidFill>
              <a:effectLst/>
              <a:uLnTx/>
              <a:uFillTx/>
              <a:latin typeface="+mn-lt"/>
              <a:ea typeface="+mn-ea"/>
              <a:cs typeface="+mn-cs"/>
            </a:rPr>
            <a:t>等</a:t>
          </a:r>
          <a:r>
            <a:rPr kumimoji="0" lang="ja-JP" altLang="ja-JP" sz="800" b="0" i="0" u="none" strike="noStrike" kern="0" cap="none" spc="0" normalizeH="0" baseline="0" noProof="0">
              <a:ln>
                <a:noFill/>
              </a:ln>
              <a:solidFill>
                <a:prstClr val="black"/>
              </a:solidFill>
              <a:effectLst/>
              <a:uLnTx/>
              <a:uFillTx/>
              <a:latin typeface="+mn-lt"/>
              <a:ea typeface="+mn-ea"/>
              <a:cs typeface="+mn-cs"/>
            </a:rPr>
            <a:t>の抑制に努める。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10626</xdr:rowOff>
    </xdr:from>
    <xdr:to>
      <xdr:col>23</xdr:col>
      <xdr:colOff>133350</xdr:colOff>
      <xdr:row>82</xdr:row>
      <xdr:rowOff>50691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69526"/>
          <a:ext cx="838200" cy="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18850</xdr:rowOff>
    </xdr:from>
    <xdr:to>
      <xdr:col>19</xdr:col>
      <xdr:colOff>133350</xdr:colOff>
      <xdr:row>82</xdr:row>
      <xdr:rowOff>50691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7750"/>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116636</xdr:rowOff>
    </xdr:from>
    <xdr:to>
      <xdr:col>15</xdr:col>
      <xdr:colOff>82550</xdr:colOff>
      <xdr:row>82</xdr:row>
      <xdr:rowOff>18850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04086"/>
          <a:ext cx="889000" cy="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55866</xdr:rowOff>
    </xdr:from>
    <xdr:to>
      <xdr:col>11</xdr:col>
      <xdr:colOff>31750</xdr:colOff>
      <xdr:row>81</xdr:row>
      <xdr:rowOff>116636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3316"/>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131276</xdr:rowOff>
    </xdr:from>
    <xdr:to>
      <xdr:col>23</xdr:col>
      <xdr:colOff>184150</xdr:colOff>
      <xdr:row>82</xdr:row>
      <xdr:rowOff>61426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147803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6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171341</xdr:rowOff>
    </xdr:from>
    <xdr:to>
      <xdr:col>19</xdr:col>
      <xdr:colOff>184150</xdr:colOff>
      <xdr:row>82</xdr:row>
      <xdr:rowOff>101491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111668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139500</xdr:rowOff>
    </xdr:from>
    <xdr:to>
      <xdr:col>15</xdr:col>
      <xdr:colOff>133350</xdr:colOff>
      <xdr:row>82</xdr:row>
      <xdr:rowOff>69650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79827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65836</xdr:rowOff>
    </xdr:from>
    <xdr:to>
      <xdr:col>11</xdr:col>
      <xdr:colOff>82550</xdr:colOff>
      <xdr:row>81</xdr:row>
      <xdr:rowOff>167436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5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2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5066</xdr:rowOff>
    </xdr:from>
    <xdr:to>
      <xdr:col>7</xdr:col>
      <xdr:colOff>31750</xdr:colOff>
      <xdr:row>81</xdr:row>
      <xdr:rowOff>106666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116843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mn-lt"/>
              <a:ea typeface="+mn-ea"/>
              <a:cs typeface="+mn-cs"/>
            </a:rPr>
            <a:t>ラスパイレス指数は、類似団体平均及び全国市平均と比べて高くなっている。</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mn-lt"/>
              <a:ea typeface="+mn-ea"/>
              <a:cs typeface="+mn-cs"/>
            </a:rPr>
            <a:t>主な要因としては、職員数が少ないため、給料月額に変動が生じた場合に経験年数階層に与える影響が大きくなること、また、国と比較して初任給の号給が高いことから、全体として給料額が上がる傾向にあることが挙げられる。</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高齢層職員の昇給・昇格抑制措置等を実施しており、今後も、人事院勧告や近隣市との均衡を考慮し、適正化に努める</a:t>
          </a:r>
          <a:r>
            <a:rPr kumimoji="0" lang="ja-JP" altLang="en-US" sz="9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4792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88</xdr:row>
      <xdr:rowOff>80434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870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70909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066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89</xdr:row>
      <xdr:rowOff>110066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06625"/>
          <a:ext cx="889000" cy="46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mn-lt"/>
              <a:ea typeface="+mn-ea"/>
              <a:cs typeface="+mn-cs"/>
            </a:rPr>
            <a:t>これまでの定員適正化の取組において、事務事業の見直し、民間委託の推進等を積極的に実施してきたことにより、県内の地方公共団体や類似団体に比べて少ない職員数で行政運営を行っている。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しかしながら、権限移譲の推進、高齢化の進展等社会情勢の変化に伴う行政需要の増加等により業務量が増加していることから、</a:t>
          </a:r>
          <a:r>
            <a:rPr kumimoji="0" lang="ja-JP" altLang="ja-JP" sz="800" b="0" i="0" u="none" strike="noStrike" kern="0" cap="none" spc="0" normalizeH="0" baseline="0" noProof="0">
              <a:ln>
                <a:noFill/>
              </a:ln>
              <a:solidFill>
                <a:prstClr val="black"/>
              </a:solidFill>
              <a:effectLst/>
              <a:uLnTx/>
              <a:uFillTx/>
              <a:latin typeface="+mn-lt"/>
              <a:ea typeface="+mn-ea"/>
              <a:cs typeface="+mn-cs"/>
            </a:rPr>
            <a:t>人員削減を前提とするのではなく、限られた人的資源で業務効率を最大限に高め、業務量及び内容に応じた適正な人員配置を行うことを基本として、職員数を増員して</a:t>
          </a:r>
          <a:r>
            <a:rPr kumimoji="0" lang="ja-JP" altLang="en-US" sz="800" b="0" i="0" u="none" strike="noStrike" kern="0" cap="none" spc="0" normalizeH="0" baseline="0" noProof="0">
              <a:ln>
                <a:noFill/>
              </a:ln>
              <a:solidFill>
                <a:prstClr val="black"/>
              </a:solidFill>
              <a:effectLst/>
              <a:uLnTx/>
              <a:uFillTx/>
              <a:latin typeface="+mn-lt"/>
              <a:ea typeface="+mn-ea"/>
              <a:cs typeface="+mn-cs"/>
            </a:rPr>
            <a:t>いるが</a:t>
          </a:r>
          <a:r>
            <a:rPr kumimoji="0" lang="ja-JP"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900" b="0" i="0" u="none" strike="noStrike" kern="0" cap="none" spc="0" normalizeH="0" baseline="0" noProof="0">
              <a:ln>
                <a:noFill/>
              </a:ln>
              <a:solidFill>
                <a:prstClr val="black"/>
              </a:solidFill>
              <a:effectLst/>
              <a:uLnTx/>
              <a:uFillTx/>
              <a:latin typeface="+mn-lt"/>
              <a:ea typeface="+mn-ea"/>
              <a:cs typeface="+mn-cs"/>
            </a:rPr>
            <a:t>令和</a:t>
          </a:r>
          <a:r>
            <a:rPr kumimoji="0" lang="en-US" altLang="ja-JP" sz="900" b="0" i="0" u="none" strike="noStrike" kern="0" cap="none" spc="0" normalizeH="0" baseline="0" noProof="0">
              <a:ln>
                <a:noFill/>
              </a:ln>
              <a:solidFill>
                <a:prstClr val="black"/>
              </a:solidFill>
              <a:effectLst/>
              <a:uLnTx/>
              <a:uFillTx/>
              <a:latin typeface="+mn-lt"/>
              <a:ea typeface="+mn-ea"/>
              <a:cs typeface="+mn-cs"/>
            </a:rPr>
            <a:t>5</a:t>
          </a:r>
          <a:r>
            <a:rPr kumimoji="0" lang="ja-JP" altLang="en-US" sz="900" b="0" i="0" u="none" strike="noStrike" kern="0" cap="none" spc="0" normalizeH="0" baseline="0" noProof="0">
              <a:ln>
                <a:noFill/>
              </a:ln>
              <a:solidFill>
                <a:prstClr val="black"/>
              </a:solidFill>
              <a:effectLst/>
              <a:uLnTx/>
              <a:uFillTx/>
              <a:latin typeface="+mn-lt"/>
              <a:ea typeface="+mn-ea"/>
              <a:cs typeface="+mn-cs"/>
            </a:rPr>
            <a:t>年度は人口の増加率が、職員の増加率を上回ったため、</a:t>
          </a:r>
          <a:r>
            <a:rPr kumimoji="0" lang="ja-JP" altLang="ja-JP" sz="900" b="0" i="0" u="none" strike="noStrike" kern="0" cap="none" spc="0" normalizeH="0" baseline="0" noProof="0">
              <a:ln>
                <a:noFill/>
              </a:ln>
              <a:solidFill>
                <a:prstClr val="black"/>
              </a:solidFill>
              <a:effectLst/>
              <a:uLnTx/>
              <a:uFillTx/>
              <a:latin typeface="+mn-lt"/>
              <a:ea typeface="+mn-ea"/>
              <a:cs typeface="+mn-cs"/>
            </a:rPr>
            <a:t>人口1,000人当たり職員数は</a:t>
          </a:r>
          <a:r>
            <a:rPr kumimoji="0" lang="ja-JP" altLang="en-US" sz="900" b="0" i="0" u="none" strike="noStrike" kern="0" cap="none" spc="0" normalizeH="0" baseline="0" noProof="0">
              <a:ln>
                <a:noFill/>
              </a:ln>
              <a:solidFill>
                <a:prstClr val="black"/>
              </a:solidFill>
              <a:effectLst/>
              <a:uLnTx/>
              <a:uFillTx/>
              <a:latin typeface="+mn-lt"/>
              <a:ea typeface="+mn-ea"/>
              <a:cs typeface="+mn-cs"/>
            </a:rPr>
            <a:t>減少</a:t>
          </a:r>
          <a:r>
            <a:rPr kumimoji="0" lang="ja-JP" altLang="ja-JP" sz="900" b="0" i="0" u="none" strike="noStrike" kern="0" cap="none" spc="0" normalizeH="0" baseline="0" noProof="0">
              <a:ln>
                <a:noFill/>
              </a:ln>
              <a:solidFill>
                <a:prstClr val="black"/>
              </a:solidFill>
              <a:effectLst/>
              <a:uLnTx/>
              <a:uFillTx/>
              <a:latin typeface="+mn-lt"/>
              <a:ea typeface="+mn-ea"/>
              <a:cs typeface="+mn-cs"/>
            </a:rPr>
            <a:t>し</a:t>
          </a:r>
          <a:r>
            <a:rPr kumimoji="0" lang="ja-JP" altLang="en-US" sz="900" b="0" i="0" u="none" strike="noStrike" kern="0" cap="none" spc="0" normalizeH="0" baseline="0" noProof="0">
              <a:ln>
                <a:noFill/>
              </a:ln>
              <a:solidFill>
                <a:prstClr val="black"/>
              </a:solidFill>
              <a:effectLst/>
              <a:uLnTx/>
              <a:uFillTx/>
              <a:latin typeface="+mn-lt"/>
              <a:ea typeface="+mn-ea"/>
              <a:cs typeface="+mn-cs"/>
            </a:rPr>
            <a:t>た</a:t>
          </a:r>
          <a:r>
            <a:rPr kumimoji="0"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en-US" altLang="ja-JP" sz="9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23919</xdr:rowOff>
    </xdr:from>
    <xdr:to>
      <xdr:col>81</xdr:col>
      <xdr:colOff>44450</xdr:colOff>
      <xdr:row>59</xdr:row>
      <xdr:rowOff>27940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394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15875</xdr:rowOff>
    </xdr:from>
    <xdr:to>
      <xdr:col>77</xdr:col>
      <xdr:colOff>44450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314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11854</xdr:rowOff>
    </xdr:from>
    <xdr:to>
      <xdr:col>72</xdr:col>
      <xdr:colOff>203200</xdr:colOff>
      <xdr:row>59</xdr:row>
      <xdr:rowOff>15875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274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165206</xdr:rowOff>
    </xdr:from>
    <xdr:to>
      <xdr:col>68</xdr:col>
      <xdr:colOff>152400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093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144569</xdr:rowOff>
    </xdr:from>
    <xdr:to>
      <xdr:col>81</xdr:col>
      <xdr:colOff>95250</xdr:colOff>
      <xdr:row>59</xdr:row>
      <xdr:rowOff>74719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161096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3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148590</xdr:rowOff>
    </xdr:from>
    <xdr:to>
      <xdr:col>77</xdr:col>
      <xdr:colOff>95250</xdr:colOff>
      <xdr:row>59</xdr:row>
      <xdr:rowOff>78740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88917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136525</xdr:rowOff>
    </xdr:from>
    <xdr:to>
      <xdr:col>73</xdr:col>
      <xdr:colOff>44450</xdr:colOff>
      <xdr:row>59</xdr:row>
      <xdr:rowOff>66675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76852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132504</xdr:rowOff>
    </xdr:from>
    <xdr:to>
      <xdr:col>68</xdr:col>
      <xdr:colOff>203200</xdr:colOff>
      <xdr:row>59</xdr:row>
      <xdr:rowOff>62654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72831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114406</xdr:rowOff>
    </xdr:from>
    <xdr:to>
      <xdr:col>64</xdr:col>
      <xdr:colOff>152400</xdr:colOff>
      <xdr:row>59</xdr:row>
      <xdr:rowOff>44556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54733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0"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実質公債費比率は、前年度と比較して0.</a:t>
          </a:r>
          <a:r>
            <a:rPr kumimoji="0"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a:t>
          </a:r>
          <a:r>
            <a:rPr kumimoji="0"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a:t>
          </a:r>
          <a:r>
            <a:rPr kumimoji="0"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上昇し</a:t>
          </a:r>
          <a:r>
            <a:rPr kumimoji="0"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5.6</a:t>
          </a:r>
          <a:r>
            <a:rPr kumimoji="0"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％となった。</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比率増加の主な要因として、分子については、都市基盤整備や公共施設の更新等により地方債現在高が増加していることから元利償還金が増加し、また、一部事務組合でのごみ広域処理施設の建設に向けた用地取得等により、一部事務組合の地方債に充てたと認められる負担金額が増加している。分母については、標準税収入額等が市町村民税所得割や固定資産税の増等により増加したことにより分母が増加した。</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分子、分母ともに増加したが、分子の増加率が分母の増加率を上回ったため、実質公債費比率が増加した。</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41</xdr:row>
      <xdr:rowOff>3810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769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118956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0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46567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402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将来負担比率は、前年度と比較して</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ポイント増加し3</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比率増加の主な要因として、分子については、将来負担額のうち普通会計の地方債現在高が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231,466</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千円増加したことや、一部事務組合でのごみ広域処理施設の建設に向けた用地取得等により組合等負担見込額が増加したことに加え、分子の控除財源である基準財政需要額算入見込額が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556,968</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分母については、標準財政規模が前年度より</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528,420</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千円増加し、結果的に将来負担比率は増加した。　</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136737</xdr:rowOff>
    </xdr:from>
    <xdr:to>
      <xdr:col>81</xdr:col>
      <xdr:colOff>44450</xdr:colOff>
      <xdr:row>15</xdr:row>
      <xdr:rowOff>163165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0848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136737</xdr:rowOff>
    </xdr:from>
    <xdr:to>
      <xdr:col>77</xdr:col>
      <xdr:colOff>44450</xdr:colOff>
      <xdr:row>16</xdr:row>
      <xdr:rowOff>907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0848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71241</xdr:rowOff>
    </xdr:from>
    <xdr:to>
      <xdr:col>72</xdr:col>
      <xdr:colOff>203200</xdr:colOff>
      <xdr:row>16</xdr:row>
      <xdr:rowOff>907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42991"/>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71241</xdr:rowOff>
    </xdr:from>
    <xdr:to>
      <xdr:col>68</xdr:col>
      <xdr:colOff>152400</xdr:colOff>
      <xdr:row>15</xdr:row>
      <xdr:rowOff>164314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4299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112365</xdr:rowOff>
    </xdr:from>
    <xdr:to>
      <xdr:col>81</xdr:col>
      <xdr:colOff>95250</xdr:colOff>
      <xdr:row>16</xdr:row>
      <xdr:rowOff>42515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84442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5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85937</xdr:rowOff>
    </xdr:from>
    <xdr:to>
      <xdr:col>77</xdr:col>
      <xdr:colOff>95250</xdr:colOff>
      <xdr:row>16</xdr:row>
      <xdr:rowOff>16087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4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121557</xdr:rowOff>
    </xdr:from>
    <xdr:to>
      <xdr:col>73</xdr:col>
      <xdr:colOff>44450</xdr:colOff>
      <xdr:row>16</xdr:row>
      <xdr:rowOff>51707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36484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20441</xdr:rowOff>
    </xdr:from>
    <xdr:to>
      <xdr:col>68</xdr:col>
      <xdr:colOff>203200</xdr:colOff>
      <xdr:row>15</xdr:row>
      <xdr:rowOff>122041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106818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113514</xdr:rowOff>
    </xdr:from>
    <xdr:to>
      <xdr:col>64</xdr:col>
      <xdr:colOff>152400</xdr:colOff>
      <xdr:row>16</xdr:row>
      <xdr:rowOff>43664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28441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84,728
82,003
11.04
37,043,303
34,439,718
2,451,678
17,611,608
17,761,551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人件費に係る経常収支比率は、</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前年度と比較して</a:t>
          </a:r>
          <a:r>
            <a:rPr kumimoji="0"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0.4</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ポイント増加し</a:t>
          </a:r>
          <a:r>
            <a:rPr kumimoji="0"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22.6</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％となった。</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増加の主な要因としては、</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職員数の増員</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や</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人事院勧告に基づく期末・勤勉手当の支給率の</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増加による。</a:t>
          </a: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定員適正化の取組により職員数を抑制できているため、類似団体平均及び埼玉県平均に比べて低い水準にあるが、職員数、時間外勤務手当等の増により人件費は増加傾向にある。</a:t>
          </a:r>
          <a:endParaRPr kumimoji="1" lang="ja-JP" altLang="en-US" sz="8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また、今後も、</a:t>
          </a:r>
          <a:r>
            <a:rPr kumimoji="0" lang="ja-JP" altLang="ja-JP" sz="800" b="0" i="0" u="none" strike="noStrike" kern="0" cap="none" spc="0" normalizeH="0" baseline="0" noProof="0">
              <a:ln>
                <a:noFill/>
              </a:ln>
              <a:solidFill>
                <a:prstClr val="black"/>
              </a:solidFill>
              <a:effectLst/>
              <a:uLnTx/>
              <a:uFillTx/>
              <a:latin typeface="+mn-lt"/>
              <a:ea typeface="+mn-ea"/>
              <a:cs typeface="+mn-cs"/>
            </a:rPr>
            <a:t>人員削減を前提とするのではなく、限られた人的資源で業務効率を最大限に高め、業務量及び内容に応じた適正な人員配置を行うことを基本として、職員数を増員していく予定のため、会計年度任用職員や時間外勤務手当の縮減等も含めて、人件費の上昇に注視しながら行政運営を行っていく必要が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66584</xdr:rowOff>
    </xdr:from>
    <xdr:to>
      <xdr:col>24</xdr:col>
      <xdr:colOff>25400</xdr:colOff>
      <xdr:row>35</xdr:row>
      <xdr:rowOff>92710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673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66584</xdr:rowOff>
    </xdr:from>
    <xdr:to>
      <xdr:col>19</xdr:col>
      <xdr:colOff>187325</xdr:colOff>
      <xdr:row>35</xdr:row>
      <xdr:rowOff>66584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7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66584</xdr:rowOff>
    </xdr:from>
    <xdr:to>
      <xdr:col>15</xdr:col>
      <xdr:colOff>98425</xdr:colOff>
      <xdr:row>35</xdr:row>
      <xdr:rowOff>99242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673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99242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0202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15784</xdr:rowOff>
    </xdr:from>
    <xdr:to>
      <xdr:col>20</xdr:col>
      <xdr:colOff>38100</xdr:colOff>
      <xdr:row>35</xdr:row>
      <xdr:rowOff>117384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127561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15784</xdr:rowOff>
    </xdr:from>
    <xdr:to>
      <xdr:col>15</xdr:col>
      <xdr:colOff>149225</xdr:colOff>
      <xdr:row>35</xdr:row>
      <xdr:rowOff>117384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48442</xdr:rowOff>
    </xdr:from>
    <xdr:to>
      <xdr:col>11</xdr:col>
      <xdr:colOff>60325</xdr:colOff>
      <xdr:row>35</xdr:row>
      <xdr:rowOff>150042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160219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物件費に係る経常収支比率は、前年度から</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0.3</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減少</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し</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24.2</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。分子となる物件費充当一般財源について、政府の電気・ガス価格激変緩和対策事業等により需用費が減少したものの、指定管理料等の委託料が増加したこと等により</a:t>
          </a:r>
          <a:r>
            <a:rPr kumimoji="0" lang="ja-JP" altLang="ja-JP" sz="800" b="0" i="0" u="none" strike="noStrike" kern="0" cap="none" spc="0" normalizeH="0" baseline="0" noProof="0">
              <a:ln>
                <a:noFill/>
              </a:ln>
              <a:solidFill>
                <a:prstClr val="black"/>
              </a:solidFill>
              <a:effectLst/>
              <a:uLnTx/>
              <a:uFillTx/>
              <a:latin typeface="+mn-lt"/>
              <a:ea typeface="+mn-ea"/>
              <a:cs typeface="+mn-cs"/>
            </a:rPr>
            <a:t>増加している。</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分母</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となる</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経常一般財源</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についても</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しており、物件費充当一般財源の増加を上回ったため、結果として物件費に係る経常収支比率は減少した。</a:t>
          </a:r>
          <a:endPar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本市の物件費の比率は類似団体等の平均値を大きく上回っている。これまで職員定数を抑制し、公共施設の指定管理者制度の活用や事務の効率化を図るためのシステム導入、業務の外部委託などを推進してきたことが要因である。今後は、職員数を増員していく予定のため、委託内容の見直し、類似業務の一括発注の検討等を行うことにより、物件費の抑制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168148</xdr:rowOff>
    </xdr:from>
    <xdr:to>
      <xdr:col>82</xdr:col>
      <xdr:colOff>107950</xdr:colOff>
      <xdr:row>21</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5971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94996</xdr:rowOff>
    </xdr:from>
    <xdr:to>
      <xdr:col>78</xdr:col>
      <xdr:colOff>69850</xdr:colOff>
      <xdr:row>21</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5239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94996</xdr:rowOff>
    </xdr:from>
    <xdr:to>
      <xdr:col>73</xdr:col>
      <xdr:colOff>180975</xdr:colOff>
      <xdr:row>20</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239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159004</xdr:rowOff>
    </xdr:from>
    <xdr:to>
      <xdr:col>69</xdr:col>
      <xdr:colOff>92075</xdr:colOff>
      <xdr:row>21</xdr:row>
      <xdr:rowOff>60706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88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117348</xdr:rowOff>
    </xdr:from>
    <xdr:to>
      <xdr:col>82</xdr:col>
      <xdr:colOff>158750</xdr:colOff>
      <xdr:row>21</xdr:row>
      <xdr:rowOff>47498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25925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144780</xdr:rowOff>
    </xdr:from>
    <xdr:to>
      <xdr:col>78</xdr:col>
      <xdr:colOff>120650</xdr:colOff>
      <xdr:row>21</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59707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6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44196</xdr:rowOff>
    </xdr:from>
    <xdr:to>
      <xdr:col>74</xdr:col>
      <xdr:colOff>31750</xdr:colOff>
      <xdr:row>20</xdr:row>
      <xdr:rowOff>145796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130573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108204</xdr:rowOff>
    </xdr:from>
    <xdr:to>
      <xdr:col>69</xdr:col>
      <xdr:colOff>142875</xdr:colOff>
      <xdr:row>21</xdr:row>
      <xdr:rowOff>38354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23131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9906</xdr:rowOff>
    </xdr:from>
    <xdr:to>
      <xdr:col>65</xdr:col>
      <xdr:colOff>53975</xdr:colOff>
      <xdr:row>21</xdr:row>
      <xdr:rowOff>111506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96283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9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　</a:t>
          </a:r>
          <a:r>
            <a:rPr kumimoji="0" lang="ja-JP" altLang="ja-JP" sz="800" b="0" i="0" u="none" strike="noStrike" kern="0" cap="none" spc="0" normalizeH="0" baseline="0" noProof="0">
              <a:ln>
                <a:noFill/>
              </a:ln>
              <a:solidFill>
                <a:prstClr val="black"/>
              </a:solidFill>
              <a:effectLst/>
              <a:uLnTx/>
              <a:uFillTx/>
              <a:latin typeface="+mn-lt"/>
              <a:ea typeface="+mn-ea"/>
              <a:cs typeface="+mn-cs"/>
            </a:rPr>
            <a:t>扶助費に係る経常収支比率は、前年度から</a:t>
          </a:r>
          <a:r>
            <a:rPr kumimoji="0" lang="en-US" altLang="ja-JP" sz="800" b="0" i="0" u="none" strike="noStrike" kern="0" cap="none" spc="0" normalizeH="0" baseline="0" noProof="0">
              <a:ln>
                <a:noFill/>
              </a:ln>
              <a:solidFill>
                <a:prstClr val="black"/>
              </a:solidFill>
              <a:effectLst/>
              <a:uLnTx/>
              <a:uFillTx/>
              <a:latin typeface="+mn-lt"/>
              <a:ea typeface="+mn-ea"/>
              <a:cs typeface="+mn-cs"/>
            </a:rPr>
            <a:t>1</a:t>
          </a:r>
          <a:r>
            <a:rPr kumimoji="0" lang="ja-JP" altLang="ja-JP" sz="800" b="0" i="0" u="none" strike="noStrike" kern="0" cap="none" spc="0" normalizeH="0" baseline="0" noProof="0">
              <a:ln>
                <a:noFill/>
              </a:ln>
              <a:solidFill>
                <a:prstClr val="black"/>
              </a:solidFill>
              <a:effectLst/>
              <a:uLnTx/>
              <a:uFillTx/>
              <a:latin typeface="+mn-lt"/>
              <a:ea typeface="+mn-ea"/>
              <a:cs typeface="+mn-cs"/>
            </a:rPr>
            <a:t>.</a:t>
          </a:r>
          <a:r>
            <a:rPr kumimoji="0" lang="en-US" altLang="ja-JP" sz="800" b="0" i="0" u="none" strike="noStrike" kern="0" cap="none" spc="0" normalizeH="0" baseline="0" noProof="0">
              <a:ln>
                <a:noFill/>
              </a:ln>
              <a:solidFill>
                <a:prstClr val="black"/>
              </a:solidFill>
              <a:effectLst/>
              <a:uLnTx/>
              <a:uFillTx/>
              <a:latin typeface="+mn-lt"/>
              <a:ea typeface="+mn-ea"/>
              <a:cs typeface="+mn-cs"/>
            </a:rPr>
            <a:t>4</a:t>
          </a:r>
          <a:r>
            <a:rPr kumimoji="0" lang="ja-JP" altLang="ja-JP" sz="8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800" b="0" i="0" u="none" strike="noStrike" kern="0" cap="none" spc="0" normalizeH="0" baseline="0" noProof="0">
              <a:ln>
                <a:noFill/>
              </a:ln>
              <a:solidFill>
                <a:prstClr val="black"/>
              </a:solidFill>
              <a:effectLst/>
              <a:uLnTx/>
              <a:uFillTx/>
              <a:latin typeface="+mn-lt"/>
              <a:ea typeface="+mn-ea"/>
              <a:cs typeface="+mn-cs"/>
            </a:rPr>
            <a:t>増加</a:t>
          </a:r>
          <a:r>
            <a:rPr kumimoji="0" lang="ja-JP" altLang="ja-JP" sz="800" b="0" i="0" u="none" strike="noStrike" kern="0" cap="none" spc="0" normalizeH="0" baseline="0" noProof="0">
              <a:ln>
                <a:noFill/>
              </a:ln>
              <a:solidFill>
                <a:prstClr val="black"/>
              </a:solidFill>
              <a:effectLst/>
              <a:uLnTx/>
              <a:uFillTx/>
              <a:latin typeface="+mn-lt"/>
              <a:ea typeface="+mn-ea"/>
              <a:cs typeface="+mn-cs"/>
            </a:rPr>
            <a:t>し</a:t>
          </a:r>
          <a:r>
            <a:rPr kumimoji="0" lang="en-US" altLang="ja-JP" sz="800" b="0" i="0" u="none" strike="noStrike" kern="0" cap="none" spc="0" normalizeH="0" baseline="0" noProof="0">
              <a:ln>
                <a:noFill/>
              </a:ln>
              <a:solidFill>
                <a:prstClr val="black"/>
              </a:solidFill>
              <a:effectLst/>
              <a:uLnTx/>
              <a:uFillTx/>
              <a:latin typeface="+mn-lt"/>
              <a:ea typeface="+mn-ea"/>
              <a:cs typeface="+mn-cs"/>
            </a:rPr>
            <a:t>15.7</a:t>
          </a:r>
          <a:r>
            <a:rPr kumimoji="0"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の主な要因としては</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乳幼児・子ども医療費助成金や幼稚園負担金等が増加したことによる</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　当市の特徴として、子育て世帯が多いことから、子ども・子育て支援施策を重点的に行っており、保育所、学童保育等の待機児童解消に向けた児童福祉費が年々増加している。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　また、社会保障関連経費も全体的に逓増し、法令等に基づく扶助費の大幅な縮減は難しいことから、今後も増加することが見込まれる。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　行政改革の取組の一つとして、扶助事業の見直しを行っており、横出し上乗せ等の扶助費の抑制について定期的に検討する。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xdr:rowOff>
    </xdr:from>
    <xdr:to>
      <xdr:col>24</xdr:col>
      <xdr:colOff>25400</xdr:colOff>
      <xdr:row>57</xdr:row>
      <xdr:rowOff>123190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9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xdr:rowOff>
    </xdr:from>
    <xdr:to>
      <xdr:col>19</xdr:col>
      <xdr:colOff>187325</xdr:colOff>
      <xdr:row>57</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85090</xdr:rowOff>
    </xdr:from>
    <xdr:to>
      <xdr:col>15</xdr:col>
      <xdr:colOff>98425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54610</xdr:rowOff>
    </xdr:from>
    <xdr:to>
      <xdr:col>11</xdr:col>
      <xdr:colOff>9525</xdr:colOff>
      <xdr:row>57</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72390</xdr:rowOff>
    </xdr:from>
    <xdr:to>
      <xdr:col>24</xdr:col>
      <xdr:colOff>76200</xdr:colOff>
      <xdr:row>58</xdr:row>
      <xdr:rowOff>2540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137160</xdr:rowOff>
    </xdr:from>
    <xdr:to>
      <xdr:col>20</xdr:col>
      <xdr:colOff>38100</xdr:colOff>
      <xdr:row>57</xdr:row>
      <xdr:rowOff>67310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34290</xdr:rowOff>
    </xdr:from>
    <xdr:to>
      <xdr:col>15</xdr:col>
      <xdr:colOff>149225</xdr:colOff>
      <xdr:row>57</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xdr:rowOff>
    </xdr:from>
    <xdr:to>
      <xdr:col>6</xdr:col>
      <xdr:colOff>171450</xdr:colOff>
      <xdr:row>57</xdr:row>
      <xdr:rowOff>105410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90187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その他に</a:t>
          </a:r>
          <a:r>
            <a:rPr kumimoji="1" lang="ja-JP" altLang="ja-JP" sz="1000" b="0" i="0" u="none" strike="noStrike" kern="0" cap="none" spc="0" normalizeH="0" baseline="0" noProof="0">
              <a:ln>
                <a:noFill/>
              </a:ln>
              <a:solidFill>
                <a:prstClr val="black"/>
              </a:solidFill>
              <a:effectLst/>
              <a:uLnTx/>
              <a:uFillTx/>
              <a:latin typeface="+mn-lt"/>
              <a:ea typeface="+mn-ea"/>
              <a:cs typeface="+mn-cs"/>
            </a:rPr>
            <a:t>係る経常収支比率は</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0.2</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ポイント増加し</a:t>
          </a:r>
          <a:r>
            <a:rPr kumimoji="1" lang="en-US" altLang="ja-JP" sz="1000" b="0" i="0" u="none" strike="noStrike" kern="0" cap="none" spc="0" normalizeH="0" baseline="0" noProof="0">
              <a:ln>
                <a:noFill/>
              </a:ln>
              <a:solidFill>
                <a:prstClr val="black"/>
              </a:solidFill>
              <a:effectLst/>
              <a:uLnTx/>
              <a:uFillTx/>
              <a:latin typeface="+mn-lt"/>
              <a:ea typeface="+mn-ea"/>
              <a:cs typeface="+mn-cs"/>
            </a:rPr>
            <a:t>8.1</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平均等と比べて低い水準を保っておりほぼ横ばいで推移しているが、令和3年度から国民健康保険特別会計への法定外操出金を減額するなど、経費の抑制に努めている。今後も低水準となるよう留意す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53</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32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124278</xdr:rowOff>
    </xdr:from>
    <xdr:to>
      <xdr:col>78</xdr:col>
      <xdr:colOff>69850</xdr:colOff>
      <xdr:row>53</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53</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00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53</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00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117022</xdr:rowOff>
    </xdr:from>
    <xdr:to>
      <xdr:col>82</xdr:col>
      <xdr:colOff>158750</xdr:colOff>
      <xdr:row>54</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133549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73478</xdr:rowOff>
    </xdr:from>
    <xdr:to>
      <xdr:col>74</xdr:col>
      <xdr:colOff>31750</xdr:colOff>
      <xdr:row>54</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62593</xdr:rowOff>
    </xdr:from>
    <xdr:to>
      <xdr:col>69</xdr:col>
      <xdr:colOff>142875</xdr:colOff>
      <xdr:row>53</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62593</xdr:rowOff>
    </xdr:from>
    <xdr:to>
      <xdr:col>65</xdr:col>
      <xdr:colOff>53975</xdr:colOff>
      <xdr:row>53</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補助費等に係る経常収支比率は、前年度から0.</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800" b="0" i="0" u="none" strike="noStrike" kern="0" cap="none" spc="0" normalizeH="0" baseline="0" noProof="0">
              <a:ln>
                <a:noFill/>
              </a:ln>
              <a:solidFill>
                <a:prstClr val="black"/>
              </a:solidFill>
              <a:effectLst/>
              <a:uLnTx/>
              <a:uFillTx/>
              <a:latin typeface="+mn-lt"/>
              <a:ea typeface="+mn-ea"/>
              <a:cs typeface="+mn-cs"/>
            </a:rPr>
            <a:t>減少</a:t>
          </a:r>
          <a:r>
            <a:rPr kumimoji="1" lang="ja-JP" altLang="ja-JP" sz="800" b="0" i="0" u="none" strike="noStrike" kern="0" cap="none" spc="0" normalizeH="0" baseline="0" noProof="0">
              <a:ln>
                <a:noFill/>
              </a:ln>
              <a:solidFill>
                <a:prstClr val="black"/>
              </a:solidFill>
              <a:effectLst/>
              <a:uLnTx/>
              <a:uFillTx/>
              <a:latin typeface="+mn-lt"/>
              <a:ea typeface="+mn-ea"/>
              <a:cs typeface="+mn-cs"/>
            </a:rPr>
            <a:t>し</a:t>
          </a:r>
          <a:r>
            <a:rPr kumimoji="1" lang="en-US" altLang="ja-JP" sz="800" b="0" i="0" u="none" strike="noStrike" kern="0" cap="none" spc="0" normalizeH="0" baseline="0" noProof="0">
              <a:ln>
                <a:noFill/>
              </a:ln>
              <a:solidFill>
                <a:prstClr val="black"/>
              </a:solidFill>
              <a:effectLst/>
              <a:uLnTx/>
              <a:uFillTx/>
              <a:latin typeface="+mn-lt"/>
              <a:ea typeface="+mn-ea"/>
              <a:cs typeface="+mn-cs"/>
            </a:rPr>
            <a:t>8.8</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令和2年度にごみ広域処理施設の新設に向けて一部事務組合を設立しており、当該組合において用地取得を進めていること</a:t>
          </a:r>
          <a:r>
            <a:rPr kumimoji="1" lang="ja-JP" altLang="en-US" sz="800" b="0" i="0" u="none" strike="noStrike" kern="0" cap="none" spc="0" normalizeH="0" baseline="0" noProof="0">
              <a:ln>
                <a:noFill/>
              </a:ln>
              <a:solidFill>
                <a:prstClr val="black"/>
              </a:solidFill>
              <a:effectLst/>
              <a:uLnTx/>
              <a:uFillTx/>
              <a:latin typeface="+mn-lt"/>
              <a:ea typeface="+mn-ea"/>
              <a:cs typeface="+mn-cs"/>
            </a:rPr>
            <a:t>や公債費負担金の増額により、</a:t>
          </a:r>
          <a:r>
            <a:rPr kumimoji="1" lang="ja-JP" altLang="ja-JP" sz="800" b="0" i="0" u="none" strike="noStrike" kern="0" cap="none" spc="0" normalizeH="0" baseline="0" noProof="0">
              <a:ln>
                <a:noFill/>
              </a:ln>
              <a:solidFill>
                <a:prstClr val="black"/>
              </a:solidFill>
              <a:effectLst/>
              <a:uLnTx/>
              <a:uFillTx/>
              <a:latin typeface="+mn-lt"/>
              <a:ea typeface="+mn-ea"/>
              <a:cs typeface="+mn-cs"/>
            </a:rPr>
            <a:t>分子となる補助費が増加し</a:t>
          </a:r>
          <a:r>
            <a:rPr kumimoji="1" lang="ja-JP" altLang="en-US" sz="800" b="0" i="0" u="none" strike="noStrike" kern="0" cap="none" spc="0" normalizeH="0" baseline="0" noProof="0">
              <a:ln>
                <a:noFill/>
              </a:ln>
              <a:solidFill>
                <a:prstClr val="black"/>
              </a:solidFill>
              <a:effectLst/>
              <a:uLnTx/>
              <a:uFillTx/>
              <a:latin typeface="+mn-lt"/>
              <a:ea typeface="+mn-ea"/>
              <a:cs typeface="+mn-cs"/>
            </a:rPr>
            <a:t>ている。</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分母</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となる</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経常一般財源</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についても</a:t>
          </a:r>
          <a:r>
            <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しており、補助費等充当一般財源の増加を上回ったため、結果として補助費等に係る経常収支比率は減少した。</a:t>
          </a:r>
          <a:endPar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今後も、</a:t>
          </a:r>
          <a:r>
            <a:rPr kumimoji="1" lang="ja-JP" altLang="ja-JP" sz="800" b="0" i="0" u="none" strike="noStrike" kern="0" cap="none" spc="0" normalizeH="0" baseline="0" noProof="0">
              <a:ln>
                <a:noFill/>
              </a:ln>
              <a:solidFill>
                <a:prstClr val="black"/>
              </a:solidFill>
              <a:effectLst/>
              <a:uLnTx/>
              <a:uFillTx/>
              <a:latin typeface="+mn-lt"/>
              <a:ea typeface="+mn-ea"/>
              <a:cs typeface="+mn-cs"/>
            </a:rPr>
            <a:t>ごみ広域処理施設の開設に向けて、用地取得や建設費用に係る負担金の増加が見込まれるため、令和4年度から負担金の額を平準化するなど、補助費等の抑制に努めている。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また、</a:t>
          </a:r>
          <a:r>
            <a:rPr kumimoji="1" lang="ja-JP" altLang="ja-JP" sz="800" b="0" i="0" u="none" strike="noStrike" kern="0" cap="none" spc="0" normalizeH="0" baseline="0" noProof="0">
              <a:ln>
                <a:noFill/>
              </a:ln>
              <a:solidFill>
                <a:prstClr val="black"/>
              </a:solidFill>
              <a:effectLst/>
              <a:uLnTx/>
              <a:uFillTx/>
              <a:latin typeface="+mn-lt"/>
              <a:ea typeface="+mn-ea"/>
              <a:cs typeface="+mn-cs"/>
            </a:rPr>
            <a:t>和光市健全な財政運営に関する条例において、補助金の公益性、公平性、有効性等の観点から見直しを行うことを規定しており、定期的に見直しを実施する。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36</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37</xdr:row>
      <xdr:rowOff>16510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2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106680</xdr:rowOff>
    </xdr:from>
    <xdr:to>
      <xdr:col>69</xdr:col>
      <xdr:colOff>142875</xdr:colOff>
      <xdr:row>37</xdr:row>
      <xdr:rowOff>36830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47007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77487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公債費に係る経常収支比率は、前年度から0.</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ポイント増加し1</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2.2</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複数地区で実施している</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土地区画整理事業、小学校の用地取得や広沢複合施設整備に係る元利償還金が増加しているため、分母となる経常一般財源の増加を上回る形となった。</a:t>
          </a:r>
          <a:endParaRPr kumimoji="0"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現状では類似団体平均等と比べて低い水準を保っているが、史跡用地の取得、新たな土地区画整理事業や駅前の再開発事業を予定しており、公債費の増加が見込まれる。</a:t>
          </a:r>
          <a:endParaRPr kumimoji="0"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元金償還額と地方債発行額のバランスに留意し、公債費の抑制に努める。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27939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35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153670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公債費以外</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a:t>
          </a:r>
          <a:r>
            <a:rPr kumimoji="1" lang="ja-JP" altLang="ja-JP" sz="900" b="0" i="0" u="none" strike="noStrike" kern="0" cap="none" spc="0" normalizeH="0" baseline="0" noProof="0">
              <a:ln>
                <a:noFill/>
              </a:ln>
              <a:solidFill>
                <a:prstClr val="black"/>
              </a:solidFill>
              <a:effectLst/>
              <a:uLnTx/>
              <a:uFillTx/>
              <a:latin typeface="+mn-lt"/>
              <a:ea typeface="+mn-ea"/>
              <a:cs typeface="+mn-cs"/>
            </a:rPr>
            <a:t>係る経常収支比率は、前年度から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1.4</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ポイント増加し</a:t>
          </a:r>
          <a:r>
            <a:rPr kumimoji="1" lang="en-US" altLang="ja-JP" sz="900" b="0" i="0" u="none" strike="noStrike" kern="0" cap="none" spc="0" normalizeH="0" baseline="0" noProof="0">
              <a:ln>
                <a:noFill/>
              </a:ln>
              <a:solidFill>
                <a:prstClr val="black"/>
              </a:solidFill>
              <a:effectLst/>
              <a:uLnTx/>
              <a:uFillTx/>
              <a:latin typeface="+mn-lt"/>
              <a:ea typeface="+mn-ea"/>
              <a:cs typeface="+mn-cs"/>
            </a:rPr>
            <a:t>79.4</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％となった。個別の経常収支比率は、概ね類似団体・全国・埼玉県平均を下回っているが、扶助費及び物件費に係る経常収支比率が当該平均値を大きく上回っており、</a:t>
          </a:r>
          <a:r>
            <a:rPr kumimoji="1" lang="ja-JP" altLang="en-US" sz="900" b="0" i="0" u="none" strike="noStrike" kern="0" cap="none" spc="0" normalizeH="0" baseline="0" noProof="0">
              <a:ln>
                <a:noFill/>
              </a:ln>
              <a:solidFill>
                <a:prstClr val="black"/>
              </a:solidFill>
              <a:effectLst/>
              <a:uLnTx/>
              <a:uFillTx/>
              <a:latin typeface="+mn-lt"/>
              <a:ea typeface="+mn-ea"/>
              <a:cs typeface="+mn-cs"/>
            </a:rPr>
            <a:t>扶助</a:t>
          </a:r>
          <a:r>
            <a:rPr kumimoji="1" lang="ja-JP" altLang="ja-JP" sz="900" b="0" i="0" u="none" strike="noStrike" kern="0" cap="none" spc="0" normalizeH="0" baseline="0" noProof="0">
              <a:ln>
                <a:noFill/>
              </a:ln>
              <a:solidFill>
                <a:prstClr val="black"/>
              </a:solidFill>
              <a:effectLst/>
              <a:uLnTx/>
              <a:uFillTx/>
              <a:latin typeface="+mn-lt"/>
              <a:ea typeface="+mn-ea"/>
              <a:cs typeface="+mn-cs"/>
            </a:rPr>
            <a:t>費が増加したことから、公債費以外に係る経常収支比率が上昇する要因となっている。</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今後は、都市基盤整備事業の進捗、公共施設の老朽化対策等より公債費の増加が見込まれることから、扶助費や委託料の内容等を精査し、経常事業の見直しを行い比率の改善を図る。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572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28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98425</xdr:rowOff>
    </xdr:from>
    <xdr:to>
      <xdr:col>73</xdr:col>
      <xdr:colOff>180975</xdr:colOff>
      <xdr:row>77</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28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45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47625</xdr:rowOff>
    </xdr:from>
    <xdr:to>
      <xdr:col>74</xdr:col>
      <xdr:colOff>31750</xdr:colOff>
      <xdr:row>76</xdr:row>
      <xdr:rowOff>149225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134002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29350</xdr:rowOff>
    </xdr:from>
    <xdr:to>
      <xdr:col>29</xdr:col>
      <xdr:colOff>127000</xdr:colOff>
      <xdr:row>18</xdr:row>
      <xdr:rowOff>55296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3075"/>
          <a:ext cx="6477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50406</xdr:rowOff>
    </xdr:from>
    <xdr:to>
      <xdr:col>26</xdr:col>
      <xdr:colOff>50800</xdr:colOff>
      <xdr:row>18</xdr:row>
      <xdr:rowOff>55296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84131"/>
          <a:ext cx="698500" cy="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50406</xdr:rowOff>
    </xdr:from>
    <xdr:to>
      <xdr:col>22</xdr:col>
      <xdr:colOff>114300</xdr:colOff>
      <xdr:row>18</xdr:row>
      <xdr:rowOff>74511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4131"/>
          <a:ext cx="698500" cy="2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74511</xdr:rowOff>
    </xdr:from>
    <xdr:to>
      <xdr:col>18</xdr:col>
      <xdr:colOff>177800</xdr:colOff>
      <xdr:row>18</xdr:row>
      <xdr:rowOff>102629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8236"/>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150000</xdr:rowOff>
    </xdr:from>
    <xdr:to>
      <xdr:col>29</xdr:col>
      <xdr:colOff>177800</xdr:colOff>
      <xdr:row>18</xdr:row>
      <xdr:rowOff>80150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58577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4496</xdr:rowOff>
    </xdr:from>
    <xdr:to>
      <xdr:col>26</xdr:col>
      <xdr:colOff>101600</xdr:colOff>
      <xdr:row>18</xdr:row>
      <xdr:rowOff>106096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90873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171056</xdr:rowOff>
    </xdr:from>
    <xdr:to>
      <xdr:col>22</xdr:col>
      <xdr:colOff>165100</xdr:colOff>
      <xdr:row>18</xdr:row>
      <xdr:rowOff>101206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85983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23711</xdr:rowOff>
    </xdr:from>
    <xdr:to>
      <xdr:col>19</xdr:col>
      <xdr:colOff>38100</xdr:colOff>
      <xdr:row>18</xdr:row>
      <xdr:rowOff>125311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110088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51829</xdr:rowOff>
    </xdr:from>
    <xdr:to>
      <xdr:col>15</xdr:col>
      <xdr:colOff>101600</xdr:colOff>
      <xdr:row>18</xdr:row>
      <xdr:rowOff>153429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138206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263507</xdr:rowOff>
    </xdr:from>
    <xdr:to>
      <xdr:col>29</xdr:col>
      <xdr:colOff>127000</xdr:colOff>
      <xdr:row>35</xdr:row>
      <xdr:rowOff>284930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3857"/>
          <a:ext cx="647700" cy="2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248284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284930</xdr:rowOff>
    </xdr:from>
    <xdr:to>
      <xdr:col>26</xdr:col>
      <xdr:colOff>50800</xdr:colOff>
      <xdr:row>36</xdr:row>
      <xdr:rowOff>58028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5280"/>
          <a:ext cx="698500" cy="115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58028</xdr:rowOff>
    </xdr:from>
    <xdr:to>
      <xdr:col>22</xdr:col>
      <xdr:colOff>114300</xdr:colOff>
      <xdr:row>36</xdr:row>
      <xdr:rowOff>85297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11278"/>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85297</xdr:rowOff>
    </xdr:from>
    <xdr:to>
      <xdr:col>18</xdr:col>
      <xdr:colOff>177800</xdr:colOff>
      <xdr:row>36</xdr:row>
      <xdr:rowOff>132355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38547"/>
          <a:ext cx="698500" cy="4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212707</xdr:rowOff>
    </xdr:from>
    <xdr:to>
      <xdr:col>29</xdr:col>
      <xdr:colOff>177800</xdr:colOff>
      <xdr:row>35</xdr:row>
      <xdr:rowOff>314307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57784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234130</xdr:rowOff>
    </xdr:from>
    <xdr:to>
      <xdr:col>26</xdr:col>
      <xdr:colOff>101600</xdr:colOff>
      <xdr:row>35</xdr:row>
      <xdr:rowOff>335730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320507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7228</xdr:rowOff>
    </xdr:from>
    <xdr:to>
      <xdr:col>22</xdr:col>
      <xdr:colOff>165100</xdr:colOff>
      <xdr:row>36</xdr:row>
      <xdr:rowOff>108828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0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93605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4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34497</xdr:rowOff>
    </xdr:from>
    <xdr:to>
      <xdr:col>19</xdr:col>
      <xdr:colOff>38100</xdr:colOff>
      <xdr:row>36</xdr:row>
      <xdr:rowOff>136097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8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120874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7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81555</xdr:rowOff>
    </xdr:from>
    <xdr:to>
      <xdr:col>15</xdr:col>
      <xdr:colOff>101600</xdr:colOff>
      <xdr:row>37</xdr:row>
      <xdr:rowOff>11705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3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167932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84,728
82,003
11.04
37,043,303
34,439,718
2,451,678
17,611,608
17,761,551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159207</xdr:rowOff>
    </xdr:from>
    <xdr:to>
      <xdr:col>24</xdr:col>
      <xdr:colOff>63500</xdr:colOff>
      <xdr:row>38</xdr:row>
      <xdr:rowOff>21742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2857"/>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13341</xdr:rowOff>
    </xdr:from>
    <xdr:to>
      <xdr:col>19</xdr:col>
      <xdr:colOff>177800</xdr:colOff>
      <xdr:row>38</xdr:row>
      <xdr:rowOff>21742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28441"/>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13341</xdr:rowOff>
    </xdr:from>
    <xdr:to>
      <xdr:col>15</xdr:col>
      <xdr:colOff>50800</xdr:colOff>
      <xdr:row>38</xdr:row>
      <xdr:rowOff>36125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8441"/>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36125</xdr:rowOff>
    </xdr:from>
    <xdr:to>
      <xdr:col>10</xdr:col>
      <xdr:colOff>114300</xdr:colOff>
      <xdr:row>38</xdr:row>
      <xdr:rowOff>102267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1225"/>
          <a:ext cx="8890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108407</xdr:rowOff>
    </xdr:from>
    <xdr:to>
      <xdr:col>24</xdr:col>
      <xdr:colOff>114300</xdr:colOff>
      <xdr:row>38</xdr:row>
      <xdr:rowOff>38557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86834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142392</xdr:rowOff>
    </xdr:from>
    <xdr:to>
      <xdr:col>20</xdr:col>
      <xdr:colOff>38100</xdr:colOff>
      <xdr:row>38</xdr:row>
      <xdr:rowOff>72543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63669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133991</xdr:rowOff>
    </xdr:from>
    <xdr:to>
      <xdr:col>15</xdr:col>
      <xdr:colOff>101600</xdr:colOff>
      <xdr:row>38</xdr:row>
      <xdr:rowOff>64142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7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55268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156775</xdr:rowOff>
    </xdr:from>
    <xdr:to>
      <xdr:col>10</xdr:col>
      <xdr:colOff>165100</xdr:colOff>
      <xdr:row>38</xdr:row>
      <xdr:rowOff>86925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78052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51467</xdr:rowOff>
    </xdr:from>
    <xdr:to>
      <xdr:col>6</xdr:col>
      <xdr:colOff>38100</xdr:colOff>
      <xdr:row>38</xdr:row>
      <xdr:rowOff>153067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144194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159524</xdr:rowOff>
    </xdr:from>
    <xdr:to>
      <xdr:col>24</xdr:col>
      <xdr:colOff>63500</xdr:colOff>
      <xdr:row>56</xdr:row>
      <xdr:rowOff>66408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89274"/>
          <a:ext cx="8382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159524</xdr:rowOff>
    </xdr:from>
    <xdr:to>
      <xdr:col>19</xdr:col>
      <xdr:colOff>177800</xdr:colOff>
      <xdr:row>56</xdr:row>
      <xdr:rowOff>34099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89274"/>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34099</xdr:rowOff>
    </xdr:from>
    <xdr:to>
      <xdr:col>15</xdr:col>
      <xdr:colOff>50800</xdr:colOff>
      <xdr:row>56</xdr:row>
      <xdr:rowOff>114122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5299"/>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114122</xdr:rowOff>
    </xdr:from>
    <xdr:to>
      <xdr:col>10</xdr:col>
      <xdr:colOff>114300</xdr:colOff>
      <xdr:row>56</xdr:row>
      <xdr:rowOff>154254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5322"/>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15608</xdr:rowOff>
    </xdr:from>
    <xdr:to>
      <xdr:col>24</xdr:col>
      <xdr:colOff>114300</xdr:colOff>
      <xdr:row>56</xdr:row>
      <xdr:rowOff>117208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38485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108724</xdr:rowOff>
    </xdr:from>
    <xdr:to>
      <xdr:col>20</xdr:col>
      <xdr:colOff>38100</xdr:colOff>
      <xdr:row>56</xdr:row>
      <xdr:rowOff>38874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55401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154749</xdr:rowOff>
    </xdr:from>
    <xdr:to>
      <xdr:col>15</xdr:col>
      <xdr:colOff>101600</xdr:colOff>
      <xdr:row>56</xdr:row>
      <xdr:rowOff>84899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101426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63322</xdr:rowOff>
    </xdr:from>
    <xdr:to>
      <xdr:col>10</xdr:col>
      <xdr:colOff>165100</xdr:colOff>
      <xdr:row>56</xdr:row>
      <xdr:rowOff>164922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103454</xdr:rowOff>
    </xdr:from>
    <xdr:to>
      <xdr:col>6</xdr:col>
      <xdr:colOff>38100</xdr:colOff>
      <xdr:row>57</xdr:row>
      <xdr:rowOff>33604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24731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170751</xdr:rowOff>
    </xdr:from>
    <xdr:to>
      <xdr:col>24</xdr:col>
      <xdr:colOff>63500</xdr:colOff>
      <xdr:row>79</xdr:row>
      <xdr:rowOff>597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43851"/>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170751</xdr:rowOff>
    </xdr:from>
    <xdr:to>
      <xdr:col>19</xdr:col>
      <xdr:colOff>177800</xdr:colOff>
      <xdr:row>79</xdr:row>
      <xdr:rowOff>406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4385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170942</xdr:rowOff>
    </xdr:from>
    <xdr:to>
      <xdr:col>15</xdr:col>
      <xdr:colOff>50800</xdr:colOff>
      <xdr:row>79</xdr:row>
      <xdr:rowOff>406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4404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170180</xdr:rowOff>
    </xdr:from>
    <xdr:to>
      <xdr:col>10</xdr:col>
      <xdr:colOff>114300</xdr:colOff>
      <xdr:row>78</xdr:row>
      <xdr:rowOff>170942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432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121247</xdr:rowOff>
    </xdr:from>
    <xdr:to>
      <xdr:col>24</xdr:col>
      <xdr:colOff>114300</xdr:colOff>
      <xdr:row>79</xdr:row>
      <xdr:rowOff>51397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36174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119951</xdr:rowOff>
    </xdr:from>
    <xdr:to>
      <xdr:col>20</xdr:col>
      <xdr:colOff>38100</xdr:colOff>
      <xdr:row>79</xdr:row>
      <xdr:rowOff>50101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41228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121056</xdr:rowOff>
    </xdr:from>
    <xdr:to>
      <xdr:col>15</xdr:col>
      <xdr:colOff>101600</xdr:colOff>
      <xdr:row>79</xdr:row>
      <xdr:rowOff>51206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42333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120142</xdr:rowOff>
    </xdr:from>
    <xdr:to>
      <xdr:col>10</xdr:col>
      <xdr:colOff>165100</xdr:colOff>
      <xdr:row>79</xdr:row>
      <xdr:rowOff>50292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41419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119380</xdr:rowOff>
    </xdr:from>
    <xdr:to>
      <xdr:col>6</xdr:col>
      <xdr:colOff>38100</xdr:colOff>
      <xdr:row>79</xdr:row>
      <xdr:rowOff>49530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40657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160165</xdr:rowOff>
    </xdr:from>
    <xdr:to>
      <xdr:col>24</xdr:col>
      <xdr:colOff>63500</xdr:colOff>
      <xdr:row>96</xdr:row>
      <xdr:rowOff>83801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47915"/>
          <a:ext cx="838200" cy="9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122380</xdr:rowOff>
    </xdr:from>
    <xdr:to>
      <xdr:col>19</xdr:col>
      <xdr:colOff>177800</xdr:colOff>
      <xdr:row>96</xdr:row>
      <xdr:rowOff>83801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10130"/>
          <a:ext cx="889000" cy="13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122380</xdr:rowOff>
    </xdr:from>
    <xdr:to>
      <xdr:col>15</xdr:col>
      <xdr:colOff>50800</xdr:colOff>
      <xdr:row>97</xdr:row>
      <xdr:rowOff>13807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10130"/>
          <a:ext cx="889000" cy="2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13807</xdr:rowOff>
    </xdr:from>
    <xdr:to>
      <xdr:col>10</xdr:col>
      <xdr:colOff>114300</xdr:colOff>
      <xdr:row>97</xdr:row>
      <xdr:rowOff>63227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44457"/>
          <a:ext cx="889000" cy="4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109365</xdr:rowOff>
    </xdr:from>
    <xdr:to>
      <xdr:col>24</xdr:col>
      <xdr:colOff>114300</xdr:colOff>
      <xdr:row>96</xdr:row>
      <xdr:rowOff>39515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87792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7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33001</xdr:rowOff>
    </xdr:from>
    <xdr:to>
      <xdr:col>20</xdr:col>
      <xdr:colOff>38100</xdr:colOff>
      <xdr:row>96</xdr:row>
      <xdr:rowOff>134601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125728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8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71580</xdr:rowOff>
    </xdr:from>
    <xdr:to>
      <xdr:col>15</xdr:col>
      <xdr:colOff>101600</xdr:colOff>
      <xdr:row>96</xdr:row>
      <xdr:rowOff>1730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164307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5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134457</xdr:rowOff>
    </xdr:from>
    <xdr:to>
      <xdr:col>10</xdr:col>
      <xdr:colOff>165100</xdr:colOff>
      <xdr:row>97</xdr:row>
      <xdr:rowOff>64607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55734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12427</xdr:rowOff>
    </xdr:from>
    <xdr:to>
      <xdr:col>6</xdr:col>
      <xdr:colOff>38100</xdr:colOff>
      <xdr:row>97</xdr:row>
      <xdr:rowOff>114027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105154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119179</xdr:rowOff>
    </xdr:from>
    <xdr:to>
      <xdr:col>55</xdr:col>
      <xdr:colOff>0</xdr:colOff>
      <xdr:row>37</xdr:row>
      <xdr:rowOff>122098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62829"/>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122098</xdr:rowOff>
    </xdr:from>
    <xdr:to>
      <xdr:col>50</xdr:col>
      <xdr:colOff>114300</xdr:colOff>
      <xdr:row>37</xdr:row>
      <xdr:rowOff>161334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65748"/>
          <a:ext cx="889000" cy="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99055</xdr:rowOff>
    </xdr:from>
    <xdr:to>
      <xdr:col>45</xdr:col>
      <xdr:colOff>177800</xdr:colOff>
      <xdr:row>37</xdr:row>
      <xdr:rowOff>161334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56905"/>
          <a:ext cx="889000" cy="7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99055</xdr:rowOff>
    </xdr:from>
    <xdr:to>
      <xdr:col>41</xdr:col>
      <xdr:colOff>50800</xdr:colOff>
      <xdr:row>38</xdr:row>
      <xdr:rowOff>6129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56905"/>
          <a:ext cx="889000" cy="76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68379</xdr:rowOff>
    </xdr:from>
    <xdr:to>
      <xdr:col>55</xdr:col>
      <xdr:colOff>50800</xdr:colOff>
      <xdr:row>37</xdr:row>
      <xdr:rowOff>169979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154756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71298</xdr:rowOff>
    </xdr:from>
    <xdr:to>
      <xdr:col>50</xdr:col>
      <xdr:colOff>165100</xdr:colOff>
      <xdr:row>38</xdr:row>
      <xdr:rowOff>1448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164025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110533</xdr:rowOff>
    </xdr:from>
    <xdr:to>
      <xdr:col>46</xdr:col>
      <xdr:colOff>38100</xdr:colOff>
      <xdr:row>38</xdr:row>
      <xdr:rowOff>40683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31811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48255</xdr:rowOff>
    </xdr:from>
    <xdr:to>
      <xdr:col>41</xdr:col>
      <xdr:colOff>101600</xdr:colOff>
      <xdr:row>33</xdr:row>
      <xdr:rowOff>149855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0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140982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9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126779</xdr:rowOff>
    </xdr:from>
    <xdr:to>
      <xdr:col>36</xdr:col>
      <xdr:colOff>165100</xdr:colOff>
      <xdr:row>38</xdr:row>
      <xdr:rowOff>56929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48056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54331</xdr:rowOff>
    </xdr:from>
    <xdr:to>
      <xdr:col>55</xdr:col>
      <xdr:colOff>0</xdr:colOff>
      <xdr:row>56</xdr:row>
      <xdr:rowOff>98501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84081"/>
          <a:ext cx="838200" cy="2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533</xdr:rowOff>
    </xdr:from>
    <xdr:to>
      <xdr:col>50</xdr:col>
      <xdr:colOff>114300</xdr:colOff>
      <xdr:row>56</xdr:row>
      <xdr:rowOff>98501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01733"/>
          <a:ext cx="889000" cy="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64135</xdr:rowOff>
    </xdr:from>
    <xdr:to>
      <xdr:col>45</xdr:col>
      <xdr:colOff>177800</xdr:colOff>
      <xdr:row>56</xdr:row>
      <xdr:rowOff>533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93885"/>
          <a:ext cx="889000" cy="10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64135</xdr:rowOff>
    </xdr:from>
    <xdr:to>
      <xdr:col>41</xdr:col>
      <xdr:colOff>50800</xdr:colOff>
      <xdr:row>56</xdr:row>
      <xdr:rowOff>79273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93885"/>
          <a:ext cx="889000" cy="18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3531</xdr:rowOff>
    </xdr:from>
    <xdr:to>
      <xdr:col>55</xdr:col>
      <xdr:colOff>50800</xdr:colOff>
      <xdr:row>55</xdr:row>
      <xdr:rowOff>105131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26408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47701</xdr:rowOff>
    </xdr:from>
    <xdr:to>
      <xdr:col>50</xdr:col>
      <xdr:colOff>165100</xdr:colOff>
      <xdr:row>56</xdr:row>
      <xdr:rowOff>149301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140428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121183</xdr:rowOff>
    </xdr:from>
    <xdr:to>
      <xdr:col>46</xdr:col>
      <xdr:colOff>38100</xdr:colOff>
      <xdr:row>56</xdr:row>
      <xdr:rowOff>51333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13335</xdr:rowOff>
    </xdr:from>
    <xdr:to>
      <xdr:col>41</xdr:col>
      <xdr:colOff>101600</xdr:colOff>
      <xdr:row>55</xdr:row>
      <xdr:rowOff>114935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106062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28473</xdr:rowOff>
    </xdr:from>
    <xdr:to>
      <xdr:col>36</xdr:col>
      <xdr:colOff>165100</xdr:colOff>
      <xdr:row>56</xdr:row>
      <xdr:rowOff>130073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121200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48888</xdr:rowOff>
    </xdr:from>
    <xdr:to>
      <xdr:col>55</xdr:col>
      <xdr:colOff>0</xdr:colOff>
      <xdr:row>78</xdr:row>
      <xdr:rowOff>82569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50538"/>
          <a:ext cx="838200" cy="20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31592</xdr:rowOff>
    </xdr:from>
    <xdr:to>
      <xdr:col>50</xdr:col>
      <xdr:colOff>114300</xdr:colOff>
      <xdr:row>78</xdr:row>
      <xdr:rowOff>82569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04692"/>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110401</xdr:rowOff>
    </xdr:from>
    <xdr:to>
      <xdr:col>45</xdr:col>
      <xdr:colOff>177800</xdr:colOff>
      <xdr:row>78</xdr:row>
      <xdr:rowOff>31592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12051"/>
          <a:ext cx="889000" cy="9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110401</xdr:rowOff>
    </xdr:from>
    <xdr:to>
      <xdr:col>41</xdr:col>
      <xdr:colOff>50800</xdr:colOff>
      <xdr:row>78</xdr:row>
      <xdr:rowOff>51936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12051"/>
          <a:ext cx="889000" cy="1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169538</xdr:rowOff>
    </xdr:from>
    <xdr:to>
      <xdr:col>55</xdr:col>
      <xdr:colOff>50800</xdr:colOff>
      <xdr:row>77</xdr:row>
      <xdr:rowOff>99688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20965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31769</xdr:rowOff>
    </xdr:from>
    <xdr:to>
      <xdr:col>50</xdr:col>
      <xdr:colOff>165100</xdr:colOff>
      <xdr:row>78</xdr:row>
      <xdr:rowOff>133369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124496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9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152242</xdr:rowOff>
    </xdr:from>
    <xdr:to>
      <xdr:col>46</xdr:col>
      <xdr:colOff>38100</xdr:colOff>
      <xdr:row>78</xdr:row>
      <xdr:rowOff>82392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73519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59601</xdr:rowOff>
    </xdr:from>
    <xdr:to>
      <xdr:col>41</xdr:col>
      <xdr:colOff>101600</xdr:colOff>
      <xdr:row>77</xdr:row>
      <xdr:rowOff>161201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152328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1136</xdr:rowOff>
    </xdr:from>
    <xdr:to>
      <xdr:col>36</xdr:col>
      <xdr:colOff>165100</xdr:colOff>
      <xdr:row>78</xdr:row>
      <xdr:rowOff>102736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93863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6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147554</xdr:rowOff>
    </xdr:from>
    <xdr:to>
      <xdr:col>55</xdr:col>
      <xdr:colOff>0</xdr:colOff>
      <xdr:row>98</xdr:row>
      <xdr:rowOff>57959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78204"/>
          <a:ext cx="838200" cy="8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141219</xdr:rowOff>
    </xdr:from>
    <xdr:to>
      <xdr:col>50</xdr:col>
      <xdr:colOff>114300</xdr:colOff>
      <xdr:row>97</xdr:row>
      <xdr:rowOff>147554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00419"/>
          <a:ext cx="889000" cy="17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141219</xdr:rowOff>
    </xdr:from>
    <xdr:to>
      <xdr:col>45</xdr:col>
      <xdr:colOff>177800</xdr:colOff>
      <xdr:row>97</xdr:row>
      <xdr:rowOff>116334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00419"/>
          <a:ext cx="889000" cy="1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116334</xdr:rowOff>
    </xdr:from>
    <xdr:to>
      <xdr:col>41</xdr:col>
      <xdr:colOff>50800</xdr:colOff>
      <xdr:row>98</xdr:row>
      <xdr:rowOff>70859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46984"/>
          <a:ext cx="889000" cy="12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7159</xdr:rowOff>
    </xdr:from>
    <xdr:to>
      <xdr:col>55</xdr:col>
      <xdr:colOff>50800</xdr:colOff>
      <xdr:row>98</xdr:row>
      <xdr:rowOff>108759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157036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96754</xdr:rowOff>
    </xdr:from>
    <xdr:to>
      <xdr:col>50</xdr:col>
      <xdr:colOff>165100</xdr:colOff>
      <xdr:row>98</xdr:row>
      <xdr:rowOff>26904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18031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2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90419</xdr:rowOff>
    </xdr:from>
    <xdr:to>
      <xdr:col>46</xdr:col>
      <xdr:colOff>38100</xdr:colOff>
      <xdr:row>97</xdr:row>
      <xdr:rowOff>20569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37096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3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65534</xdr:rowOff>
    </xdr:from>
    <xdr:to>
      <xdr:col>41</xdr:col>
      <xdr:colOff>101600</xdr:colOff>
      <xdr:row>97</xdr:row>
      <xdr:rowOff>167134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158261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20059</xdr:rowOff>
    </xdr:from>
    <xdr:to>
      <xdr:col>36</xdr:col>
      <xdr:colOff>165100</xdr:colOff>
      <xdr:row>98</xdr:row>
      <xdr:rowOff>121659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112786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53315</xdr:rowOff>
    </xdr:from>
    <xdr:to>
      <xdr:col>85</xdr:col>
      <xdr:colOff>127000</xdr:colOff>
      <xdr:row>77</xdr:row>
      <xdr:rowOff>67438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54965"/>
          <a:ext cx="8382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67438</xdr:rowOff>
    </xdr:from>
    <xdr:to>
      <xdr:col>81</xdr:col>
      <xdr:colOff>50800</xdr:colOff>
      <xdr:row>77</xdr:row>
      <xdr:rowOff>78715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69088"/>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78715</xdr:rowOff>
    </xdr:from>
    <xdr:to>
      <xdr:col>76</xdr:col>
      <xdr:colOff>114300</xdr:colOff>
      <xdr:row>77</xdr:row>
      <xdr:rowOff>92075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80365"/>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92075</xdr:rowOff>
    </xdr:from>
    <xdr:to>
      <xdr:col>71</xdr:col>
      <xdr:colOff>177800</xdr:colOff>
      <xdr:row>77</xdr:row>
      <xdr:rowOff>94602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93725"/>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2515</xdr:rowOff>
    </xdr:from>
    <xdr:to>
      <xdr:col>85</xdr:col>
      <xdr:colOff>177800</xdr:colOff>
      <xdr:row>77</xdr:row>
      <xdr:rowOff>104115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152392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16638</xdr:rowOff>
    </xdr:from>
    <xdr:to>
      <xdr:col>81</xdr:col>
      <xdr:colOff>101600</xdr:colOff>
      <xdr:row>77</xdr:row>
      <xdr:rowOff>118238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109365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27915</xdr:rowOff>
    </xdr:from>
    <xdr:to>
      <xdr:col>76</xdr:col>
      <xdr:colOff>165100</xdr:colOff>
      <xdr:row>77</xdr:row>
      <xdr:rowOff>129515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120642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2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41275</xdr:rowOff>
    </xdr:from>
    <xdr:to>
      <xdr:col>72</xdr:col>
      <xdr:colOff>38100</xdr:colOff>
      <xdr:row>77</xdr:row>
      <xdr:rowOff>142875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134002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43802</xdr:rowOff>
    </xdr:from>
    <xdr:to>
      <xdr:col>67</xdr:col>
      <xdr:colOff>101600</xdr:colOff>
      <xdr:row>77</xdr:row>
      <xdr:rowOff>145402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136529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44731</xdr:rowOff>
    </xdr:from>
    <xdr:to>
      <xdr:col>85</xdr:col>
      <xdr:colOff>127000</xdr:colOff>
      <xdr:row>97</xdr:row>
      <xdr:rowOff>49009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75381"/>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44731</xdr:rowOff>
    </xdr:from>
    <xdr:to>
      <xdr:col>81</xdr:col>
      <xdr:colOff>50800</xdr:colOff>
      <xdr:row>97</xdr:row>
      <xdr:rowOff>88987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75381"/>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88987</xdr:rowOff>
    </xdr:from>
    <xdr:to>
      <xdr:col>76</xdr:col>
      <xdr:colOff>114300</xdr:colOff>
      <xdr:row>97</xdr:row>
      <xdr:rowOff>112075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1963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112075</xdr:rowOff>
    </xdr:from>
    <xdr:to>
      <xdr:col>71</xdr:col>
      <xdr:colOff>177800</xdr:colOff>
      <xdr:row>98</xdr:row>
      <xdr:rowOff>17280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42725"/>
          <a:ext cx="889000" cy="7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36923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169659</xdr:rowOff>
    </xdr:from>
    <xdr:to>
      <xdr:col>85</xdr:col>
      <xdr:colOff>177800</xdr:colOff>
      <xdr:row>97</xdr:row>
      <xdr:rowOff>99809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21086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165381</xdr:rowOff>
    </xdr:from>
    <xdr:to>
      <xdr:col>81</xdr:col>
      <xdr:colOff>101600</xdr:colOff>
      <xdr:row>97</xdr:row>
      <xdr:rowOff>95531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112058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38187</xdr:rowOff>
    </xdr:from>
    <xdr:to>
      <xdr:col>76</xdr:col>
      <xdr:colOff>165100</xdr:colOff>
      <xdr:row>97</xdr:row>
      <xdr:rowOff>139787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156314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61275</xdr:rowOff>
    </xdr:from>
    <xdr:to>
      <xdr:col>72</xdr:col>
      <xdr:colOff>38100</xdr:colOff>
      <xdr:row>97</xdr:row>
      <xdr:rowOff>162875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7952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137930</xdr:rowOff>
    </xdr:from>
    <xdr:to>
      <xdr:col>67</xdr:col>
      <xdr:colOff>101600</xdr:colOff>
      <xdr:row>98</xdr:row>
      <xdr:rowOff>68080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59207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33363</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4891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25743</xdr:rowOff>
    </xdr:from>
    <xdr:to>
      <xdr:col>107</xdr:col>
      <xdr:colOff>50800</xdr:colOff>
      <xdr:row>59</xdr:row>
      <xdr:rowOff>33363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4129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140729</xdr:rowOff>
    </xdr:from>
    <xdr:to>
      <xdr:col>102</xdr:col>
      <xdr:colOff>114300</xdr:colOff>
      <xdr:row>59</xdr:row>
      <xdr:rowOff>25743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4829"/>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154013</xdr:rowOff>
    </xdr:from>
    <xdr:to>
      <xdr:col>107</xdr:col>
      <xdr:colOff>101600</xdr:colOff>
      <xdr:row>59</xdr:row>
      <xdr:rowOff>84163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75290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146393</xdr:rowOff>
    </xdr:from>
    <xdr:to>
      <xdr:col>102</xdr:col>
      <xdr:colOff>165100</xdr:colOff>
      <xdr:row>59</xdr:row>
      <xdr:rowOff>76543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67670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8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89929</xdr:rowOff>
    </xdr:from>
    <xdr:to>
      <xdr:col>98</xdr:col>
      <xdr:colOff>38100</xdr:colOff>
      <xdr:row>59</xdr:row>
      <xdr:rowOff>20079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11206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145579</xdr:rowOff>
    </xdr:from>
    <xdr:to>
      <xdr:col>116</xdr:col>
      <xdr:colOff>63500</xdr:colOff>
      <xdr:row>78</xdr:row>
      <xdr:rowOff>157139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518679"/>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157139</xdr:rowOff>
    </xdr:from>
    <xdr:to>
      <xdr:col>111</xdr:col>
      <xdr:colOff>177800</xdr:colOff>
      <xdr:row>79</xdr:row>
      <xdr:rowOff>26315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530239"/>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143259</xdr:rowOff>
    </xdr:from>
    <xdr:to>
      <xdr:col>107</xdr:col>
      <xdr:colOff>50800</xdr:colOff>
      <xdr:row>79</xdr:row>
      <xdr:rowOff>26315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516359"/>
          <a:ext cx="889000" cy="5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143259</xdr:rowOff>
    </xdr:from>
    <xdr:to>
      <xdr:col>102</xdr:col>
      <xdr:colOff>114300</xdr:colOff>
      <xdr:row>78</xdr:row>
      <xdr:rowOff>144631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5163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94779</xdr:rowOff>
    </xdr:from>
    <xdr:to>
      <xdr:col>116</xdr:col>
      <xdr:colOff>114300</xdr:colOff>
      <xdr:row>79</xdr:row>
      <xdr:rowOff>24929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4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73206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4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106339</xdr:rowOff>
    </xdr:from>
    <xdr:to>
      <xdr:col>112</xdr:col>
      <xdr:colOff>38100</xdr:colOff>
      <xdr:row>79</xdr:row>
      <xdr:rowOff>36489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27616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5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146965</xdr:rowOff>
    </xdr:from>
    <xdr:to>
      <xdr:col>107</xdr:col>
      <xdr:colOff>101600</xdr:colOff>
      <xdr:row>79</xdr:row>
      <xdr:rowOff>77115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68242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61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92459</xdr:rowOff>
    </xdr:from>
    <xdr:to>
      <xdr:col>102</xdr:col>
      <xdr:colOff>165100</xdr:colOff>
      <xdr:row>79</xdr:row>
      <xdr:rowOff>22609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13736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93831</xdr:rowOff>
    </xdr:from>
    <xdr:to>
      <xdr:col>98</xdr:col>
      <xdr:colOff>38100</xdr:colOff>
      <xdr:row>79</xdr:row>
      <xdr:rowOff>23981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4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15108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5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当市の歳出決算総額に対する住民一人当たりの金額は、</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406,473</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円となっている。主な構成要素は扶助費（</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117,370</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円）、物件費（</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68,771</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円）、普通建設事業費（</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53,222</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円）及び人件費（</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51,976円</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で</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ある。</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普通建設事業費については、</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前年度からの伸びが大きくなっているが、新たに和光北インター東部地区土地区画整理事業の着手や小学校の用地取得により増加したためである。</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も、</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小学校の更新整備費用や市街地再開発事業等の都市基盤整備に係る普通建設事業費が増加することが見込まれる。経常経費の見直しを行うとともに、投資的経費についても特定財源の確保や優先度を的確に捉え、時機を逸するとなく推進していくことが必要である。</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扶助費</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については、政府による電力・ガス・食料品等価格高騰重点支援給付金の支給に加え、経常的な扶助費についても、</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都心にアクセスしやすい地理的優位性から</a:t>
          </a:r>
          <a:r>
            <a:rPr kumimoji="0" lang="ja-JP" altLang="ja-JP" sz="900" b="0" i="0" u="none" strike="noStrike" kern="0" cap="none" spc="0" normalizeH="0" baseline="0" noProof="0">
              <a:ln>
                <a:noFill/>
              </a:ln>
              <a:solidFill>
                <a:prstClr val="black"/>
              </a:solidFill>
              <a:effectLst/>
              <a:uLnTx/>
              <a:uFillTx/>
              <a:latin typeface="+mn-lt"/>
              <a:ea typeface="+mn-ea"/>
              <a:cs typeface="+mn-cs"/>
            </a:rPr>
            <a:t>子育て世帯が多く、子ども・子育て支援施策を重点的に行っていること等から、児童福祉費が年々増加している。</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物件費</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については、新型コロナウイルスワクチン住民接種事業費や勤労福祉センター指定管理料の減少により、前年度より減少しているが、</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職員定数を抑制し、公共施設の指定管理者制度の活用や事務の効率化を図るためのシステム導入、業務の外部委託などを推進してきたこと</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により、類似団体平均値を上回っている</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人件費については、これまでの定員適正化の取組により職員数を抑制してきたため、類似団体内平均値を下回っている。前年度より</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した要員としては</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、職員数の増員や</a:t>
          </a:r>
          <a:r>
            <a:rPr kumimoji="0"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人事院勧告に基づく期末・勤勉手当の支給率</a:t>
          </a:r>
          <a:r>
            <a:rPr kumimoji="0"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が増加したためである。</a:t>
          </a:r>
          <a:r>
            <a:rPr kumimoji="0"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a:t>
          </a:r>
          <a:r>
            <a:rPr kumimoji="0" lang="ja-JP" altLang="ja-JP" sz="900" b="0" i="0" u="none" strike="noStrike" kern="0" cap="none" spc="0" normalizeH="0" baseline="0" noProof="0">
              <a:ln>
                <a:noFill/>
              </a:ln>
              <a:solidFill>
                <a:prstClr val="black"/>
              </a:solidFill>
              <a:effectLst/>
              <a:uLnTx/>
              <a:uFillTx/>
              <a:latin typeface="+mn-lt"/>
              <a:ea typeface="+mn-ea"/>
              <a:cs typeface="+mn-cs"/>
            </a:rPr>
            <a:t>業務量及び内容に応じた適正な人員配置を行うことを基本として、職員数を増員していく予定のため、会計年度任用職員や時間外勤務手当の縮減等も含めて、人件費の上昇に注視しながら行政運営を行っていく必要がある。</a:t>
          </a:r>
          <a:endParaRPr kumimoji="0"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補助費等については、</a:t>
          </a:r>
          <a:r>
            <a:rPr kumimoji="1" lang="ja-JP" altLang="ja-JP" sz="900" b="0" i="0" u="none" strike="noStrike" kern="0" cap="none" spc="0" normalizeH="0" baseline="0" noProof="0">
              <a:ln>
                <a:noFill/>
              </a:ln>
              <a:solidFill>
                <a:prstClr val="black"/>
              </a:solidFill>
              <a:effectLst/>
              <a:uLnTx/>
              <a:uFillTx/>
              <a:latin typeface="+mn-lt"/>
              <a:ea typeface="+mn-ea"/>
              <a:cs typeface="+mn-cs"/>
            </a:rPr>
            <a:t>ごみ広域処理施設の開設に向け</a:t>
          </a:r>
          <a:r>
            <a:rPr kumimoji="1" lang="ja-JP" altLang="en-US" sz="900" b="0" i="0" u="none" strike="noStrike" kern="0" cap="none" spc="0" normalizeH="0" baseline="0" noProof="0">
              <a:ln>
                <a:noFill/>
              </a:ln>
              <a:solidFill>
                <a:prstClr val="black"/>
              </a:solidFill>
              <a:effectLst/>
              <a:uLnTx/>
              <a:uFillTx/>
              <a:latin typeface="+mn-lt"/>
              <a:ea typeface="+mn-ea"/>
              <a:cs typeface="+mn-cs"/>
            </a:rPr>
            <a:t>た</a:t>
          </a:r>
          <a:r>
            <a:rPr kumimoji="1" lang="ja-JP" altLang="ja-JP" sz="900" b="0" i="0" u="none" strike="noStrike" kern="0" cap="none" spc="0" normalizeH="0" baseline="0" noProof="0">
              <a:ln>
                <a:noFill/>
              </a:ln>
              <a:solidFill>
                <a:prstClr val="black"/>
              </a:solidFill>
              <a:effectLst/>
              <a:uLnTx/>
              <a:uFillTx/>
              <a:latin typeface="+mn-lt"/>
              <a:ea typeface="+mn-ea"/>
              <a:cs typeface="+mn-cs"/>
            </a:rPr>
            <a:t>一部事務組合</a:t>
          </a:r>
          <a:r>
            <a:rPr kumimoji="1" lang="ja-JP" altLang="en-US" sz="900" b="0" i="0" u="none" strike="noStrike" kern="0" cap="none" spc="0" normalizeH="0" baseline="0" noProof="0">
              <a:ln>
                <a:noFill/>
              </a:ln>
              <a:solidFill>
                <a:prstClr val="black"/>
              </a:solidFill>
              <a:effectLst/>
              <a:uLnTx/>
              <a:uFillTx/>
              <a:latin typeface="+mn-lt"/>
              <a:ea typeface="+mn-ea"/>
              <a:cs typeface="+mn-cs"/>
            </a:rPr>
            <a:t>の公債費負担金が増加している。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今後、施設建設が本格化する際に負担金の増加が見込まれるため、負担金の額を平準化し、後年度の補助費等の急激な増加を抑制に努めている。</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84,728
82,003
11.04
37,043,303
34,439,718
2,451,678
17,611,608
17,761,551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141072</xdr:rowOff>
    </xdr:from>
    <xdr:to>
      <xdr:col>24</xdr:col>
      <xdr:colOff>63500</xdr:colOff>
      <xdr:row>37</xdr:row>
      <xdr:rowOff>52375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1822"/>
          <a:ext cx="838200" cy="2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52375</xdr:rowOff>
    </xdr:from>
    <xdr:to>
      <xdr:col>19</xdr:col>
      <xdr:colOff>177800</xdr:colOff>
      <xdr:row>37</xdr:row>
      <xdr:rowOff>90780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9602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83007</xdr:rowOff>
    </xdr:from>
    <xdr:to>
      <xdr:col>15</xdr:col>
      <xdr:colOff>50800</xdr:colOff>
      <xdr:row>37</xdr:row>
      <xdr:rowOff>90780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2665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83007</xdr:rowOff>
    </xdr:from>
    <xdr:to>
      <xdr:col>10</xdr:col>
      <xdr:colOff>114300</xdr:colOff>
      <xdr:row>37</xdr:row>
      <xdr:rowOff>84836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2665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90272</xdr:rowOff>
    </xdr:from>
    <xdr:to>
      <xdr:col>24</xdr:col>
      <xdr:colOff>114300</xdr:colOff>
      <xdr:row>36</xdr:row>
      <xdr:rowOff>20422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68699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1575</xdr:rowOff>
    </xdr:from>
    <xdr:to>
      <xdr:col>20</xdr:col>
      <xdr:colOff>38100</xdr:colOff>
      <xdr:row>37</xdr:row>
      <xdr:rowOff>103175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94302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39980</xdr:rowOff>
    </xdr:from>
    <xdr:to>
      <xdr:col>15</xdr:col>
      <xdr:colOff>101600</xdr:colOff>
      <xdr:row>37</xdr:row>
      <xdr:rowOff>141580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132707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32207</xdr:rowOff>
    </xdr:from>
    <xdr:to>
      <xdr:col>10</xdr:col>
      <xdr:colOff>165100</xdr:colOff>
      <xdr:row>37</xdr:row>
      <xdr:rowOff>133807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124934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6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34036</xdr:rowOff>
    </xdr:from>
    <xdr:to>
      <xdr:col>6</xdr:col>
      <xdr:colOff>38100</xdr:colOff>
      <xdr:row>37</xdr:row>
      <xdr:rowOff>135636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126763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83221</xdr:rowOff>
    </xdr:from>
    <xdr:to>
      <xdr:col>24</xdr:col>
      <xdr:colOff>63500</xdr:colOff>
      <xdr:row>57</xdr:row>
      <xdr:rowOff>32014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4421"/>
          <a:ext cx="8382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154346</xdr:rowOff>
    </xdr:from>
    <xdr:to>
      <xdr:col>19</xdr:col>
      <xdr:colOff>177800</xdr:colOff>
      <xdr:row>57</xdr:row>
      <xdr:rowOff>32014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84096"/>
          <a:ext cx="889000" cy="22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27122</xdr:rowOff>
    </xdr:from>
    <xdr:to>
      <xdr:col>15</xdr:col>
      <xdr:colOff>50800</xdr:colOff>
      <xdr:row>55</xdr:row>
      <xdr:rowOff>154346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42522"/>
          <a:ext cx="889000" cy="6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27122</xdr:rowOff>
    </xdr:from>
    <xdr:to>
      <xdr:col>10</xdr:col>
      <xdr:colOff>114300</xdr:colOff>
      <xdr:row>57</xdr:row>
      <xdr:rowOff>18237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42522"/>
          <a:ext cx="889000" cy="8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32421</xdr:rowOff>
    </xdr:from>
    <xdr:to>
      <xdr:col>24</xdr:col>
      <xdr:colOff>114300</xdr:colOff>
      <xdr:row>56</xdr:row>
      <xdr:rowOff>134021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152664</xdr:rowOff>
    </xdr:from>
    <xdr:to>
      <xdr:col>20</xdr:col>
      <xdr:colOff>38100</xdr:colOff>
      <xdr:row>57</xdr:row>
      <xdr:rowOff>82814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73941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103546</xdr:rowOff>
    </xdr:from>
    <xdr:to>
      <xdr:col>15</xdr:col>
      <xdr:colOff>101600</xdr:colOff>
      <xdr:row>56</xdr:row>
      <xdr:rowOff>33696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50223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0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147772</xdr:rowOff>
    </xdr:from>
    <xdr:to>
      <xdr:col>10</xdr:col>
      <xdr:colOff>165100</xdr:colOff>
      <xdr:row>52</xdr:row>
      <xdr:rowOff>77922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69049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8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138887</xdr:rowOff>
    </xdr:from>
    <xdr:to>
      <xdr:col>6</xdr:col>
      <xdr:colOff>38100</xdr:colOff>
      <xdr:row>57</xdr:row>
      <xdr:rowOff>69037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60164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33868</xdr:rowOff>
    </xdr:from>
    <xdr:to>
      <xdr:col>24</xdr:col>
      <xdr:colOff>63500</xdr:colOff>
      <xdr:row>77</xdr:row>
      <xdr:rowOff>118535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35518"/>
          <a:ext cx="83820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18438</xdr:rowOff>
    </xdr:from>
    <xdr:to>
      <xdr:col>19</xdr:col>
      <xdr:colOff>177800</xdr:colOff>
      <xdr:row>77</xdr:row>
      <xdr:rowOff>118535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20088"/>
          <a:ext cx="889000" cy="10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18438</xdr:rowOff>
    </xdr:from>
    <xdr:to>
      <xdr:col>15</xdr:col>
      <xdr:colOff>50800</xdr:colOff>
      <xdr:row>77</xdr:row>
      <xdr:rowOff>162074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0088"/>
          <a:ext cx="889000" cy="1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162074</xdr:rowOff>
    </xdr:from>
    <xdr:to>
      <xdr:col>10</xdr:col>
      <xdr:colOff>114300</xdr:colOff>
      <xdr:row>78</xdr:row>
      <xdr:rowOff>80617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3724"/>
          <a:ext cx="8890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71267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154518</xdr:rowOff>
    </xdr:from>
    <xdr:to>
      <xdr:col>24</xdr:col>
      <xdr:colOff>114300</xdr:colOff>
      <xdr:row>77</xdr:row>
      <xdr:rowOff>84668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132945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67735</xdr:rowOff>
    </xdr:from>
    <xdr:to>
      <xdr:col>20</xdr:col>
      <xdr:colOff>38100</xdr:colOff>
      <xdr:row>77</xdr:row>
      <xdr:rowOff>169335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160462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139088</xdr:rowOff>
    </xdr:from>
    <xdr:to>
      <xdr:col>15</xdr:col>
      <xdr:colOff>101600</xdr:colOff>
      <xdr:row>77</xdr:row>
      <xdr:rowOff>69238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60365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111274</xdr:rowOff>
    </xdr:from>
    <xdr:to>
      <xdr:col>10</xdr:col>
      <xdr:colOff>165100</xdr:colOff>
      <xdr:row>78</xdr:row>
      <xdr:rowOff>41424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32551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29817</xdr:rowOff>
    </xdr:from>
    <xdr:to>
      <xdr:col>6</xdr:col>
      <xdr:colOff>38100</xdr:colOff>
      <xdr:row>78</xdr:row>
      <xdr:rowOff>131417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122544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2975</xdr:rowOff>
    </xdr:from>
    <xdr:to>
      <xdr:col>24</xdr:col>
      <xdr:colOff>63500</xdr:colOff>
      <xdr:row>99</xdr:row>
      <xdr:rowOff>54214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76525"/>
          <a:ext cx="8382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2975</xdr:rowOff>
    </xdr:from>
    <xdr:to>
      <xdr:col>19</xdr:col>
      <xdr:colOff>177800</xdr:colOff>
      <xdr:row>99</xdr:row>
      <xdr:rowOff>34424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76525"/>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34424</xdr:rowOff>
    </xdr:from>
    <xdr:to>
      <xdr:col>15</xdr:col>
      <xdr:colOff>50800</xdr:colOff>
      <xdr:row>99</xdr:row>
      <xdr:rowOff>149910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07974"/>
          <a:ext cx="889000" cy="1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149910</xdr:rowOff>
    </xdr:from>
    <xdr:to>
      <xdr:col>10</xdr:col>
      <xdr:colOff>114300</xdr:colOff>
      <xdr:row>99</xdr:row>
      <xdr:rowOff>170931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123460"/>
          <a:ext cx="889000" cy="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44084</xdr:rowOff>
    </xdr:from>
    <xdr:to>
      <xdr:col>10</xdr:col>
      <xdr:colOff>165100</xdr:colOff>
      <xdr:row>98</xdr:row>
      <xdr:rowOff>145684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162211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79702</xdr:rowOff>
    </xdr:from>
    <xdr:to>
      <xdr:col>6</xdr:col>
      <xdr:colOff>38100</xdr:colOff>
      <xdr:row>99</xdr:row>
      <xdr:rowOff>9852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3414</xdr:rowOff>
    </xdr:from>
    <xdr:to>
      <xdr:col>24</xdr:col>
      <xdr:colOff>114300</xdr:colOff>
      <xdr:row>99</xdr:row>
      <xdr:rowOff>105014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89791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123625</xdr:rowOff>
    </xdr:from>
    <xdr:to>
      <xdr:col>20</xdr:col>
      <xdr:colOff>38100</xdr:colOff>
      <xdr:row>99</xdr:row>
      <xdr:rowOff>53775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44902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155074</xdr:rowOff>
    </xdr:from>
    <xdr:to>
      <xdr:col>15</xdr:col>
      <xdr:colOff>101600</xdr:colOff>
      <xdr:row>99</xdr:row>
      <xdr:rowOff>85224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76351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99110</xdr:rowOff>
    </xdr:from>
    <xdr:to>
      <xdr:col>10</xdr:col>
      <xdr:colOff>165100</xdr:colOff>
      <xdr:row>100</xdr:row>
      <xdr:rowOff>29260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20387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6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120131</xdr:rowOff>
    </xdr:from>
    <xdr:to>
      <xdr:col>6</xdr:col>
      <xdr:colOff>38100</xdr:colOff>
      <xdr:row>100</xdr:row>
      <xdr:rowOff>50281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41408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20175</xdr:rowOff>
    </xdr:from>
    <xdr:to>
      <xdr:col>55</xdr:col>
      <xdr:colOff>0</xdr:colOff>
      <xdr:row>38</xdr:row>
      <xdr:rowOff>126637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535275"/>
          <a:ext cx="8382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20175</xdr:rowOff>
    </xdr:from>
    <xdr:to>
      <xdr:col>50</xdr:col>
      <xdr:colOff>114300</xdr:colOff>
      <xdr:row>38</xdr:row>
      <xdr:rowOff>27360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535275"/>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14949</xdr:rowOff>
    </xdr:from>
    <xdr:to>
      <xdr:col>45</xdr:col>
      <xdr:colOff>177800</xdr:colOff>
      <xdr:row>38</xdr:row>
      <xdr:rowOff>27360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530049"/>
          <a:ext cx="8890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51852</xdr:rowOff>
    </xdr:from>
    <xdr:to>
      <xdr:col>41</xdr:col>
      <xdr:colOff>50800</xdr:colOff>
      <xdr:row>38</xdr:row>
      <xdr:rowOff>14949</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224052"/>
          <a:ext cx="889000" cy="30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80716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140825</xdr:rowOff>
    </xdr:from>
    <xdr:to>
      <xdr:col>50</xdr:col>
      <xdr:colOff>165100</xdr:colOff>
      <xdr:row>38</xdr:row>
      <xdr:rowOff>70975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87502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2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148010</xdr:rowOff>
    </xdr:from>
    <xdr:to>
      <xdr:col>46</xdr:col>
      <xdr:colOff>38100</xdr:colOff>
      <xdr:row>38</xdr:row>
      <xdr:rowOff>78160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94687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26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135600</xdr:rowOff>
    </xdr:from>
    <xdr:to>
      <xdr:col>41</xdr:col>
      <xdr:colOff>101600</xdr:colOff>
      <xdr:row>38</xdr:row>
      <xdr:rowOff>65749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56876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571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1052</xdr:rowOff>
    </xdr:from>
    <xdr:to>
      <xdr:col>36</xdr:col>
      <xdr:colOff>165100</xdr:colOff>
      <xdr:row>36</xdr:row>
      <xdr:rowOff>102652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1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119179</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9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15875</xdr:rowOff>
    </xdr:from>
    <xdr:to>
      <xdr:col>55</xdr:col>
      <xdr:colOff>0</xdr:colOff>
      <xdr:row>59</xdr:row>
      <xdr:rowOff>22199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31425"/>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22199</xdr:rowOff>
    </xdr:from>
    <xdr:to>
      <xdr:col>50</xdr:col>
      <xdr:colOff>114300</xdr:colOff>
      <xdr:row>59</xdr:row>
      <xdr:rowOff>23457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37749"/>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23076</xdr:rowOff>
    </xdr:from>
    <xdr:to>
      <xdr:col>45</xdr:col>
      <xdr:colOff>177800</xdr:colOff>
      <xdr:row>59</xdr:row>
      <xdr:rowOff>23457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3862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21247</xdr:rowOff>
    </xdr:from>
    <xdr:to>
      <xdr:col>41</xdr:col>
      <xdr:colOff>50800</xdr:colOff>
      <xdr:row>59</xdr:row>
      <xdr:rowOff>23076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3679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136525</xdr:rowOff>
    </xdr:from>
    <xdr:to>
      <xdr:col>55</xdr:col>
      <xdr:colOff>50800</xdr:colOff>
      <xdr:row>59</xdr:row>
      <xdr:rowOff>66675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51452</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142849</xdr:rowOff>
    </xdr:from>
    <xdr:to>
      <xdr:col>50</xdr:col>
      <xdr:colOff>165100</xdr:colOff>
      <xdr:row>59</xdr:row>
      <xdr:rowOff>72999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64126</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144107</xdr:rowOff>
    </xdr:from>
    <xdr:to>
      <xdr:col>46</xdr:col>
      <xdr:colOff>38100</xdr:colOff>
      <xdr:row>59</xdr:row>
      <xdr:rowOff>74257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65384</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8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143726</xdr:rowOff>
    </xdr:from>
    <xdr:to>
      <xdr:col>41</xdr:col>
      <xdr:colOff>101600</xdr:colOff>
      <xdr:row>59</xdr:row>
      <xdr:rowOff>73876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65003</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8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141897</xdr:rowOff>
    </xdr:from>
    <xdr:to>
      <xdr:col>36</xdr:col>
      <xdr:colOff>165100</xdr:colOff>
      <xdr:row>59</xdr:row>
      <xdr:rowOff>72047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63174</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5251</xdr:rowOff>
    </xdr:from>
    <xdr:to>
      <xdr:col>55</xdr:col>
      <xdr:colOff>0</xdr:colOff>
      <xdr:row>79</xdr:row>
      <xdr:rowOff>69324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549801"/>
          <a:ext cx="8382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5251</xdr:rowOff>
    </xdr:from>
    <xdr:to>
      <xdr:col>50</xdr:col>
      <xdr:colOff>114300</xdr:colOff>
      <xdr:row>79</xdr:row>
      <xdr:rowOff>51101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549801"/>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31344</xdr:rowOff>
    </xdr:from>
    <xdr:to>
      <xdr:col>45</xdr:col>
      <xdr:colOff>177800</xdr:colOff>
      <xdr:row>79</xdr:row>
      <xdr:rowOff>51101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75894"/>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31344</xdr:rowOff>
    </xdr:from>
    <xdr:to>
      <xdr:col>41</xdr:col>
      <xdr:colOff>50800</xdr:colOff>
      <xdr:row>79</xdr:row>
      <xdr:rowOff>43819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75894"/>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18524</xdr:rowOff>
    </xdr:from>
    <xdr:to>
      <xdr:col>55</xdr:col>
      <xdr:colOff>50800</xdr:colOff>
      <xdr:row>79</xdr:row>
      <xdr:rowOff>120124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104901</xdr:rowOff>
    </xdr:from>
    <xdr:ext cx="378565"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78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125901</xdr:rowOff>
    </xdr:from>
    <xdr:to>
      <xdr:col>50</xdr:col>
      <xdr:colOff>165100</xdr:colOff>
      <xdr:row>79</xdr:row>
      <xdr:rowOff>56051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47178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9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301</xdr:rowOff>
    </xdr:from>
    <xdr:to>
      <xdr:col>46</xdr:col>
      <xdr:colOff>38100</xdr:colOff>
      <xdr:row>79</xdr:row>
      <xdr:rowOff>101901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93028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6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151994</xdr:rowOff>
    </xdr:from>
    <xdr:to>
      <xdr:col>41</xdr:col>
      <xdr:colOff>101600</xdr:colOff>
      <xdr:row>79</xdr:row>
      <xdr:rowOff>82144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73271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6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164469</xdr:rowOff>
    </xdr:from>
    <xdr:to>
      <xdr:col>36</xdr:col>
      <xdr:colOff>165100</xdr:colOff>
      <xdr:row>79</xdr:row>
      <xdr:rowOff>94619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85746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3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117069</xdr:rowOff>
    </xdr:from>
    <xdr:to>
      <xdr:col>55</xdr:col>
      <xdr:colOff>0</xdr:colOff>
      <xdr:row>96</xdr:row>
      <xdr:rowOff>151792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404819"/>
          <a:ext cx="838200" cy="20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151792</xdr:rowOff>
    </xdr:from>
    <xdr:to>
      <xdr:col>50</xdr:col>
      <xdr:colOff>114300</xdr:colOff>
      <xdr:row>97</xdr:row>
      <xdr:rowOff>50020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10992"/>
          <a:ext cx="889000" cy="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115788</xdr:rowOff>
    </xdr:from>
    <xdr:to>
      <xdr:col>45</xdr:col>
      <xdr:colOff>177800</xdr:colOff>
      <xdr:row>97</xdr:row>
      <xdr:rowOff>50020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403538"/>
          <a:ext cx="889000" cy="27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115788</xdr:rowOff>
    </xdr:from>
    <xdr:to>
      <xdr:col>41</xdr:col>
      <xdr:colOff>50800</xdr:colOff>
      <xdr:row>96</xdr:row>
      <xdr:rowOff>61404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403538"/>
          <a:ext cx="889000" cy="1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66269</xdr:rowOff>
    </xdr:from>
    <xdr:to>
      <xdr:col>55</xdr:col>
      <xdr:colOff>50800</xdr:colOff>
      <xdr:row>95</xdr:row>
      <xdr:rowOff>167869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89146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100992</xdr:rowOff>
    </xdr:from>
    <xdr:to>
      <xdr:col>50</xdr:col>
      <xdr:colOff>165100</xdr:colOff>
      <xdr:row>97</xdr:row>
      <xdr:rowOff>31142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22269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170670</xdr:rowOff>
    </xdr:from>
    <xdr:to>
      <xdr:col>46</xdr:col>
      <xdr:colOff>38100</xdr:colOff>
      <xdr:row>97</xdr:row>
      <xdr:rowOff>100820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91947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64988</xdr:rowOff>
    </xdr:from>
    <xdr:to>
      <xdr:col>41</xdr:col>
      <xdr:colOff>101600</xdr:colOff>
      <xdr:row>95</xdr:row>
      <xdr:rowOff>166588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157715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44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10604</xdr:rowOff>
    </xdr:from>
    <xdr:to>
      <xdr:col>36</xdr:col>
      <xdr:colOff>165100</xdr:colOff>
      <xdr:row>96</xdr:row>
      <xdr:rowOff>112204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103331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5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67119</xdr:rowOff>
    </xdr:from>
    <xdr:to>
      <xdr:col>85</xdr:col>
      <xdr:colOff>127000</xdr:colOff>
      <xdr:row>38</xdr:row>
      <xdr:rowOff>140957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82219"/>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140957</xdr:rowOff>
    </xdr:from>
    <xdr:to>
      <xdr:col>81</xdr:col>
      <xdr:colOff>50800</xdr:colOff>
      <xdr:row>38</xdr:row>
      <xdr:rowOff>157721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5605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157721</xdr:rowOff>
    </xdr:from>
    <xdr:to>
      <xdr:col>76</xdr:col>
      <xdr:colOff>114300</xdr:colOff>
      <xdr:row>38</xdr:row>
      <xdr:rowOff>168656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72821"/>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168656</xdr:rowOff>
    </xdr:from>
    <xdr:to>
      <xdr:col>71</xdr:col>
      <xdr:colOff>177800</xdr:colOff>
      <xdr:row>39</xdr:row>
      <xdr:rowOff>1930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83756"/>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16319</xdr:rowOff>
    </xdr:from>
    <xdr:to>
      <xdr:col>85</xdr:col>
      <xdr:colOff>177800</xdr:colOff>
      <xdr:row>38</xdr:row>
      <xdr:rowOff>117919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166196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90157</xdr:rowOff>
    </xdr:from>
    <xdr:to>
      <xdr:col>81</xdr:col>
      <xdr:colOff>101600</xdr:colOff>
      <xdr:row>39</xdr:row>
      <xdr:rowOff>20307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11434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106921</xdr:rowOff>
    </xdr:from>
    <xdr:to>
      <xdr:col>76</xdr:col>
      <xdr:colOff>165100</xdr:colOff>
      <xdr:row>39</xdr:row>
      <xdr:rowOff>37071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28198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117856</xdr:rowOff>
    </xdr:from>
    <xdr:to>
      <xdr:col>72</xdr:col>
      <xdr:colOff>38100</xdr:colOff>
      <xdr:row>39</xdr:row>
      <xdr:rowOff>48006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39133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122580</xdr:rowOff>
    </xdr:from>
    <xdr:to>
      <xdr:col>67</xdr:col>
      <xdr:colOff>101600</xdr:colOff>
      <xdr:row>39</xdr:row>
      <xdr:rowOff>52730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43857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3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103434</xdr:rowOff>
    </xdr:from>
    <xdr:to>
      <xdr:col>85</xdr:col>
      <xdr:colOff>127000</xdr:colOff>
      <xdr:row>56</xdr:row>
      <xdr:rowOff>59151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33184"/>
          <a:ext cx="8382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103434</xdr:rowOff>
    </xdr:from>
    <xdr:to>
      <xdr:col>81</xdr:col>
      <xdr:colOff>50800</xdr:colOff>
      <xdr:row>58</xdr:row>
      <xdr:rowOff>9806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33184"/>
          <a:ext cx="889000" cy="4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83383</xdr:rowOff>
    </xdr:from>
    <xdr:to>
      <xdr:col>76</xdr:col>
      <xdr:colOff>114300</xdr:colOff>
      <xdr:row>58</xdr:row>
      <xdr:rowOff>9806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56033"/>
          <a:ext cx="889000" cy="9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83383</xdr:rowOff>
    </xdr:from>
    <xdr:to>
      <xdr:col>71</xdr:col>
      <xdr:colOff>177800</xdr:colOff>
      <xdr:row>58</xdr:row>
      <xdr:rowOff>5528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56033"/>
          <a:ext cx="889000" cy="9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8351</xdr:rowOff>
    </xdr:from>
    <xdr:to>
      <xdr:col>85</xdr:col>
      <xdr:colOff>177800</xdr:colOff>
      <xdr:row>56</xdr:row>
      <xdr:rowOff>109951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31228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52634</xdr:rowOff>
    </xdr:from>
    <xdr:to>
      <xdr:col>81</xdr:col>
      <xdr:colOff>101600</xdr:colOff>
      <xdr:row>55</xdr:row>
      <xdr:rowOff>154234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8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170761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130456</xdr:rowOff>
    </xdr:from>
    <xdr:to>
      <xdr:col>76</xdr:col>
      <xdr:colOff>165100</xdr:colOff>
      <xdr:row>58</xdr:row>
      <xdr:rowOff>60606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51733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9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32583</xdr:rowOff>
    </xdr:from>
    <xdr:to>
      <xdr:col>72</xdr:col>
      <xdr:colOff>38100</xdr:colOff>
      <xdr:row>57</xdr:row>
      <xdr:rowOff>134183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125310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126178</xdr:rowOff>
    </xdr:from>
    <xdr:to>
      <xdr:col>67</xdr:col>
      <xdr:colOff>101600</xdr:colOff>
      <xdr:row>58</xdr:row>
      <xdr:rowOff>56328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47455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9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53315</xdr:rowOff>
    </xdr:from>
    <xdr:to>
      <xdr:col>85</xdr:col>
      <xdr:colOff>127000</xdr:colOff>
      <xdr:row>97</xdr:row>
      <xdr:rowOff>67438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83965"/>
          <a:ext cx="8382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67438</xdr:rowOff>
    </xdr:from>
    <xdr:to>
      <xdr:col>81</xdr:col>
      <xdr:colOff>50800</xdr:colOff>
      <xdr:row>97</xdr:row>
      <xdr:rowOff>78715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98088"/>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78715</xdr:rowOff>
    </xdr:from>
    <xdr:to>
      <xdr:col>76</xdr:col>
      <xdr:colOff>114300</xdr:colOff>
      <xdr:row>97</xdr:row>
      <xdr:rowOff>92075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09365"/>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92075</xdr:rowOff>
    </xdr:from>
    <xdr:to>
      <xdr:col>71</xdr:col>
      <xdr:colOff>177800</xdr:colOff>
      <xdr:row>97</xdr:row>
      <xdr:rowOff>94602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22725"/>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2515</xdr:rowOff>
    </xdr:from>
    <xdr:to>
      <xdr:col>85</xdr:col>
      <xdr:colOff>177800</xdr:colOff>
      <xdr:row>97</xdr:row>
      <xdr:rowOff>104115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152392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16638</xdr:rowOff>
    </xdr:from>
    <xdr:to>
      <xdr:col>81</xdr:col>
      <xdr:colOff>101600</xdr:colOff>
      <xdr:row>97</xdr:row>
      <xdr:rowOff>118238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109365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27915</xdr:rowOff>
    </xdr:from>
    <xdr:to>
      <xdr:col>76</xdr:col>
      <xdr:colOff>165100</xdr:colOff>
      <xdr:row>97</xdr:row>
      <xdr:rowOff>129515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41275</xdr:rowOff>
    </xdr:from>
    <xdr:to>
      <xdr:col>72</xdr:col>
      <xdr:colOff>38100</xdr:colOff>
      <xdr:row>97</xdr:row>
      <xdr:rowOff>142875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134002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43802</xdr:rowOff>
    </xdr:from>
    <xdr:to>
      <xdr:col>67</xdr:col>
      <xdr:colOff>101600</xdr:colOff>
      <xdr:row>97</xdr:row>
      <xdr:rowOff>145402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136529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6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当市の歳出決算総額に対する住民一人当たりの金額は、</a:t>
          </a:r>
          <a:r>
            <a:rPr kumimoji="1" lang="en-US" altLang="ja-JP" sz="900" b="0" i="0" u="none" strike="noStrike" kern="0" cap="none" spc="0" normalizeH="0" baseline="0" noProof="0">
              <a:ln>
                <a:noFill/>
              </a:ln>
              <a:solidFill>
                <a:prstClr val="black"/>
              </a:solidFill>
              <a:effectLst/>
              <a:uLnTx/>
              <a:uFillTx/>
              <a:latin typeface="+mn-lt"/>
              <a:ea typeface="+mn-ea"/>
              <a:cs typeface="+mn-cs"/>
            </a:rPr>
            <a:t>406,473</a:t>
          </a:r>
          <a:r>
            <a:rPr kumimoji="1" lang="ja-JP" altLang="ja-JP" sz="900" b="0" i="0" u="none" strike="noStrike" kern="0" cap="none" spc="0" normalizeH="0" baseline="0" noProof="0">
              <a:ln>
                <a:noFill/>
              </a:ln>
              <a:solidFill>
                <a:prstClr val="black"/>
              </a:solidFill>
              <a:effectLst/>
              <a:uLnTx/>
              <a:uFillTx/>
              <a:latin typeface="+mn-lt"/>
              <a:ea typeface="+mn-ea"/>
              <a:cs typeface="+mn-cs"/>
            </a:rPr>
            <a:t>円となっている。目的別で見たときに類似団体内平均値を上回っているのは</a:t>
          </a:r>
          <a:r>
            <a:rPr kumimoji="1" lang="ja-JP" altLang="en-US" sz="900" b="0" i="0" u="none" strike="noStrike" kern="0" cap="none" spc="0" normalizeH="0" baseline="0" noProof="0">
              <a:ln>
                <a:noFill/>
              </a:ln>
              <a:solidFill>
                <a:prstClr val="black"/>
              </a:solidFill>
              <a:effectLst/>
              <a:uLnTx/>
              <a:uFillTx/>
              <a:latin typeface="+mn-lt"/>
              <a:ea typeface="+mn-ea"/>
              <a:cs typeface="+mn-cs"/>
            </a:rPr>
            <a:t>土木</a:t>
          </a:r>
          <a:r>
            <a:rPr kumimoji="1" lang="ja-JP" altLang="ja-JP" sz="900" b="0" i="0" u="none" strike="noStrike" kern="0" cap="none" spc="0" normalizeH="0" baseline="0" noProof="0">
              <a:ln>
                <a:noFill/>
              </a:ln>
              <a:solidFill>
                <a:prstClr val="black"/>
              </a:solidFill>
              <a:effectLst/>
              <a:uLnTx/>
              <a:uFillTx/>
              <a:latin typeface="+mn-lt"/>
              <a:ea typeface="+mn-ea"/>
              <a:cs typeface="+mn-cs"/>
            </a:rPr>
            <a:t>費と</a:t>
          </a:r>
          <a:r>
            <a:rPr kumimoji="1" lang="ja-JP" altLang="en-US" sz="900" b="0" i="0" u="none" strike="noStrike" kern="0" cap="none" spc="0" normalizeH="0" baseline="0" noProof="0">
              <a:ln>
                <a:noFill/>
              </a:ln>
              <a:solidFill>
                <a:prstClr val="black"/>
              </a:solidFill>
              <a:effectLst/>
              <a:uLnTx/>
              <a:uFillTx/>
              <a:latin typeface="+mn-lt"/>
              <a:ea typeface="+mn-ea"/>
              <a:cs typeface="+mn-cs"/>
            </a:rPr>
            <a:t>教育</a:t>
          </a:r>
          <a:r>
            <a:rPr kumimoji="1" lang="ja-JP" altLang="ja-JP" sz="900" b="0" i="0" u="none" strike="noStrike" kern="0" cap="none" spc="0" normalizeH="0" baseline="0" noProof="0">
              <a:ln>
                <a:noFill/>
              </a:ln>
              <a:solidFill>
                <a:prstClr val="black"/>
              </a:solidFill>
              <a:effectLst/>
              <a:uLnTx/>
              <a:uFillTx/>
              <a:latin typeface="+mn-lt"/>
              <a:ea typeface="+mn-ea"/>
              <a:cs typeface="+mn-cs"/>
            </a:rPr>
            <a:t>費である。</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土木費は、前年度より増加しているが、新たに和光北インター東部地区土地区画整理事業に着手したことや駅北口土地区画整理事業費が増加したためである。</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教育費は、前年度</a:t>
          </a:r>
          <a:r>
            <a:rPr kumimoji="1" lang="ja-JP" altLang="en-US" sz="900" b="0" i="0" u="none" strike="noStrike" kern="0" cap="none" spc="0" normalizeH="0" baseline="0" noProof="0">
              <a:ln>
                <a:noFill/>
              </a:ln>
              <a:solidFill>
                <a:prstClr val="black"/>
              </a:solidFill>
              <a:effectLst/>
              <a:uLnTx/>
              <a:uFillTx/>
              <a:latin typeface="+mn-lt"/>
              <a:ea typeface="+mn-ea"/>
              <a:cs typeface="+mn-cs"/>
            </a:rPr>
            <a:t>より減少しているが、小中学校の特別教室空調機設置費が減少したことや前年度に学校教育施設整備基金に多額の積み立てを行った影響によるものである。</a:t>
          </a:r>
          <a:endPar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歳出決算額のうち一番大きな</a:t>
          </a:r>
          <a:r>
            <a:rPr kumimoji="1" lang="ja-JP" altLang="ja-JP" sz="900" b="0" i="0" u="none" strike="noStrike" kern="0" cap="none" spc="0" normalizeH="0" baseline="0" noProof="0">
              <a:ln>
                <a:noFill/>
              </a:ln>
              <a:solidFill>
                <a:prstClr val="black"/>
              </a:solidFill>
              <a:effectLst/>
              <a:uLnTx/>
              <a:uFillTx/>
              <a:latin typeface="+mn-lt"/>
              <a:ea typeface="+mn-ea"/>
              <a:cs typeface="+mn-cs"/>
            </a:rPr>
            <a:t>ウエイトを占めているのは民生費であり、前年度より</a:t>
          </a:r>
          <a:r>
            <a:rPr kumimoji="1" lang="ja-JP" altLang="en-US" sz="900" b="0" i="0" u="none" strike="noStrike" kern="0" cap="none" spc="0" normalizeH="0" baseline="0" noProof="0">
              <a:ln>
                <a:noFill/>
              </a:ln>
              <a:solidFill>
                <a:prstClr val="black"/>
              </a:solidFill>
              <a:effectLst/>
              <a:uLnTx/>
              <a:uFillTx/>
              <a:latin typeface="+mn-lt"/>
              <a:ea typeface="+mn-ea"/>
              <a:cs typeface="+mn-cs"/>
            </a:rPr>
            <a:t>増加</a:t>
          </a:r>
          <a:r>
            <a:rPr kumimoji="1" lang="ja-JP" altLang="ja-JP" sz="900" b="0" i="0" u="none" strike="noStrike" kern="0" cap="none" spc="0" normalizeH="0" baseline="0" noProof="0">
              <a:ln>
                <a:noFill/>
              </a:ln>
              <a:solidFill>
                <a:prstClr val="black"/>
              </a:solidFill>
              <a:effectLst/>
              <a:uLnTx/>
              <a:uFillTx/>
              <a:latin typeface="+mn-lt"/>
              <a:ea typeface="+mn-ea"/>
              <a:cs typeface="+mn-cs"/>
            </a:rPr>
            <a:t>しているのは、</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電力・ガス・食料品等価格高騰重点支援給付金の支給に加え、</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経常的な費用</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についても</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都心にアクセスしやすい地理的優位性から</a:t>
          </a:r>
          <a:r>
            <a:rPr kumimoji="0" lang="ja-JP" altLang="ja-JP" sz="900" b="0" i="0" u="none" strike="noStrike" kern="0" cap="none" spc="0" normalizeH="0" baseline="0" noProof="0">
              <a:ln>
                <a:noFill/>
              </a:ln>
              <a:solidFill>
                <a:prstClr val="black"/>
              </a:solidFill>
              <a:effectLst/>
              <a:uLnTx/>
              <a:uFillTx/>
              <a:latin typeface="+mn-lt"/>
              <a:ea typeface="+mn-ea"/>
              <a:cs typeface="+mn-cs"/>
            </a:rPr>
            <a:t>子育て世帯が多く、子ども・子育て支援施策を重点的に行っていること等から、児童福祉費が年々増加していることや</a:t>
          </a:r>
          <a:r>
            <a:rPr kumimoji="0" lang="ja-JP" altLang="ja-JP" sz="1000" b="0" i="0" u="none" strike="noStrike" kern="0" cap="none" spc="0" normalizeH="0" baseline="0" noProof="0">
              <a:ln>
                <a:noFill/>
              </a:ln>
              <a:solidFill>
                <a:prstClr val="black"/>
              </a:solidFill>
              <a:effectLst/>
              <a:uLnTx/>
              <a:uFillTx/>
              <a:latin typeface="+mn-lt"/>
              <a:ea typeface="+mn-ea"/>
              <a:cs typeface="+mn-cs"/>
            </a:rPr>
            <a:t>社会保障関連経費も全体的に逓増していることがコスト上昇の主な要因となっている。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mn-lt"/>
              <a:ea typeface="+mn-ea"/>
              <a:cs typeface="+mn-cs"/>
            </a:rPr>
            <a:t>財政調整基金残高について、平成22年度に約6億4千万円まで減少したものの、その後の人口増等に伴う市税の増加等により令和</a:t>
          </a:r>
          <a:r>
            <a:rPr kumimoji="0" lang="en-US" altLang="ja-JP" sz="900" b="0" i="0" u="none" strike="noStrike" kern="0" cap="none" spc="0" normalizeH="0" baseline="0" noProof="0">
              <a:ln>
                <a:noFill/>
              </a:ln>
              <a:solidFill>
                <a:prstClr val="black"/>
              </a:solidFill>
              <a:effectLst/>
              <a:uLnTx/>
              <a:uFillTx/>
              <a:latin typeface="+mn-lt"/>
              <a:ea typeface="+mn-ea"/>
              <a:cs typeface="+mn-cs"/>
            </a:rPr>
            <a:t>5</a:t>
          </a:r>
          <a:r>
            <a:rPr kumimoji="0" lang="ja-JP" altLang="ja-JP" sz="900" b="0" i="0" u="none" strike="noStrike" kern="0" cap="none" spc="0" normalizeH="0" baseline="0" noProof="0">
              <a:ln>
                <a:noFill/>
              </a:ln>
              <a:solidFill>
                <a:prstClr val="black"/>
              </a:solidFill>
              <a:effectLst/>
              <a:uLnTx/>
              <a:uFillTx/>
              <a:latin typeface="+mn-lt"/>
              <a:ea typeface="+mn-ea"/>
              <a:cs typeface="+mn-cs"/>
            </a:rPr>
            <a:t>年度末で約2</a:t>
          </a:r>
          <a:r>
            <a:rPr kumimoji="0" lang="en-US" altLang="ja-JP" sz="900" b="0" i="0" u="none" strike="noStrike" kern="0" cap="none" spc="0" normalizeH="0" baseline="0" noProof="0">
              <a:ln>
                <a:noFill/>
              </a:ln>
              <a:solidFill>
                <a:prstClr val="black"/>
              </a:solidFill>
              <a:effectLst/>
              <a:uLnTx/>
              <a:uFillTx/>
              <a:latin typeface="+mn-lt"/>
              <a:ea typeface="+mn-ea"/>
              <a:cs typeface="+mn-cs"/>
            </a:rPr>
            <a:t>3</a:t>
          </a:r>
          <a:r>
            <a:rPr kumimoji="0" lang="ja-JP" altLang="ja-JP" sz="900" b="0" i="0" u="none" strike="noStrike" kern="0" cap="none" spc="0" normalizeH="0" baseline="0" noProof="0">
              <a:ln>
                <a:noFill/>
              </a:ln>
              <a:solidFill>
                <a:prstClr val="black"/>
              </a:solidFill>
              <a:effectLst/>
              <a:uLnTx/>
              <a:uFillTx/>
              <a:latin typeface="+mn-lt"/>
              <a:ea typeface="+mn-ea"/>
              <a:cs typeface="+mn-cs"/>
            </a:rPr>
            <a:t>億円に基金残高が回復し、標準財政規模比も増加している。一般的に標準財政規模の5～10％の基金残高が適正とされており、当市の比率も適正な水準と考えられる。しかしながら、当初予算編成における取崩しと、前年度歳計剰余金による積立により、年度内での基金残高に大幅な変動があるため、より安定的な財政運営のため、年間を通しての財政調整基金残高の確保に努める。</a:t>
          </a:r>
          <a:endPar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実質収支については、令和</a:t>
          </a:r>
          <a:r>
            <a:rPr kumimoji="0" lang="en-US" altLang="ja-JP" sz="900" b="0" i="0" u="none" strike="noStrike" kern="0" cap="none" spc="0" normalizeH="0" baseline="0" noProof="0">
              <a:ln>
                <a:noFill/>
              </a:ln>
              <a:solidFill>
                <a:prstClr val="black"/>
              </a:solidFill>
              <a:effectLst/>
              <a:uLnTx/>
              <a:uFillTx/>
              <a:latin typeface="+mn-lt"/>
              <a:ea typeface="+mn-ea"/>
              <a:cs typeface="+mn-cs"/>
            </a:rPr>
            <a:t>4</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年度の実質収支が約</a:t>
          </a:r>
          <a:r>
            <a:rPr kumimoji="0" lang="en-US" altLang="ja-JP" sz="900" b="0" i="0" u="none" strike="noStrike" kern="0" cap="none" spc="0" normalizeH="0" baseline="0" noProof="0">
              <a:ln>
                <a:noFill/>
              </a:ln>
              <a:solidFill>
                <a:prstClr val="black"/>
              </a:solidFill>
              <a:effectLst/>
              <a:uLnTx/>
              <a:uFillTx/>
              <a:latin typeface="+mn-lt"/>
              <a:ea typeface="+mn-ea"/>
              <a:cs typeface="+mn-cs"/>
            </a:rPr>
            <a:t>28</a:t>
          </a:r>
          <a:r>
            <a:rPr kumimoji="0" lang="ja-JP" altLang="ja-JP" sz="900" b="0" i="0" u="none" strike="noStrike" kern="0" cap="none" spc="0" normalizeH="0" baseline="0" noProof="0">
              <a:ln>
                <a:noFill/>
              </a:ln>
              <a:solidFill>
                <a:prstClr val="black"/>
              </a:solidFill>
              <a:effectLst/>
              <a:uLnTx/>
              <a:uFillTx/>
              <a:latin typeface="+mn-lt"/>
              <a:ea typeface="+mn-ea"/>
              <a:cs typeface="+mn-cs"/>
            </a:rPr>
            <a:t>億円の黒字となっていたが、令和</a:t>
          </a:r>
          <a:r>
            <a:rPr kumimoji="0" lang="en-US" altLang="ja-JP" sz="900" b="0" i="0" u="none" strike="noStrike" kern="0" cap="none" spc="0" normalizeH="0" baseline="0" noProof="0">
              <a:ln>
                <a:noFill/>
              </a:ln>
              <a:solidFill>
                <a:prstClr val="black"/>
              </a:solidFill>
              <a:effectLst/>
              <a:uLnTx/>
              <a:uFillTx/>
              <a:latin typeface="+mn-lt"/>
              <a:ea typeface="+mn-ea"/>
              <a:cs typeface="+mn-cs"/>
            </a:rPr>
            <a:t>5</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年度は約2</a:t>
          </a:r>
          <a:r>
            <a:rPr kumimoji="0" lang="en-US" altLang="ja-JP" sz="900" b="0" i="0" u="none" strike="noStrike" kern="0" cap="none" spc="0" normalizeH="0" baseline="0" noProof="0">
              <a:ln>
                <a:noFill/>
              </a:ln>
              <a:solidFill>
                <a:prstClr val="black"/>
              </a:solidFill>
              <a:effectLst/>
              <a:uLnTx/>
              <a:uFillTx/>
              <a:latin typeface="+mn-lt"/>
              <a:ea typeface="+mn-ea"/>
              <a:cs typeface="+mn-cs"/>
            </a:rPr>
            <a:t>4</a:t>
          </a:r>
          <a:r>
            <a:rPr kumimoji="0" lang="ja-JP" altLang="ja-JP" sz="900" b="0" i="0" u="none" strike="noStrike" kern="0" cap="none" spc="0" normalizeH="0" baseline="0" noProof="0">
              <a:ln>
                <a:noFill/>
              </a:ln>
              <a:solidFill>
                <a:prstClr val="black"/>
              </a:solidFill>
              <a:effectLst/>
              <a:uLnTx/>
              <a:uFillTx/>
              <a:latin typeface="+mn-lt"/>
              <a:ea typeface="+mn-ea"/>
              <a:cs typeface="+mn-cs"/>
            </a:rPr>
            <a:t>億円と減少したため、実質単年度収支は減少した。前年度より実質収支が減少したとはいえ、依然として高い水準であり、標準財政規模比も高い水準で推移している。</a:t>
          </a:r>
          <a:endPar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連結実質赤字比率については、各会計とも黒字で推移している。一般会計の黒字額が減少したが、依然として高い黒字額で推移しており、今後も黒字での財政運営を維持し、健全性の確保に努める。</a:t>
          </a:r>
          <a:r>
            <a:rPr kumimoji="0" lang="ja-JP" altLang="en-US" sz="1200" b="0" i="0" u="none" strike="noStrike" kern="0" cap="none" spc="0" normalizeH="0" baseline="0" noProof="0">
              <a:ln>
                <a:noFill/>
              </a:ln>
              <a:solidFill>
                <a:prstClr val="black"/>
              </a:solidFill>
              <a:effectLst/>
              <a:uLnTx/>
              <a:uFillTx/>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の老朽化対策、複数地区で施行している土地区画整理事業の元金償還の開始等により元利償還金が増加している。また、ごみ広域処理施設の建設に向けて一部事務組合を設立し、用地取得を進めていることから組合等が起こした地方債の元利償還金等に対する負担金等の増加により、元利償還金等（A）は全体的に増加している。</a:t>
          </a:r>
          <a:endPar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0"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控除</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対象となる算入公債費等については、都市計画事業に対する都市計画税の充当割合の増加などから算入公債費等（B）は増加したが、元利償還金等の増加率が上回ったため、比率が上昇している。</a:t>
          </a:r>
          <a:endPar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今後も都市基盤整備事業やごみ広域処理施設建設に係る元利償還金の増加が見込まれるため、将来世代に過度な負担を残さないよう、計画的かつ安定的な財政運営が必要である。</a:t>
          </a:r>
          <a:endPar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当市においては、満期一括償還を見据えた地方債の借入れを行っていないため、減債基金の積み立てをしていない。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将来負担額（A）のうち、一般会計等に係る地方債現在高が</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231</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百万円増加した。また、ごみ広域処理施設の建設に向けて一部事務組合を設立し、地方債を活用して用地取得を進めていることから、組合等負担等見込額が1</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65</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百万円増加している。</a:t>
          </a:r>
          <a:endParaRPr kumimoji="0"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一方、PFI事業で実施している広沢複合施設において令和3年度に施設整備が完了し、分割払い分の償還をしていることから、債務負担行為に基づく支出予定額が59百万円減少した。将来負担額全体としては、</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178</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百万円の増加となった。</a:t>
          </a:r>
          <a:endPar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控除となる充当可能財源等（B）のうち充当可能基金は歳計剰余金を特定目的基金に積み立てたことにより、</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349</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百万円増加したが、充当可能特定歳入が都市計画事業に係る地方債現在高の減少等により</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217</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百万円、臨時財政対策債償還費等に係る基準財政需要額算入見込額が</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555</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百万円と減少したことから、充当可能財源等は4</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3百万円減少している。</a:t>
          </a:r>
          <a:endParaRPr kumimoji="1" lang="ja-JP" altLang="en-US" sz="9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将来負担額の増加、充当可能財源等の減少により、結果として比率が上昇している。</a:t>
          </a:r>
          <a:endParaRPr kumimoji="1" lang="ja-JP" altLang="en-US" sz="9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今後も都市基盤整備事業やごみ広域処理施設建設に係る地方債の借入が見込まれるため、将来世代に過度な負担を残さないよう、計画的かつ安定的な財政運営を行っていく必要がある。</a:t>
          </a:r>
          <a:endParaRPr kumimoji="1" lang="ja-JP" altLang="en-US" sz="95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埼玉県和光市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財政調整基金については、若干の増加となっている。歳計剰余金が例年よりも多かったことから、学校施設の老朽化対策に備えて学校教育施設整備基金、都市基盤整備に備えて都市基盤整備基金など、特定目的基金に積み立てを行ったため、基金全体の残高は増加してい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当市では、経済状況の著しい変動や災害発生等に伴う不測の支出に対応するために必要な資金として、標準財政規模の10％である約1</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億円を目標値に定めており、優先的に財政調整基金に積み立てることとしている。令和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年度末の基金残高は、この目標値を達成しているが、令和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年度の当初予算編成において取り崩しが生じており、年間を通して目標値を達成できていない状況にあるため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、不測の支出に対応できるよう年間を通して基金残高を確保できるよう努める。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学校施設の老朽化に伴う改築、その他公共施設の老朽化対策などが控えていることに加え、土地区画整理事業などの都市基盤整備事業についても推進していく方針であるため、各特定目的金についても、歳計剰余金の状況を見ながら適宜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都市</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基盤</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整備基金</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都市基盤の整備にかかる事業の資金に充てるためのもの。</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公共施設整備基金</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学校教育施設を除く公共施設の建設、改修、増設その他の整備の資金に充てるためのもの。</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学校教育施設整備基金　：　学校教育施設の建設、改修、増設その他の整備の資金に充てるためのもの。</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公共用地取得事業基金　：　公共用地取得事業資金に充てるためのもの。　</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まちづくり基金</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　個人、団体等から広く寄附を募り、寄附を行う方の意向を政策に反映させることにより、寄附を通じた多様な人々の参加による</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活力あるまちづくりを実現することを目的として積み立てるもの。</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森林環境譲与税基金</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森林整備その他促進費用に充てるためのもの。</a:t>
          </a:r>
          <a:endPar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都市基盤整備基金　</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基金運用要綱に基づき決算剰余金のうち1億円を積立てたものの、</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組合施行の土地区画整理事業</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億円充当したことにより増減なし。</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公共施設整備基金</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基金運用要綱に基づき決算剰余金のうち5</a:t>
          </a:r>
          <a:r>
            <a:rPr kumimoji="1" lang="ja-JP" altLang="en-US" sz="1000" b="0" i="0" u="none" strike="noStrike" kern="0" cap="none" spc="0" normalizeH="0" baseline="0" noProof="0">
              <a:ln>
                <a:noFill/>
              </a:ln>
              <a:solidFill>
                <a:prstClr val="black"/>
              </a:solidFill>
              <a:effectLst/>
              <a:uLnTx/>
              <a:uFillTx/>
              <a:latin typeface="+mn-lt"/>
              <a:ea typeface="+mn-ea"/>
              <a:cs typeface="+mn-cs"/>
            </a:rPr>
            <a:t>千万</a:t>
          </a:r>
          <a:r>
            <a:rPr kumimoji="1" lang="ja-JP" altLang="ja-JP" sz="1000" b="0" i="0" u="none" strike="noStrike" kern="0" cap="none" spc="0" normalizeH="0" baseline="0" noProof="0">
              <a:ln>
                <a:noFill/>
              </a:ln>
              <a:solidFill>
                <a:prstClr val="black"/>
              </a:solidFill>
              <a:effectLst/>
              <a:uLnTx/>
              <a:uFillTx/>
              <a:latin typeface="+mn-lt"/>
              <a:ea typeface="+mn-ea"/>
              <a:cs typeface="+mn-cs"/>
            </a:rPr>
            <a:t>円の積立を行った</a:t>
          </a:r>
          <a:r>
            <a:rPr kumimoji="1" lang="ja-JP" altLang="en-US" sz="1000" b="0" i="0" u="none" strike="noStrike" kern="0" cap="none" spc="0" normalizeH="0" baseline="0" noProof="0">
              <a:ln>
                <a:noFill/>
              </a:ln>
              <a:solidFill>
                <a:prstClr val="black"/>
              </a:solidFill>
              <a:effectLst/>
              <a:uLnTx/>
              <a:uFillTx/>
              <a:latin typeface="+mn-lt"/>
              <a:ea typeface="+mn-ea"/>
              <a:cs typeface="+mn-cs"/>
            </a:rPr>
            <a:t>ものの、焼却・粗大施設修繕整備事業に</a:t>
          </a:r>
          <a:r>
            <a:rPr kumimoji="1" lang="en-US" altLang="ja-JP" sz="1000" b="0" i="0" u="none" strike="noStrike" kern="0" cap="none" spc="0" normalizeH="0" baseline="0" noProof="0">
              <a:ln>
                <a:noFill/>
              </a:ln>
              <a:solidFill>
                <a:prstClr val="black"/>
              </a:solidFill>
              <a:effectLst/>
              <a:uLnTx/>
              <a:uFillTx/>
              <a:latin typeface="+mn-lt"/>
              <a:ea typeface="+mn-ea"/>
              <a:cs typeface="+mn-cs"/>
            </a:rPr>
            <a:t>5</a:t>
          </a:r>
          <a:r>
            <a:rPr kumimoji="1" lang="ja-JP" altLang="en-US" sz="1000" b="0" i="0" u="none" strike="noStrike" kern="0" cap="none" spc="0" normalizeH="0" baseline="0" noProof="0">
              <a:ln>
                <a:noFill/>
              </a:ln>
              <a:solidFill>
                <a:prstClr val="black"/>
              </a:solidFill>
              <a:effectLst/>
              <a:uLnTx/>
              <a:uFillTx/>
              <a:latin typeface="+mn-lt"/>
              <a:ea typeface="+mn-ea"/>
              <a:cs typeface="+mn-cs"/>
            </a:rPr>
            <a:t>千万円充当したことにより増減なし</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学校教育施設整備基金      </a:t>
          </a:r>
          <a:r>
            <a:rPr kumimoji="1" lang="en-US" altLang="ja-JP" sz="1000" b="0" i="0" u="none" strike="noStrike" kern="0" cap="none" spc="0" normalizeH="0" baseline="0" noProof="0">
              <a:ln>
                <a:noFill/>
              </a:ln>
              <a:solidFill>
                <a:prstClr val="black"/>
              </a:solidFill>
              <a:effectLst/>
              <a:uLnTx/>
              <a:uFillTx/>
              <a:latin typeface="+mn-lt"/>
              <a:ea typeface="+mn-ea"/>
              <a:cs typeface="+mn-cs"/>
            </a:rPr>
            <a:t>:       学校の老朽化に伴う改築等に向けて、5</a:t>
          </a:r>
          <a:r>
            <a:rPr kumimoji="1" lang="ja-JP" altLang="en-US" sz="1000" b="0" i="0" u="none" strike="noStrike" kern="0" cap="none" spc="0" normalizeH="0" baseline="0" noProof="0">
              <a:ln>
                <a:noFill/>
              </a:ln>
              <a:solidFill>
                <a:prstClr val="black"/>
              </a:solidFill>
              <a:effectLst/>
              <a:uLnTx/>
              <a:uFillTx/>
              <a:latin typeface="+mn-lt"/>
              <a:ea typeface="+mn-ea"/>
              <a:cs typeface="+mn-cs"/>
            </a:rPr>
            <a:t>千万</a:t>
          </a:r>
          <a:r>
            <a:rPr kumimoji="1" lang="ja-JP" altLang="ja-JP" sz="1000" b="0" i="0" u="none" strike="noStrike" kern="0" cap="none" spc="0" normalizeH="0" baseline="0" noProof="0">
              <a:ln>
                <a:noFill/>
              </a:ln>
              <a:solidFill>
                <a:prstClr val="black"/>
              </a:solidFill>
              <a:effectLst/>
              <a:uLnTx/>
              <a:uFillTx/>
              <a:latin typeface="+mn-lt"/>
              <a:ea typeface="+mn-ea"/>
              <a:cs typeface="+mn-cs"/>
            </a:rPr>
            <a:t>円の積立を行ったため、増加した。</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公共用地取得事業基金　：　</a:t>
          </a:r>
          <a:r>
            <a:rPr kumimoji="1" lang="ja-JP" altLang="en-US" sz="1000" b="0" i="0" u="none" strike="noStrike" kern="0" cap="none" spc="0" normalizeH="0" baseline="0" noProof="0">
              <a:ln>
                <a:noFill/>
              </a:ln>
              <a:solidFill>
                <a:prstClr val="black"/>
              </a:solidFill>
              <a:effectLst/>
              <a:uLnTx/>
              <a:uFillTx/>
              <a:latin typeface="+mn-lt"/>
              <a:ea typeface="+mn-ea"/>
              <a:cs typeface="+mn-cs"/>
            </a:rPr>
            <a:t>小学校の</a:t>
          </a:r>
          <a:r>
            <a:rPr kumimoji="1" lang="ja-JP" altLang="ja-JP" sz="1000" b="0" i="0" u="none" strike="noStrike" kern="0" cap="none" spc="0" normalizeH="0" baseline="0" noProof="0">
              <a:ln>
                <a:noFill/>
              </a:ln>
              <a:solidFill>
                <a:prstClr val="black"/>
              </a:solidFill>
              <a:effectLst/>
              <a:uLnTx/>
              <a:uFillTx/>
              <a:latin typeface="+mn-lt"/>
              <a:ea typeface="+mn-ea"/>
              <a:cs typeface="+mn-cs"/>
            </a:rPr>
            <a:t>用地取得</a:t>
          </a:r>
          <a:r>
            <a:rPr kumimoji="1" lang="ja-JP" altLang="en-US" sz="1000" b="0" i="0" u="none" strike="noStrike" kern="0" cap="none" spc="0" normalizeH="0" baseline="0" noProof="0">
              <a:ln>
                <a:noFill/>
              </a:ln>
              <a:solidFill>
                <a:prstClr val="black"/>
              </a:solidFill>
              <a:effectLst/>
              <a:uLnTx/>
              <a:uFillTx/>
              <a:latin typeface="+mn-lt"/>
              <a:ea typeface="+mn-ea"/>
              <a:cs typeface="+mn-cs"/>
            </a:rPr>
            <a:t>等に</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en-US" sz="1000" b="0" i="0" u="none" strike="noStrike" kern="0" cap="none" spc="0" normalizeH="0" baseline="0" noProof="0">
              <a:ln>
                <a:noFill/>
              </a:ln>
              <a:solidFill>
                <a:prstClr val="black"/>
              </a:solidFill>
              <a:effectLst/>
              <a:uLnTx/>
              <a:uFillTx/>
              <a:latin typeface="+mn-lt"/>
              <a:ea typeface="+mn-ea"/>
              <a:cs typeface="+mn-cs"/>
            </a:rPr>
            <a:t>億円充当したため</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減少した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まちづくり基金　　　　：　寄附目的に沿った事業の財源とするための積み立てが事業費への充当による取り崩しを上回ったため、増加した。</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森林環境譲与税基金　　：　森林環境譲与税の使途に合致する充当事業がなかったため、全額を基金に積み立てたため、増加した。</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学校施設の老朽化に伴う改築、その他公共施設の老朽化対策などが控えていることに加え、土地区画整理事業などの都市基盤整備事業についても推進していく方針であるため、各特定目的金の残高を確保するため、歳計剰余金の状況を見ながら適宜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年度末の財政調整基金現在高</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2,369</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となり、前年度末に比べて</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387</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百万円増加した。</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年度予算編成において、財源不足額を基金から取り崩したが、令和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年度決算における歳計剰余金が例年に比べて多かったため、前年度と同水準まで積み立てることができた。</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当市では、経済状況の著しい変動や災害発生等に伴う不測の支出に対応するために必要な資金として、標準財政規模の10％である約1</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億円を目標値に定めており、優先的に財政調整基金に積み立てることとしている。令和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年度末の基金残高は、この目標値を達成しているが、令和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年度の当初予算編成において取り崩しが生じており、年間を通して目標値を達成できていない状況にある。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今後も選択と集中の考え方の下、事業の実施時期の見直しや、社会情勢の変化に伴う事業内容の精査を行い、不測の支出に対応できるよう年間を通して基金残高を確保できるよう努める。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平成29年度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公債費に全額充当した後は、当該基金に積み立ては行っていない。</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当面の間は、満期一括償還による借入等を予定していないため、当該基金への積み立ては行わない。</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7" sqref="AU7:AX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78</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79</v>
      </c>
      <c r="C2" s="176"/>
      <c r="D2" s="177"/>
    </row>
    <row r="3" spans="1:119" ht="18.75" customHeight="1" thickBot="1" x14ac:dyDescent="0.2">
      <c r="A3" s="175"/>
      <c r="B3" s="367" t="s">
        <v>80</v>
      </c>
      <c r="C3" s="368"/>
      <c r="D3" s="368"/>
      <c r="E3" s="369"/>
      <c r="F3" s="369"/>
      <c r="G3" s="369"/>
      <c r="H3" s="369"/>
      <c r="I3" s="369"/>
      <c r="J3" s="369"/>
      <c r="K3" s="369"/>
      <c r="L3" s="369" t="s">
        <v>81</v>
      </c>
      <c r="M3" s="369"/>
      <c r="N3" s="369"/>
      <c r="O3" s="369"/>
      <c r="P3" s="369"/>
      <c r="Q3" s="369"/>
      <c r="R3" s="376"/>
      <c r="S3" s="376"/>
      <c r="T3" s="376"/>
      <c r="U3" s="376"/>
      <c r="V3" s="377"/>
      <c r="W3" s="351" t="s">
        <v>82</v>
      </c>
      <c r="X3" s="352"/>
      <c r="Y3" s="352"/>
      <c r="Z3" s="352"/>
      <c r="AA3" s="352"/>
      <c r="AB3" s="368"/>
      <c r="AC3" s="376" t="s">
        <v>83</v>
      </c>
      <c r="AD3" s="352"/>
      <c r="AE3" s="352"/>
      <c r="AF3" s="352"/>
      <c r="AG3" s="352"/>
      <c r="AH3" s="352"/>
      <c r="AI3" s="352"/>
      <c r="AJ3" s="352"/>
      <c r="AK3" s="352"/>
      <c r="AL3" s="353"/>
      <c r="AM3" s="351" t="s">
        <v>84</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85</v>
      </c>
      <c r="BO3" s="352"/>
      <c r="BP3" s="352"/>
      <c r="BQ3" s="352"/>
      <c r="BR3" s="352"/>
      <c r="BS3" s="352"/>
      <c r="BT3" s="352"/>
      <c r="BU3" s="353"/>
      <c r="BV3" s="351" t="s">
        <v>86</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87</v>
      </c>
      <c r="CU3" s="352"/>
      <c r="CV3" s="352"/>
      <c r="CW3" s="352"/>
      <c r="CX3" s="352"/>
      <c r="CY3" s="352"/>
      <c r="CZ3" s="352"/>
      <c r="DA3" s="353"/>
      <c r="DB3" s="351" t="s">
        <v>88</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89</v>
      </c>
      <c r="AZ4" s="355"/>
      <c r="BA4" s="355"/>
      <c r="BB4" s="355"/>
      <c r="BC4" s="355"/>
      <c r="BD4" s="355"/>
      <c r="BE4" s="355"/>
      <c r="BF4" s="355"/>
      <c r="BG4" s="355"/>
      <c r="BH4" s="355"/>
      <c r="BI4" s="355"/>
      <c r="BJ4" s="355"/>
      <c r="BK4" s="355"/>
      <c r="BL4" s="355"/>
      <c r="BM4" s="356"/>
      <c r="BN4" s="357">
        <v>37043303</v>
      </c>
      <c r="BO4" s="358"/>
      <c r="BP4" s="358"/>
      <c r="BQ4" s="358"/>
      <c r="BR4" s="358"/>
      <c r="BS4" s="358"/>
      <c r="BT4" s="358"/>
      <c r="BU4" s="359"/>
      <c r="BV4" s="357">
        <v>35236546</v>
      </c>
      <c r="BW4" s="358"/>
      <c r="BX4" s="358"/>
      <c r="BY4" s="358"/>
      <c r="BZ4" s="358"/>
      <c r="CA4" s="358"/>
      <c r="CB4" s="358"/>
      <c r="CC4" s="359"/>
      <c r="CD4" s="360" t="s">
        <v>90</v>
      </c>
      <c r="CE4" s="361"/>
      <c r="CF4" s="361"/>
      <c r="CG4" s="361"/>
      <c r="CH4" s="361"/>
      <c r="CI4" s="361"/>
      <c r="CJ4" s="361"/>
      <c r="CK4" s="361"/>
      <c r="CL4" s="361"/>
      <c r="CM4" s="361"/>
      <c r="CN4" s="361"/>
      <c r="CO4" s="361"/>
      <c r="CP4" s="361"/>
      <c r="CQ4" s="361"/>
      <c r="CR4" s="361"/>
      <c r="CS4" s="362"/>
      <c r="CT4" s="363">
        <v>13.9</v>
      </c>
      <c r="CU4" s="364"/>
      <c r="CV4" s="364"/>
      <c r="CW4" s="364"/>
      <c r="CX4" s="364"/>
      <c r="CY4" s="364"/>
      <c r="CZ4" s="364"/>
      <c r="DA4" s="365"/>
      <c r="DB4" s="363">
        <v>16.8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91</v>
      </c>
      <c r="AN5" s="424"/>
      <c r="AO5" s="424"/>
      <c r="AP5" s="424"/>
      <c r="AQ5" s="424"/>
      <c r="AR5" s="424"/>
      <c r="AS5" s="424"/>
      <c r="AT5" s="425"/>
      <c r="AU5" s="426" t="s">
        <v>92</v>
      </c>
      <c r="AV5" s="427"/>
      <c r="AW5" s="427"/>
      <c r="AX5" s="427"/>
      <c r="AY5" s="428" t="s">
        <v>93</v>
      </c>
      <c r="AZ5" s="429"/>
      <c r="BA5" s="429"/>
      <c r="BB5" s="429"/>
      <c r="BC5" s="429"/>
      <c r="BD5" s="429"/>
      <c r="BE5" s="429"/>
      <c r="BF5" s="429"/>
      <c r="BG5" s="429"/>
      <c r="BH5" s="429"/>
      <c r="BI5" s="429"/>
      <c r="BJ5" s="429"/>
      <c r="BK5" s="429"/>
      <c r="BL5" s="429"/>
      <c r="BM5" s="430"/>
      <c r="BN5" s="394">
        <v>34439718</v>
      </c>
      <c r="BO5" s="395"/>
      <c r="BP5" s="395"/>
      <c r="BQ5" s="395"/>
      <c r="BR5" s="395"/>
      <c r="BS5" s="395"/>
      <c r="BT5" s="395"/>
      <c r="BU5" s="396"/>
      <c r="BV5" s="394">
        <v>32224362</v>
      </c>
      <c r="BW5" s="395"/>
      <c r="BX5" s="395"/>
      <c r="BY5" s="395"/>
      <c r="BZ5" s="395"/>
      <c r="CA5" s="395"/>
      <c r="CB5" s="395"/>
      <c r="CC5" s="396"/>
      <c r="CD5" s="397" t="s">
        <v>94</v>
      </c>
      <c r="CE5" s="398"/>
      <c r="CF5" s="398"/>
      <c r="CG5" s="398"/>
      <c r="CH5" s="398"/>
      <c r="CI5" s="398"/>
      <c r="CJ5" s="398"/>
      <c r="CK5" s="398"/>
      <c r="CL5" s="398"/>
      <c r="CM5" s="398"/>
      <c r="CN5" s="398"/>
      <c r="CO5" s="398"/>
      <c r="CP5" s="398"/>
      <c r="CQ5" s="398"/>
      <c r="CR5" s="398"/>
      <c r="CS5" s="399"/>
      <c r="CT5" s="391">
        <v>91.6</v>
      </c>
      <c r="CU5" s="392"/>
      <c r="CV5" s="392"/>
      <c r="CW5" s="392"/>
      <c r="CX5" s="392"/>
      <c r="CY5" s="392"/>
      <c r="CZ5" s="392"/>
      <c r="DA5" s="393"/>
      <c r="DB5" s="391">
        <v>89.9</v>
      </c>
      <c r="DC5" s="392"/>
      <c r="DD5" s="392"/>
      <c r="DE5" s="392"/>
      <c r="DF5" s="392"/>
      <c r="DG5" s="392"/>
      <c r="DH5" s="392"/>
      <c r="DI5" s="393"/>
    </row>
    <row r="6" spans="1:119" ht="18.75" customHeight="1" x14ac:dyDescent="0.15">
      <c r="A6" s="175"/>
      <c r="B6" s="400" t="s">
        <v>95</v>
      </c>
      <c r="C6" s="401"/>
      <c r="D6" s="401"/>
      <c r="E6" s="402"/>
      <c r="F6" s="402"/>
      <c r="G6" s="402"/>
      <c r="H6" s="402"/>
      <c r="I6" s="402"/>
      <c r="J6" s="402"/>
      <c r="K6" s="402"/>
      <c r="L6" s="402" t="s">
        <v>96</v>
      </c>
      <c r="M6" s="402"/>
      <c r="N6" s="402"/>
      <c r="O6" s="402"/>
      <c r="P6" s="402"/>
      <c r="Q6" s="402"/>
      <c r="R6" s="406"/>
      <c r="S6" s="406"/>
      <c r="T6" s="406"/>
      <c r="U6" s="406"/>
      <c r="V6" s="407"/>
      <c r="W6" s="410" t="s">
        <v>97</v>
      </c>
      <c r="X6" s="411"/>
      <c r="Y6" s="411"/>
      <c r="Z6" s="411"/>
      <c r="AA6" s="411"/>
      <c r="AB6" s="401"/>
      <c r="AC6" s="414" t="s">
        <v>98</v>
      </c>
      <c r="AD6" s="415"/>
      <c r="AE6" s="415"/>
      <c r="AF6" s="415"/>
      <c r="AG6" s="415"/>
      <c r="AH6" s="415"/>
      <c r="AI6" s="415"/>
      <c r="AJ6" s="415"/>
      <c r="AK6" s="415"/>
      <c r="AL6" s="416"/>
      <c r="AM6" s="423" t="s">
        <v>99</v>
      </c>
      <c r="AN6" s="424"/>
      <c r="AO6" s="424"/>
      <c r="AP6" s="424"/>
      <c r="AQ6" s="424"/>
      <c r="AR6" s="424"/>
      <c r="AS6" s="424"/>
      <c r="AT6" s="425"/>
      <c r="AU6" s="426" t="s">
        <v>103</v>
      </c>
      <c r="AV6" s="427"/>
      <c r="AW6" s="427"/>
      <c r="AX6" s="427"/>
      <c r="AY6" s="428" t="s">
        <v>100</v>
      </c>
      <c r="AZ6" s="429"/>
      <c r="BA6" s="429"/>
      <c r="BB6" s="429"/>
      <c r="BC6" s="429"/>
      <c r="BD6" s="429"/>
      <c r="BE6" s="429"/>
      <c r="BF6" s="429"/>
      <c r="BG6" s="429"/>
      <c r="BH6" s="429"/>
      <c r="BI6" s="429"/>
      <c r="BJ6" s="429"/>
      <c r="BK6" s="429"/>
      <c r="BL6" s="429"/>
      <c r="BM6" s="430"/>
      <c r="BN6" s="394">
        <v>2603585</v>
      </c>
      <c r="BO6" s="395"/>
      <c r="BP6" s="395"/>
      <c r="BQ6" s="395"/>
      <c r="BR6" s="395"/>
      <c r="BS6" s="395"/>
      <c r="BT6" s="395"/>
      <c r="BU6" s="396"/>
      <c r="BV6" s="394">
        <v>3012184</v>
      </c>
      <c r="BW6" s="395"/>
      <c r="BX6" s="395"/>
      <c r="BY6" s="395"/>
      <c r="BZ6" s="395"/>
      <c r="CA6" s="395"/>
      <c r="CB6" s="395"/>
      <c r="CC6" s="396"/>
      <c r="CD6" s="397" t="s">
        <v>101</v>
      </c>
      <c r="CE6" s="398"/>
      <c r="CF6" s="398"/>
      <c r="CG6" s="398"/>
      <c r="CH6" s="398"/>
      <c r="CI6" s="398"/>
      <c r="CJ6" s="398"/>
      <c r="CK6" s="398"/>
      <c r="CL6" s="398"/>
      <c r="CM6" s="398"/>
      <c r="CN6" s="398"/>
      <c r="CO6" s="398"/>
      <c r="CP6" s="398"/>
      <c r="CQ6" s="398"/>
      <c r="CR6" s="398"/>
      <c r="CS6" s="399"/>
      <c r="CT6" s="431">
        <v>91.6</v>
      </c>
      <c r="CU6" s="432"/>
      <c r="CV6" s="432"/>
      <c r="CW6" s="432"/>
      <c r="CX6" s="432"/>
      <c r="CY6" s="432"/>
      <c r="CZ6" s="432"/>
      <c r="DA6" s="433"/>
      <c r="DB6" s="431">
        <v>89.9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102</v>
      </c>
      <c r="AN7" s="424"/>
      <c r="AO7" s="424"/>
      <c r="AP7" s="424"/>
      <c r="AQ7" s="424"/>
      <c r="AR7" s="424"/>
      <c r="AS7" s="424"/>
      <c r="AT7" s="425"/>
      <c r="AU7" s="426" t="s">
        <v>103</v>
      </c>
      <c r="AV7" s="427"/>
      <c r="AW7" s="427"/>
      <c r="AX7" s="427"/>
      <c r="AY7" s="428" t="s">
        <v>104</v>
      </c>
      <c r="AZ7" s="429"/>
      <c r="BA7" s="429"/>
      <c r="BB7" s="429"/>
      <c r="BC7" s="429"/>
      <c r="BD7" s="429"/>
      <c r="BE7" s="429"/>
      <c r="BF7" s="429"/>
      <c r="BG7" s="429"/>
      <c r="BH7" s="429"/>
      <c r="BI7" s="429"/>
      <c r="BJ7" s="429"/>
      <c r="BK7" s="429"/>
      <c r="BL7" s="429"/>
      <c r="BM7" s="430"/>
      <c r="BN7" s="394">
        <v>151907</v>
      </c>
      <c r="BO7" s="395"/>
      <c r="BP7" s="395"/>
      <c r="BQ7" s="395"/>
      <c r="BR7" s="395"/>
      <c r="BS7" s="395"/>
      <c r="BT7" s="395"/>
      <c r="BU7" s="396"/>
      <c r="BV7" s="394">
        <v>149105</v>
      </c>
      <c r="BW7" s="395"/>
      <c r="BX7" s="395"/>
      <c r="BY7" s="395"/>
      <c r="BZ7" s="395"/>
      <c r="CA7" s="395"/>
      <c r="CB7" s="395"/>
      <c r="CC7" s="396"/>
      <c r="CD7" s="397" t="s">
        <v>105</v>
      </c>
      <c r="CE7" s="398"/>
      <c r="CF7" s="398"/>
      <c r="CG7" s="398"/>
      <c r="CH7" s="398"/>
      <c r="CI7" s="398"/>
      <c r="CJ7" s="398"/>
      <c r="CK7" s="398"/>
      <c r="CL7" s="398"/>
      <c r="CM7" s="398"/>
      <c r="CN7" s="398"/>
      <c r="CO7" s="398"/>
      <c r="CP7" s="398"/>
      <c r="CQ7" s="398"/>
      <c r="CR7" s="398"/>
      <c r="CS7" s="399"/>
      <c r="CT7" s="394">
        <v>17611608</v>
      </c>
      <c r="CU7" s="395"/>
      <c r="CV7" s="395"/>
      <c r="CW7" s="395"/>
      <c r="CX7" s="395"/>
      <c r="CY7" s="395"/>
      <c r="CZ7" s="395"/>
      <c r="DA7" s="396"/>
      <c r="DB7" s="394">
        <v>17083188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106</v>
      </c>
      <c r="AN8" s="424"/>
      <c r="AO8" s="424"/>
      <c r="AP8" s="424"/>
      <c r="AQ8" s="424"/>
      <c r="AR8" s="424"/>
      <c r="AS8" s="424"/>
      <c r="AT8" s="425"/>
      <c r="AU8" s="426" t="s">
        <v>92</v>
      </c>
      <c r="AV8" s="427"/>
      <c r="AW8" s="427"/>
      <c r="AX8" s="427"/>
      <c r="AY8" s="428" t="s">
        <v>107</v>
      </c>
      <c r="AZ8" s="429"/>
      <c r="BA8" s="429"/>
      <c r="BB8" s="429"/>
      <c r="BC8" s="429"/>
      <c r="BD8" s="429"/>
      <c r="BE8" s="429"/>
      <c r="BF8" s="429"/>
      <c r="BG8" s="429"/>
      <c r="BH8" s="429"/>
      <c r="BI8" s="429"/>
      <c r="BJ8" s="429"/>
      <c r="BK8" s="429"/>
      <c r="BL8" s="429"/>
      <c r="BM8" s="430"/>
      <c r="BN8" s="394">
        <v>2451678</v>
      </c>
      <c r="BO8" s="395"/>
      <c r="BP8" s="395"/>
      <c r="BQ8" s="395"/>
      <c r="BR8" s="395"/>
      <c r="BS8" s="395"/>
      <c r="BT8" s="395"/>
      <c r="BU8" s="396"/>
      <c r="BV8" s="394">
        <v>2863079</v>
      </c>
      <c r="BW8" s="395"/>
      <c r="BX8" s="395"/>
      <c r="BY8" s="395"/>
      <c r="BZ8" s="395"/>
      <c r="CA8" s="395"/>
      <c r="CB8" s="395"/>
      <c r="CC8" s="396"/>
      <c r="CD8" s="397" t="s">
        <v>108</v>
      </c>
      <c r="CE8" s="398"/>
      <c r="CF8" s="398"/>
      <c r="CG8" s="398"/>
      <c r="CH8" s="398"/>
      <c r="CI8" s="398"/>
      <c r="CJ8" s="398"/>
      <c r="CK8" s="398"/>
      <c r="CL8" s="398"/>
      <c r="CM8" s="398"/>
      <c r="CN8" s="398"/>
      <c r="CO8" s="398"/>
      <c r="CP8" s="398"/>
      <c r="CQ8" s="398"/>
      <c r="CR8" s="398"/>
      <c r="CS8" s="399"/>
      <c r="CT8" s="434">
        <v>1.05</v>
      </c>
      <c r="CU8" s="435"/>
      <c r="CV8" s="435"/>
      <c r="CW8" s="435"/>
      <c r="CX8" s="435"/>
      <c r="CY8" s="435"/>
      <c r="CZ8" s="435"/>
      <c r="DA8" s="436"/>
      <c r="DB8" s="434">
        <v>1.04</v>
      </c>
      <c r="DC8" s="435"/>
      <c r="DD8" s="435"/>
      <c r="DE8" s="435"/>
      <c r="DF8" s="435"/>
      <c r="DG8" s="435"/>
      <c r="DH8" s="435"/>
      <c r="DI8" s="436"/>
    </row>
    <row r="9" spans="1:119" ht="18.75" customHeight="1" thickBot="1" x14ac:dyDescent="0.2">
      <c r="A9" s="175"/>
      <c r="B9" s="388" t="s">
        <v>109</v>
      </c>
      <c r="C9" s="389"/>
      <c r="D9" s="389"/>
      <c r="E9" s="389"/>
      <c r="F9" s="389"/>
      <c r="G9" s="389"/>
      <c r="H9" s="389"/>
      <c r="I9" s="389"/>
      <c r="J9" s="389"/>
      <c r="K9" s="437"/>
      <c r="L9" s="438" t="s">
        <v>110</v>
      </c>
      <c r="M9" s="439"/>
      <c r="N9" s="439"/>
      <c r="O9" s="439"/>
      <c r="P9" s="439"/>
      <c r="Q9" s="440"/>
      <c r="R9" s="441">
        <v>83989</v>
      </c>
      <c r="S9" s="442"/>
      <c r="T9" s="442"/>
      <c r="U9" s="442"/>
      <c r="V9" s="443"/>
      <c r="W9" s="351" t="s">
        <v>111</v>
      </c>
      <c r="X9" s="352"/>
      <c r="Y9" s="352"/>
      <c r="Z9" s="352"/>
      <c r="AA9" s="352"/>
      <c r="AB9" s="352"/>
      <c r="AC9" s="352"/>
      <c r="AD9" s="352"/>
      <c r="AE9" s="352"/>
      <c r="AF9" s="352"/>
      <c r="AG9" s="352"/>
      <c r="AH9" s="352"/>
      <c r="AI9" s="352"/>
      <c r="AJ9" s="352"/>
      <c r="AK9" s="352"/>
      <c r="AL9" s="353"/>
      <c r="AM9" s="423" t="s">
        <v>112</v>
      </c>
      <c r="AN9" s="424"/>
      <c r="AO9" s="424"/>
      <c r="AP9" s="424"/>
      <c r="AQ9" s="424"/>
      <c r="AR9" s="424"/>
      <c r="AS9" s="424"/>
      <c r="AT9" s="425"/>
      <c r="AU9" s="426" t="s">
        <v>92</v>
      </c>
      <c r="AV9" s="427"/>
      <c r="AW9" s="427"/>
      <c r="AX9" s="427"/>
      <c r="AY9" s="428" t="s">
        <v>113</v>
      </c>
      <c r="AZ9" s="429"/>
      <c r="BA9" s="429"/>
      <c r="BB9" s="429"/>
      <c r="BC9" s="429"/>
      <c r="BD9" s="429"/>
      <c r="BE9" s="429"/>
      <c r="BF9" s="429"/>
      <c r="BG9" s="429"/>
      <c r="BH9" s="429"/>
      <c r="BI9" s="429"/>
      <c r="BJ9" s="429"/>
      <c r="BK9" s="429"/>
      <c r="BL9" s="429"/>
      <c r="BM9" s="430"/>
      <c r="BN9" s="394">
        <v>-411401</v>
      </c>
      <c r="BO9" s="395"/>
      <c r="BP9" s="395"/>
      <c r="BQ9" s="395"/>
      <c r="BR9" s="395"/>
      <c r="BS9" s="395"/>
      <c r="BT9" s="395"/>
      <c r="BU9" s="396"/>
      <c r="BV9" s="394">
        <v>-176494</v>
      </c>
      <c r="BW9" s="395"/>
      <c r="BX9" s="395"/>
      <c r="BY9" s="395"/>
      <c r="BZ9" s="395"/>
      <c r="CA9" s="395"/>
      <c r="CB9" s="395"/>
      <c r="CC9" s="396"/>
      <c r="CD9" s="397" t="s">
        <v>114</v>
      </c>
      <c r="CE9" s="398"/>
      <c r="CF9" s="398"/>
      <c r="CG9" s="398"/>
      <c r="CH9" s="398"/>
      <c r="CI9" s="398"/>
      <c r="CJ9" s="398"/>
      <c r="CK9" s="398"/>
      <c r="CL9" s="398"/>
      <c r="CM9" s="398"/>
      <c r="CN9" s="398"/>
      <c r="CO9" s="398"/>
      <c r="CP9" s="398"/>
      <c r="CQ9" s="398"/>
      <c r="CR9" s="398"/>
      <c r="CS9" s="399"/>
      <c r="CT9" s="391">
        <v>8.6999999999999993</v>
      </c>
      <c r="CU9" s="392"/>
      <c r="CV9" s="392"/>
      <c r="CW9" s="392"/>
      <c r="CX9" s="392"/>
      <c r="CY9" s="392"/>
      <c r="CZ9" s="392"/>
      <c r="DA9" s="393"/>
      <c r="DB9" s="391">
        <v>8.6999999999999993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115</v>
      </c>
      <c r="M10" s="424"/>
      <c r="N10" s="424"/>
      <c r="O10" s="424"/>
      <c r="P10" s="424"/>
      <c r="Q10" s="425"/>
      <c r="R10" s="445">
        <v>80826</v>
      </c>
      <c r="S10" s="446"/>
      <c r="T10" s="446"/>
      <c r="U10" s="446"/>
      <c r="V10" s="447"/>
      <c r="W10" s="382"/>
      <c r="X10" s="383"/>
      <c r="Y10" s="383"/>
      <c r="Z10" s="383"/>
      <c r="AA10" s="383"/>
      <c r="AB10" s="383"/>
      <c r="AC10" s="383"/>
      <c r="AD10" s="383"/>
      <c r="AE10" s="383"/>
      <c r="AF10" s="383"/>
      <c r="AG10" s="383"/>
      <c r="AH10" s="383"/>
      <c r="AI10" s="383"/>
      <c r="AJ10" s="383"/>
      <c r="AK10" s="383"/>
      <c r="AL10" s="386"/>
      <c r="AM10" s="423" t="s">
        <v>116</v>
      </c>
      <c r="AN10" s="424"/>
      <c r="AO10" s="424"/>
      <c r="AP10" s="424"/>
      <c r="AQ10" s="424"/>
      <c r="AR10" s="424"/>
      <c r="AS10" s="424"/>
      <c r="AT10" s="425"/>
      <c r="AU10" s="426" t="s">
        <v>92</v>
      </c>
      <c r="AV10" s="427"/>
      <c r="AW10" s="427"/>
      <c r="AX10" s="427"/>
      <c r="AY10" s="428" t="s">
        <v>117</v>
      </c>
      <c r="AZ10" s="429"/>
      <c r="BA10" s="429"/>
      <c r="BB10" s="429"/>
      <c r="BC10" s="429"/>
      <c r="BD10" s="429"/>
      <c r="BE10" s="429"/>
      <c r="BF10" s="429"/>
      <c r="BG10" s="429"/>
      <c r="BH10" s="429"/>
      <c r="BI10" s="429"/>
      <c r="BJ10" s="429"/>
      <c r="BK10" s="429"/>
      <c r="BL10" s="429"/>
      <c r="BM10" s="430"/>
      <c r="BN10" s="394">
        <v>2205345</v>
      </c>
      <c r="BO10" s="395"/>
      <c r="BP10" s="395"/>
      <c r="BQ10" s="395"/>
      <c r="BR10" s="395"/>
      <c r="BS10" s="395"/>
      <c r="BT10" s="395"/>
      <c r="BU10" s="396"/>
      <c r="BV10" s="394">
        <v>1077166</v>
      </c>
      <c r="BW10" s="395"/>
      <c r="BX10" s="395"/>
      <c r="BY10" s="395"/>
      <c r="BZ10" s="395"/>
      <c r="CA10" s="395"/>
      <c r="CB10" s="395"/>
      <c r="CC10" s="396"/>
      <c r="CD10" s="181" t="s">
        <v>118</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119</v>
      </c>
      <c r="M11" s="449"/>
      <c r="N11" s="449"/>
      <c r="O11" s="449"/>
      <c r="P11" s="449"/>
      <c r="Q11" s="450"/>
      <c r="R11" s="451" t="s">
        <v>120</v>
      </c>
      <c r="S11" s="452"/>
      <c r="T11" s="452"/>
      <c r="U11" s="452"/>
      <c r="V11" s="453"/>
      <c r="W11" s="382"/>
      <c r="X11" s="383"/>
      <c r="Y11" s="383"/>
      <c r="Z11" s="383"/>
      <c r="AA11" s="383"/>
      <c r="AB11" s="383"/>
      <c r="AC11" s="383"/>
      <c r="AD11" s="383"/>
      <c r="AE11" s="383"/>
      <c r="AF11" s="383"/>
      <c r="AG11" s="383"/>
      <c r="AH11" s="383"/>
      <c r="AI11" s="383"/>
      <c r="AJ11" s="383"/>
      <c r="AK11" s="383"/>
      <c r="AL11" s="386"/>
      <c r="AM11" s="423" t="s">
        <v>121</v>
      </c>
      <c r="AN11" s="424"/>
      <c r="AO11" s="424"/>
      <c r="AP11" s="424"/>
      <c r="AQ11" s="424"/>
      <c r="AR11" s="424"/>
      <c r="AS11" s="424"/>
      <c r="AT11" s="425"/>
      <c r="AU11" s="426" t="s">
        <v>92</v>
      </c>
      <c r="AV11" s="427"/>
      <c r="AW11" s="427"/>
      <c r="AX11" s="427"/>
      <c r="AY11" s="428" t="s">
        <v>122</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123</v>
      </c>
      <c r="CE11" s="398"/>
      <c r="CF11" s="398"/>
      <c r="CG11" s="398"/>
      <c r="CH11" s="398"/>
      <c r="CI11" s="398"/>
      <c r="CJ11" s="398"/>
      <c r="CK11" s="398"/>
      <c r="CL11" s="398"/>
      <c r="CM11" s="398"/>
      <c r="CN11" s="398"/>
      <c r="CO11" s="398"/>
      <c r="CP11" s="398"/>
      <c r="CQ11" s="398"/>
      <c r="CR11" s="398"/>
      <c r="CS11" s="399"/>
      <c r="CT11" s="434" t="s">
        <v>124</v>
      </c>
      <c r="CU11" s="435"/>
      <c r="CV11" s="435"/>
      <c r="CW11" s="435"/>
      <c r="CX11" s="435"/>
      <c r="CY11" s="435"/>
      <c r="CZ11" s="435"/>
      <c r="DA11" s="436"/>
      <c r="DB11" s="434" t="s">
        <v>124</v>
      </c>
      <c r="DC11" s="435"/>
      <c r="DD11" s="435"/>
      <c r="DE11" s="435"/>
      <c r="DF11" s="435"/>
      <c r="DG11" s="435"/>
      <c r="DH11" s="435"/>
      <c r="DI11" s="436"/>
    </row>
    <row r="12" spans="1:119" ht="18.75" customHeight="1" x14ac:dyDescent="0.15">
      <c r="A12" s="175"/>
      <c r="B12" s="454" t="s">
        <v>125</v>
      </c>
      <c r="C12" s="455"/>
      <c r="D12" s="455"/>
      <c r="E12" s="455"/>
      <c r="F12" s="455"/>
      <c r="G12" s="455"/>
      <c r="H12" s="455"/>
      <c r="I12" s="455"/>
      <c r="J12" s="455"/>
      <c r="K12" s="456"/>
      <c r="L12" s="463" t="s">
        <v>126</v>
      </c>
      <c r="M12" s="464"/>
      <c r="N12" s="464"/>
      <c r="O12" s="464"/>
      <c r="P12" s="464"/>
      <c r="Q12" s="465"/>
      <c r="R12" s="466">
        <v>84728</v>
      </c>
      <c r="S12" s="467"/>
      <c r="T12" s="467"/>
      <c r="U12" s="467"/>
      <c r="V12" s="468"/>
      <c r="W12" s="469" t="s">
        <v>1</v>
      </c>
      <c r="X12" s="427"/>
      <c r="Y12" s="427"/>
      <c r="Z12" s="427"/>
      <c r="AA12" s="427"/>
      <c r="AB12" s="470"/>
      <c r="AC12" s="471" t="s">
        <v>127</v>
      </c>
      <c r="AD12" s="472"/>
      <c r="AE12" s="472"/>
      <c r="AF12" s="472"/>
      <c r="AG12" s="473"/>
      <c r="AH12" s="471" t="s">
        <v>128</v>
      </c>
      <c r="AI12" s="472"/>
      <c r="AJ12" s="472"/>
      <c r="AK12" s="472"/>
      <c r="AL12" s="474"/>
      <c r="AM12" s="423" t="s">
        <v>129</v>
      </c>
      <c r="AN12" s="424"/>
      <c r="AO12" s="424"/>
      <c r="AP12" s="424"/>
      <c r="AQ12" s="424"/>
      <c r="AR12" s="424"/>
      <c r="AS12" s="424"/>
      <c r="AT12" s="425"/>
      <c r="AU12" s="426" t="s">
        <v>92</v>
      </c>
      <c r="AV12" s="427"/>
      <c r="AW12" s="427"/>
      <c r="AX12" s="427"/>
      <c r="AY12" s="428" t="s">
        <v>130</v>
      </c>
      <c r="AZ12" s="429"/>
      <c r="BA12" s="429"/>
      <c r="BB12" s="429"/>
      <c r="BC12" s="429"/>
      <c r="BD12" s="429"/>
      <c r="BE12" s="429"/>
      <c r="BF12" s="429"/>
      <c r="BG12" s="429"/>
      <c r="BH12" s="429"/>
      <c r="BI12" s="429"/>
      <c r="BJ12" s="429"/>
      <c r="BK12" s="429"/>
      <c r="BL12" s="429"/>
      <c r="BM12" s="430"/>
      <c r="BN12" s="394">
        <v>1817625</v>
      </c>
      <c r="BO12" s="395"/>
      <c r="BP12" s="395"/>
      <c r="BQ12" s="395"/>
      <c r="BR12" s="395"/>
      <c r="BS12" s="395"/>
      <c r="BT12" s="395"/>
      <c r="BU12" s="396"/>
      <c r="BV12" s="394">
        <v>949606</v>
      </c>
      <c r="BW12" s="395"/>
      <c r="BX12" s="395"/>
      <c r="BY12" s="395"/>
      <c r="BZ12" s="395"/>
      <c r="CA12" s="395"/>
      <c r="CB12" s="395"/>
      <c r="CC12" s="396"/>
      <c r="CD12" s="397" t="s">
        <v>131</v>
      </c>
      <c r="CE12" s="398"/>
      <c r="CF12" s="398"/>
      <c r="CG12" s="398"/>
      <c r="CH12" s="398"/>
      <c r="CI12" s="398"/>
      <c r="CJ12" s="398"/>
      <c r="CK12" s="398"/>
      <c r="CL12" s="398"/>
      <c r="CM12" s="398"/>
      <c r="CN12" s="398"/>
      <c r="CO12" s="398"/>
      <c r="CP12" s="398"/>
      <c r="CQ12" s="398"/>
      <c r="CR12" s="398"/>
      <c r="CS12" s="399"/>
      <c r="CT12" s="434" t="s">
        <v>124</v>
      </c>
      <c r="CU12" s="435"/>
      <c r="CV12" s="435"/>
      <c r="CW12" s="435"/>
      <c r="CX12" s="435"/>
      <c r="CY12" s="435"/>
      <c r="CZ12" s="435"/>
      <c r="DA12" s="436"/>
      <c r="DB12" s="434" t="s">
        <v>124</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132</v>
      </c>
      <c r="N13" s="486"/>
      <c r="O13" s="486"/>
      <c r="P13" s="486"/>
      <c r="Q13" s="487"/>
      <c r="R13" s="478">
        <v>82003</v>
      </c>
      <c r="S13" s="479"/>
      <c r="T13" s="479"/>
      <c r="U13" s="479"/>
      <c r="V13" s="480"/>
      <c r="W13" s="410" t="s">
        <v>133</v>
      </c>
      <c r="X13" s="411"/>
      <c r="Y13" s="411"/>
      <c r="Z13" s="411"/>
      <c r="AA13" s="411"/>
      <c r="AB13" s="401"/>
      <c r="AC13" s="445">
        <v>293</v>
      </c>
      <c r="AD13" s="446"/>
      <c r="AE13" s="446"/>
      <c r="AF13" s="446"/>
      <c r="AG13" s="488"/>
      <c r="AH13" s="445">
        <v>317</v>
      </c>
      <c r="AI13" s="446"/>
      <c r="AJ13" s="446"/>
      <c r="AK13" s="446"/>
      <c r="AL13" s="447"/>
      <c r="AM13" s="423" t="s">
        <v>134</v>
      </c>
      <c r="AN13" s="424"/>
      <c r="AO13" s="424"/>
      <c r="AP13" s="424"/>
      <c r="AQ13" s="424"/>
      <c r="AR13" s="424"/>
      <c r="AS13" s="424"/>
      <c r="AT13" s="425"/>
      <c r="AU13" s="426" t="s">
        <v>103</v>
      </c>
      <c r="AV13" s="427"/>
      <c r="AW13" s="427"/>
      <c r="AX13" s="427"/>
      <c r="AY13" s="428" t="s">
        <v>135</v>
      </c>
      <c r="AZ13" s="429"/>
      <c r="BA13" s="429"/>
      <c r="BB13" s="429"/>
      <c r="BC13" s="429"/>
      <c r="BD13" s="429"/>
      <c r="BE13" s="429"/>
      <c r="BF13" s="429"/>
      <c r="BG13" s="429"/>
      <c r="BH13" s="429"/>
      <c r="BI13" s="429"/>
      <c r="BJ13" s="429"/>
      <c r="BK13" s="429"/>
      <c r="BL13" s="429"/>
      <c r="BM13" s="430"/>
      <c r="BN13" s="394">
        <v>-23681</v>
      </c>
      <c r="BO13" s="395"/>
      <c r="BP13" s="395"/>
      <c r="BQ13" s="395"/>
      <c r="BR13" s="395"/>
      <c r="BS13" s="395"/>
      <c r="BT13" s="395"/>
      <c r="BU13" s="396"/>
      <c r="BV13" s="394">
        <v>-48934</v>
      </c>
      <c r="BW13" s="395"/>
      <c r="BX13" s="395"/>
      <c r="BY13" s="395"/>
      <c r="BZ13" s="395"/>
      <c r="CA13" s="395"/>
      <c r="CB13" s="395"/>
      <c r="CC13" s="396"/>
      <c r="CD13" s="397" t="s">
        <v>136</v>
      </c>
      <c r="CE13" s="398"/>
      <c r="CF13" s="398"/>
      <c r="CG13" s="398"/>
      <c r="CH13" s="398"/>
      <c r="CI13" s="398"/>
      <c r="CJ13" s="398"/>
      <c r="CK13" s="398"/>
      <c r="CL13" s="398"/>
      <c r="CM13" s="398"/>
      <c r="CN13" s="398"/>
      <c r="CO13" s="398"/>
      <c r="CP13" s="398"/>
      <c r="CQ13" s="398"/>
      <c r="CR13" s="398"/>
      <c r="CS13" s="399"/>
      <c r="CT13" s="391">
        <v>5.6</v>
      </c>
      <c r="CU13" s="392"/>
      <c r="CV13" s="392"/>
      <c r="CW13" s="392"/>
      <c r="CX13" s="392"/>
      <c r="CY13" s="392"/>
      <c r="CZ13" s="392"/>
      <c r="DA13" s="393"/>
      <c r="DB13" s="391">
        <v>4.9000000000000004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137</v>
      </c>
      <c r="M14" s="476"/>
      <c r="N14" s="476"/>
      <c r="O14" s="476"/>
      <c r="P14" s="476"/>
      <c r="Q14" s="477"/>
      <c r="R14" s="478">
        <v>83962</v>
      </c>
      <c r="S14" s="479"/>
      <c r="T14" s="479"/>
      <c r="U14" s="479"/>
      <c r="V14" s="480"/>
      <c r="W14" s="384"/>
      <c r="X14" s="385"/>
      <c r="Y14" s="385"/>
      <c r="Z14" s="385"/>
      <c r="AA14" s="385"/>
      <c r="AB14" s="374"/>
      <c r="AC14" s="481">
        <v>0.7</v>
      </c>
      <c r="AD14" s="482"/>
      <c r="AE14" s="482"/>
      <c r="AF14" s="482"/>
      <c r="AG14" s="483"/>
      <c r="AH14" s="481">
        <v>0.9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138</v>
      </c>
      <c r="CE14" s="490"/>
      <c r="CF14" s="490"/>
      <c r="CG14" s="490"/>
      <c r="CH14" s="490"/>
      <c r="CI14" s="490"/>
      <c r="CJ14" s="490"/>
      <c r="CK14" s="490"/>
      <c r="CL14" s="490"/>
      <c r="CM14" s="490"/>
      <c r="CN14" s="490"/>
      <c r="CO14" s="490"/>
      <c r="CP14" s="490"/>
      <c r="CQ14" s="490"/>
      <c r="CR14" s="490"/>
      <c r="CS14" s="491"/>
      <c r="CT14" s="492">
        <v>36.700000000000003</v>
      </c>
      <c r="CU14" s="493"/>
      <c r="CV14" s="493"/>
      <c r="CW14" s="493"/>
      <c r="CX14" s="493"/>
      <c r="CY14" s="493"/>
      <c r="CZ14" s="493"/>
      <c r="DA14" s="494"/>
      <c r="DB14" s="492">
        <v>34.4</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132</v>
      </c>
      <c r="N15" s="486"/>
      <c r="O15" s="486"/>
      <c r="P15" s="486"/>
      <c r="Q15" s="487"/>
      <c r="R15" s="478">
        <v>81546</v>
      </c>
      <c r="S15" s="479"/>
      <c r="T15" s="479"/>
      <c r="U15" s="479"/>
      <c r="V15" s="480"/>
      <c r="W15" s="410" t="s">
        <v>139</v>
      </c>
      <c r="X15" s="411"/>
      <c r="Y15" s="411"/>
      <c r="Z15" s="411"/>
      <c r="AA15" s="411"/>
      <c r="AB15" s="401"/>
      <c r="AC15" s="445">
        <v>6232</v>
      </c>
      <c r="AD15" s="446"/>
      <c r="AE15" s="446"/>
      <c r="AF15" s="446"/>
      <c r="AG15" s="488"/>
      <c r="AH15" s="445">
        <v>6155</v>
      </c>
      <c r="AI15" s="446"/>
      <c r="AJ15" s="446"/>
      <c r="AK15" s="446"/>
      <c r="AL15" s="447"/>
      <c r="AM15" s="423"/>
      <c r="AN15" s="424"/>
      <c r="AO15" s="424"/>
      <c r="AP15" s="424"/>
      <c r="AQ15" s="424"/>
      <c r="AR15" s="424"/>
      <c r="AS15" s="424"/>
      <c r="AT15" s="425"/>
      <c r="AU15" s="426"/>
      <c r="AV15" s="427"/>
      <c r="AW15" s="427"/>
      <c r="AX15" s="427"/>
      <c r="AY15" s="354" t="s">
        <v>140</v>
      </c>
      <c r="AZ15" s="355"/>
      <c r="BA15" s="355"/>
      <c r="BB15" s="355"/>
      <c r="BC15" s="355"/>
      <c r="BD15" s="355"/>
      <c r="BE15" s="355"/>
      <c r="BF15" s="355"/>
      <c r="BG15" s="355"/>
      <c r="BH15" s="355"/>
      <c r="BI15" s="355"/>
      <c r="BJ15" s="355"/>
      <c r="BK15" s="355"/>
      <c r="BL15" s="355"/>
      <c r="BM15" s="356"/>
      <c r="BN15" s="357">
        <v>13696568</v>
      </c>
      <c r="BO15" s="358"/>
      <c r="BP15" s="358"/>
      <c r="BQ15" s="358"/>
      <c r="BR15" s="358"/>
      <c r="BS15" s="358"/>
      <c r="BT15" s="358"/>
      <c r="BU15" s="359"/>
      <c r="BV15" s="357">
        <v>13267857</v>
      </c>
      <c r="BW15" s="358"/>
      <c r="BX15" s="358"/>
      <c r="BY15" s="358"/>
      <c r="BZ15" s="358"/>
      <c r="CA15" s="358"/>
      <c r="CB15" s="358"/>
      <c r="CC15" s="359"/>
      <c r="CD15" s="495" t="s">
        <v>141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142</v>
      </c>
      <c r="M16" s="498"/>
      <c r="N16" s="498"/>
      <c r="O16" s="498"/>
      <c r="P16" s="498"/>
      <c r="Q16" s="499"/>
      <c r="R16" s="500" t="s">
        <v>143</v>
      </c>
      <c r="S16" s="501"/>
      <c r="T16" s="501"/>
      <c r="U16" s="501"/>
      <c r="V16" s="502"/>
      <c r="W16" s="384"/>
      <c r="X16" s="385"/>
      <c r="Y16" s="385"/>
      <c r="Z16" s="385"/>
      <c r="AA16" s="385"/>
      <c r="AB16" s="374"/>
      <c r="AC16" s="481">
        <v>15.4</v>
      </c>
      <c r="AD16" s="482"/>
      <c r="AE16" s="482"/>
      <c r="AF16" s="482"/>
      <c r="AG16" s="483"/>
      <c r="AH16" s="481">
        <v>17</v>
      </c>
      <c r="AI16" s="482"/>
      <c r="AJ16" s="482"/>
      <c r="AK16" s="482"/>
      <c r="AL16" s="484"/>
      <c r="AM16" s="423"/>
      <c r="AN16" s="424"/>
      <c r="AO16" s="424"/>
      <c r="AP16" s="424"/>
      <c r="AQ16" s="424"/>
      <c r="AR16" s="424"/>
      <c r="AS16" s="424"/>
      <c r="AT16" s="425"/>
      <c r="AU16" s="426"/>
      <c r="AV16" s="427"/>
      <c r="AW16" s="427"/>
      <c r="AX16" s="427"/>
      <c r="AY16" s="428" t="s">
        <v>144</v>
      </c>
      <c r="AZ16" s="429"/>
      <c r="BA16" s="429"/>
      <c r="BB16" s="429"/>
      <c r="BC16" s="429"/>
      <c r="BD16" s="429"/>
      <c r="BE16" s="429"/>
      <c r="BF16" s="429"/>
      <c r="BG16" s="429"/>
      <c r="BH16" s="429"/>
      <c r="BI16" s="429"/>
      <c r="BJ16" s="429"/>
      <c r="BK16" s="429"/>
      <c r="BL16" s="429"/>
      <c r="BM16" s="430"/>
      <c r="BN16" s="394">
        <v>12595465</v>
      </c>
      <c r="BO16" s="395"/>
      <c r="BP16" s="395"/>
      <c r="BQ16" s="395"/>
      <c r="BR16" s="395"/>
      <c r="BS16" s="395"/>
      <c r="BT16" s="395"/>
      <c r="BU16" s="396"/>
      <c r="BV16" s="394">
        <v>12548939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145</v>
      </c>
      <c r="N17" s="506"/>
      <c r="O17" s="506"/>
      <c r="P17" s="506"/>
      <c r="Q17" s="507"/>
      <c r="R17" s="500" t="s">
        <v>146</v>
      </c>
      <c r="S17" s="501"/>
      <c r="T17" s="501"/>
      <c r="U17" s="501"/>
      <c r="V17" s="502"/>
      <c r="W17" s="410" t="s">
        <v>147</v>
      </c>
      <c r="X17" s="411"/>
      <c r="Y17" s="411"/>
      <c r="Z17" s="411"/>
      <c r="AA17" s="411"/>
      <c r="AB17" s="401"/>
      <c r="AC17" s="445">
        <v>33942</v>
      </c>
      <c r="AD17" s="446"/>
      <c r="AE17" s="446"/>
      <c r="AF17" s="446"/>
      <c r="AG17" s="488"/>
      <c r="AH17" s="445">
        <v>29827</v>
      </c>
      <c r="AI17" s="446"/>
      <c r="AJ17" s="446"/>
      <c r="AK17" s="446"/>
      <c r="AL17" s="447"/>
      <c r="AM17" s="423"/>
      <c r="AN17" s="424"/>
      <c r="AO17" s="424"/>
      <c r="AP17" s="424"/>
      <c r="AQ17" s="424"/>
      <c r="AR17" s="424"/>
      <c r="AS17" s="424"/>
      <c r="AT17" s="425"/>
      <c r="AU17" s="426"/>
      <c r="AV17" s="427"/>
      <c r="AW17" s="427"/>
      <c r="AX17" s="427"/>
      <c r="AY17" s="428" t="s">
        <v>148</v>
      </c>
      <c r="AZ17" s="429"/>
      <c r="BA17" s="429"/>
      <c r="BB17" s="429"/>
      <c r="BC17" s="429"/>
      <c r="BD17" s="429"/>
      <c r="BE17" s="429"/>
      <c r="BF17" s="429"/>
      <c r="BG17" s="429"/>
      <c r="BH17" s="429"/>
      <c r="BI17" s="429"/>
      <c r="BJ17" s="429"/>
      <c r="BK17" s="429"/>
      <c r="BL17" s="429"/>
      <c r="BM17" s="430"/>
      <c r="BN17" s="394">
        <v>17611608</v>
      </c>
      <c r="BO17" s="395"/>
      <c r="BP17" s="395"/>
      <c r="BQ17" s="395"/>
      <c r="BR17" s="395"/>
      <c r="BS17" s="395"/>
      <c r="BT17" s="395"/>
      <c r="BU17" s="396"/>
      <c r="BV17" s="394">
        <v>17083188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149</v>
      </c>
      <c r="C18" s="437"/>
      <c r="D18" s="437"/>
      <c r="E18" s="517"/>
      <c r="F18" s="517"/>
      <c r="G18" s="517"/>
      <c r="H18" s="517"/>
      <c r="I18" s="517"/>
      <c r="J18" s="517"/>
      <c r="K18" s="517"/>
      <c r="L18" s="518">
        <v>11.04</v>
      </c>
      <c r="M18" s="518"/>
      <c r="N18" s="518"/>
      <c r="O18" s="518"/>
      <c r="P18" s="518"/>
      <c r="Q18" s="518"/>
      <c r="R18" s="519"/>
      <c r="S18" s="519"/>
      <c r="T18" s="519"/>
      <c r="U18" s="519"/>
      <c r="V18" s="520"/>
      <c r="W18" s="412"/>
      <c r="X18" s="413"/>
      <c r="Y18" s="413"/>
      <c r="Z18" s="413"/>
      <c r="AA18" s="413"/>
      <c r="AB18" s="404"/>
      <c r="AC18" s="521">
        <v>83.9</v>
      </c>
      <c r="AD18" s="522"/>
      <c r="AE18" s="522"/>
      <c r="AF18" s="522"/>
      <c r="AG18" s="523"/>
      <c r="AH18" s="521">
        <v>82.2</v>
      </c>
      <c r="AI18" s="522"/>
      <c r="AJ18" s="522"/>
      <c r="AK18" s="522"/>
      <c r="AL18" s="524"/>
      <c r="AM18" s="423"/>
      <c r="AN18" s="424"/>
      <c r="AO18" s="424"/>
      <c r="AP18" s="424"/>
      <c r="AQ18" s="424"/>
      <c r="AR18" s="424"/>
      <c r="AS18" s="424"/>
      <c r="AT18" s="425"/>
      <c r="AU18" s="426"/>
      <c r="AV18" s="427"/>
      <c r="AW18" s="427"/>
      <c r="AX18" s="427"/>
      <c r="AY18" s="428" t="s">
        <v>150</v>
      </c>
      <c r="AZ18" s="429"/>
      <c r="BA18" s="429"/>
      <c r="BB18" s="429"/>
      <c r="BC18" s="429"/>
      <c r="BD18" s="429"/>
      <c r="BE18" s="429"/>
      <c r="BF18" s="429"/>
      <c r="BG18" s="429"/>
      <c r="BH18" s="429"/>
      <c r="BI18" s="429"/>
      <c r="BJ18" s="429"/>
      <c r="BK18" s="429"/>
      <c r="BL18" s="429"/>
      <c r="BM18" s="430"/>
      <c r="BN18" s="394">
        <v>16719475</v>
      </c>
      <c r="BO18" s="395"/>
      <c r="BP18" s="395"/>
      <c r="BQ18" s="395"/>
      <c r="BR18" s="395"/>
      <c r="BS18" s="395"/>
      <c r="BT18" s="395"/>
      <c r="BU18" s="396"/>
      <c r="BV18" s="394">
        <v>16032096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151</v>
      </c>
      <c r="C19" s="437"/>
      <c r="D19" s="437"/>
      <c r="E19" s="517"/>
      <c r="F19" s="517"/>
      <c r="G19" s="517"/>
      <c r="H19" s="517"/>
      <c r="I19" s="517"/>
      <c r="J19" s="517"/>
      <c r="K19" s="517"/>
      <c r="L19" s="525">
        <v>7608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152</v>
      </c>
      <c r="AZ19" s="429"/>
      <c r="BA19" s="429"/>
      <c r="BB19" s="429"/>
      <c r="BC19" s="429"/>
      <c r="BD19" s="429"/>
      <c r="BE19" s="429"/>
      <c r="BF19" s="429"/>
      <c r="BG19" s="429"/>
      <c r="BH19" s="429"/>
      <c r="BI19" s="429"/>
      <c r="BJ19" s="429"/>
      <c r="BK19" s="429"/>
      <c r="BL19" s="429"/>
      <c r="BM19" s="430"/>
      <c r="BN19" s="394">
        <v>25619238</v>
      </c>
      <c r="BO19" s="395"/>
      <c r="BP19" s="395"/>
      <c r="BQ19" s="395"/>
      <c r="BR19" s="395"/>
      <c r="BS19" s="395"/>
      <c r="BT19" s="395"/>
      <c r="BU19" s="396"/>
      <c r="BV19" s="394">
        <v>24254611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153</v>
      </c>
      <c r="C20" s="437"/>
      <c r="D20" s="437"/>
      <c r="E20" s="517"/>
      <c r="F20" s="517"/>
      <c r="G20" s="517"/>
      <c r="H20" s="517"/>
      <c r="I20" s="517"/>
      <c r="J20" s="517"/>
      <c r="K20" s="517"/>
      <c r="L20" s="525">
        <v>39889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155</v>
      </c>
      <c r="C22" s="538"/>
      <c r="D22" s="539"/>
      <c r="E22" s="406" t="s">
        <v>1</v>
      </c>
      <c r="F22" s="411"/>
      <c r="G22" s="411"/>
      <c r="H22" s="411"/>
      <c r="I22" s="411"/>
      <c r="J22" s="411"/>
      <c r="K22" s="401"/>
      <c r="L22" s="406" t="s">
        <v>156</v>
      </c>
      <c r="M22" s="411"/>
      <c r="N22" s="411"/>
      <c r="O22" s="411"/>
      <c r="P22" s="401"/>
      <c r="Q22" s="569" t="s">
        <v>157</v>
      </c>
      <c r="R22" s="570"/>
      <c r="S22" s="570"/>
      <c r="T22" s="570"/>
      <c r="U22" s="570"/>
      <c r="V22" s="571"/>
      <c r="W22" s="537" t="s">
        <v>158</v>
      </c>
      <c r="X22" s="538"/>
      <c r="Y22" s="539"/>
      <c r="Z22" s="406" t="s">
        <v>1</v>
      </c>
      <c r="AA22" s="411"/>
      <c r="AB22" s="411"/>
      <c r="AC22" s="411"/>
      <c r="AD22" s="411"/>
      <c r="AE22" s="411"/>
      <c r="AF22" s="411"/>
      <c r="AG22" s="401"/>
      <c r="AH22" s="575" t="s">
        <v>159</v>
      </c>
      <c r="AI22" s="411"/>
      <c r="AJ22" s="411"/>
      <c r="AK22" s="411"/>
      <c r="AL22" s="401"/>
      <c r="AM22" s="575" t="s">
        <v>160</v>
      </c>
      <c r="AN22" s="576"/>
      <c r="AO22" s="576"/>
      <c r="AP22" s="576"/>
      <c r="AQ22" s="576"/>
      <c r="AR22" s="577"/>
      <c r="AS22" s="569" t="s">
        <v>157</v>
      </c>
      <c r="AT22" s="570"/>
      <c r="AU22" s="570"/>
      <c r="AV22" s="570"/>
      <c r="AW22" s="570"/>
      <c r="AX22" s="581"/>
      <c r="AY22" s="354" t="s">
        <v>161</v>
      </c>
      <c r="AZ22" s="355"/>
      <c r="BA22" s="355"/>
      <c r="BB22" s="355"/>
      <c r="BC22" s="355"/>
      <c r="BD22" s="355"/>
      <c r="BE22" s="355"/>
      <c r="BF22" s="355"/>
      <c r="BG22" s="355"/>
      <c r="BH22" s="355"/>
      <c r="BI22" s="355"/>
      <c r="BJ22" s="355"/>
      <c r="BK22" s="355"/>
      <c r="BL22" s="355"/>
      <c r="BM22" s="356"/>
      <c r="BN22" s="357">
        <v>17761551</v>
      </c>
      <c r="BO22" s="358"/>
      <c r="BP22" s="358"/>
      <c r="BQ22" s="358"/>
      <c r="BR22" s="358"/>
      <c r="BS22" s="358"/>
      <c r="BT22" s="358"/>
      <c r="BU22" s="359"/>
      <c r="BV22" s="357">
        <v>17673131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162</v>
      </c>
      <c r="AZ23" s="429"/>
      <c r="BA23" s="429"/>
      <c r="BB23" s="429"/>
      <c r="BC23" s="429"/>
      <c r="BD23" s="429"/>
      <c r="BE23" s="429"/>
      <c r="BF23" s="429"/>
      <c r="BG23" s="429"/>
      <c r="BH23" s="429"/>
      <c r="BI23" s="429"/>
      <c r="BJ23" s="429"/>
      <c r="BK23" s="429"/>
      <c r="BL23" s="429"/>
      <c r="BM23" s="430"/>
      <c r="BN23" s="394">
        <v>5314287</v>
      </c>
      <c r="BO23" s="395"/>
      <c r="BP23" s="395"/>
      <c r="BQ23" s="395"/>
      <c r="BR23" s="395"/>
      <c r="BS23" s="395"/>
      <c r="BT23" s="395"/>
      <c r="BU23" s="396"/>
      <c r="BV23" s="394">
        <v>5513138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163</v>
      </c>
      <c r="F24" s="424"/>
      <c r="G24" s="424"/>
      <c r="H24" s="424"/>
      <c r="I24" s="424"/>
      <c r="J24" s="424"/>
      <c r="K24" s="425"/>
      <c r="L24" s="445">
        <v>1</v>
      </c>
      <c r="M24" s="446"/>
      <c r="N24" s="446"/>
      <c r="O24" s="446"/>
      <c r="P24" s="488"/>
      <c r="Q24" s="445">
        <v>8520</v>
      </c>
      <c r="R24" s="446"/>
      <c r="S24" s="446"/>
      <c r="T24" s="446"/>
      <c r="U24" s="446"/>
      <c r="V24" s="488"/>
      <c r="W24" s="540"/>
      <c r="X24" s="541"/>
      <c r="Y24" s="542"/>
      <c r="Z24" s="444" t="s">
        <v>164</v>
      </c>
      <c r="AA24" s="424"/>
      <c r="AB24" s="424"/>
      <c r="AC24" s="424"/>
      <c r="AD24" s="424"/>
      <c r="AE24" s="424"/>
      <c r="AF24" s="424"/>
      <c r="AG24" s="425"/>
      <c r="AH24" s="445">
        <v>396</v>
      </c>
      <c r="AI24" s="446"/>
      <c r="AJ24" s="446"/>
      <c r="AK24" s="446"/>
      <c r="AL24" s="488"/>
      <c r="AM24" s="445">
        <v>1251756</v>
      </c>
      <c r="AN24" s="446"/>
      <c r="AO24" s="446"/>
      <c r="AP24" s="446"/>
      <c r="AQ24" s="446"/>
      <c r="AR24" s="488"/>
      <c r="AS24" s="445">
        <v>3161</v>
      </c>
      <c r="AT24" s="446"/>
      <c r="AU24" s="446"/>
      <c r="AV24" s="446"/>
      <c r="AW24" s="446"/>
      <c r="AX24" s="447"/>
      <c r="AY24" s="510" t="s">
        <v>165</v>
      </c>
      <c r="AZ24" s="511"/>
      <c r="BA24" s="511"/>
      <c r="BB24" s="511"/>
      <c r="BC24" s="511"/>
      <c r="BD24" s="511"/>
      <c r="BE24" s="511"/>
      <c r="BF24" s="511"/>
      <c r="BG24" s="511"/>
      <c r="BH24" s="511"/>
      <c r="BI24" s="511"/>
      <c r="BJ24" s="511"/>
      <c r="BK24" s="511"/>
      <c r="BL24" s="511"/>
      <c r="BM24" s="512"/>
      <c r="BN24" s="394">
        <v>15527299</v>
      </c>
      <c r="BO24" s="395"/>
      <c r="BP24" s="395"/>
      <c r="BQ24" s="395"/>
      <c r="BR24" s="395"/>
      <c r="BS24" s="395"/>
      <c r="BT24" s="395"/>
      <c r="BU24" s="396"/>
      <c r="BV24" s="394">
        <v>14878701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166</v>
      </c>
      <c r="F25" s="424"/>
      <c r="G25" s="424"/>
      <c r="H25" s="424"/>
      <c r="I25" s="424"/>
      <c r="J25" s="424"/>
      <c r="K25" s="425"/>
      <c r="L25" s="445">
        <v>1</v>
      </c>
      <c r="M25" s="446"/>
      <c r="N25" s="446"/>
      <c r="O25" s="446"/>
      <c r="P25" s="488"/>
      <c r="Q25" s="445">
        <v>7300</v>
      </c>
      <c r="R25" s="446"/>
      <c r="S25" s="446"/>
      <c r="T25" s="446"/>
      <c r="U25" s="446"/>
      <c r="V25" s="488"/>
      <c r="W25" s="540"/>
      <c r="X25" s="541"/>
      <c r="Y25" s="542"/>
      <c r="Z25" s="444" t="s">
        <v>167</v>
      </c>
      <c r="AA25" s="424"/>
      <c r="AB25" s="424"/>
      <c r="AC25" s="424"/>
      <c r="AD25" s="424"/>
      <c r="AE25" s="424"/>
      <c r="AF25" s="424"/>
      <c r="AG25" s="425"/>
      <c r="AH25" s="445" t="s">
        <v>124</v>
      </c>
      <c r="AI25" s="446"/>
      <c r="AJ25" s="446"/>
      <c r="AK25" s="446"/>
      <c r="AL25" s="488"/>
      <c r="AM25" s="445" t="s">
        <v>124</v>
      </c>
      <c r="AN25" s="446"/>
      <c r="AO25" s="446"/>
      <c r="AP25" s="446"/>
      <c r="AQ25" s="446"/>
      <c r="AR25" s="488"/>
      <c r="AS25" s="445" t="s">
        <v>124</v>
      </c>
      <c r="AT25" s="446"/>
      <c r="AU25" s="446"/>
      <c r="AV25" s="446"/>
      <c r="AW25" s="446"/>
      <c r="AX25" s="447"/>
      <c r="AY25" s="354" t="s">
        <v>168</v>
      </c>
      <c r="AZ25" s="355"/>
      <c r="BA25" s="355"/>
      <c r="BB25" s="355"/>
      <c r="BC25" s="355"/>
      <c r="BD25" s="355"/>
      <c r="BE25" s="355"/>
      <c r="BF25" s="355"/>
      <c r="BG25" s="355"/>
      <c r="BH25" s="355"/>
      <c r="BI25" s="355"/>
      <c r="BJ25" s="355"/>
      <c r="BK25" s="355"/>
      <c r="BL25" s="355"/>
      <c r="BM25" s="356"/>
      <c r="BN25" s="357">
        <v>3056625</v>
      </c>
      <c r="BO25" s="358"/>
      <c r="BP25" s="358"/>
      <c r="BQ25" s="358"/>
      <c r="BR25" s="358"/>
      <c r="BS25" s="358"/>
      <c r="BT25" s="358"/>
      <c r="BU25" s="359"/>
      <c r="BV25" s="357">
        <v>3250027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169</v>
      </c>
      <c r="F26" s="424"/>
      <c r="G26" s="424"/>
      <c r="H26" s="424"/>
      <c r="I26" s="424"/>
      <c r="J26" s="424"/>
      <c r="K26" s="425"/>
      <c r="L26" s="445">
        <v>1</v>
      </c>
      <c r="M26" s="446"/>
      <c r="N26" s="446"/>
      <c r="O26" s="446"/>
      <c r="P26" s="488"/>
      <c r="Q26" s="445">
        <v>6980</v>
      </c>
      <c r="R26" s="446"/>
      <c r="S26" s="446"/>
      <c r="T26" s="446"/>
      <c r="U26" s="446"/>
      <c r="V26" s="488"/>
      <c r="W26" s="540"/>
      <c r="X26" s="541"/>
      <c r="Y26" s="542"/>
      <c r="Z26" s="444" t="s">
        <v>170</v>
      </c>
      <c r="AA26" s="546"/>
      <c r="AB26" s="546"/>
      <c r="AC26" s="546"/>
      <c r="AD26" s="546"/>
      <c r="AE26" s="546"/>
      <c r="AF26" s="546"/>
      <c r="AG26" s="547"/>
      <c r="AH26" s="445" t="s">
        <v>124</v>
      </c>
      <c r="AI26" s="446"/>
      <c r="AJ26" s="446"/>
      <c r="AK26" s="446"/>
      <c r="AL26" s="488"/>
      <c r="AM26" s="445" t="s">
        <v>124</v>
      </c>
      <c r="AN26" s="446"/>
      <c r="AO26" s="446"/>
      <c r="AP26" s="446"/>
      <c r="AQ26" s="446"/>
      <c r="AR26" s="488"/>
      <c r="AS26" s="445" t="s">
        <v>124</v>
      </c>
      <c r="AT26" s="446"/>
      <c r="AU26" s="446"/>
      <c r="AV26" s="446"/>
      <c r="AW26" s="446"/>
      <c r="AX26" s="447"/>
      <c r="AY26" s="397" t="s">
        <v>171</v>
      </c>
      <c r="AZ26" s="398"/>
      <c r="BA26" s="398"/>
      <c r="BB26" s="398"/>
      <c r="BC26" s="398"/>
      <c r="BD26" s="398"/>
      <c r="BE26" s="398"/>
      <c r="BF26" s="398"/>
      <c r="BG26" s="398"/>
      <c r="BH26" s="398"/>
      <c r="BI26" s="398"/>
      <c r="BJ26" s="398"/>
      <c r="BK26" s="398"/>
      <c r="BL26" s="398"/>
      <c r="BM26" s="399"/>
      <c r="BN26" s="394" t="s">
        <v>124</v>
      </c>
      <c r="BO26" s="395"/>
      <c r="BP26" s="395"/>
      <c r="BQ26" s="395"/>
      <c r="BR26" s="395"/>
      <c r="BS26" s="395"/>
      <c r="BT26" s="395"/>
      <c r="BU26" s="396"/>
      <c r="BV26" s="394" t="s">
        <v>124</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172</v>
      </c>
      <c r="F27" s="424"/>
      <c r="G27" s="424"/>
      <c r="H27" s="424"/>
      <c r="I27" s="424"/>
      <c r="J27" s="424"/>
      <c r="K27" s="425"/>
      <c r="L27" s="445">
        <v>1</v>
      </c>
      <c r="M27" s="446"/>
      <c r="N27" s="446"/>
      <c r="O27" s="446"/>
      <c r="P27" s="488"/>
      <c r="Q27" s="445">
        <v>4370</v>
      </c>
      <c r="R27" s="446"/>
      <c r="S27" s="446"/>
      <c r="T27" s="446"/>
      <c r="U27" s="446"/>
      <c r="V27" s="488"/>
      <c r="W27" s="540"/>
      <c r="X27" s="541"/>
      <c r="Y27" s="542"/>
      <c r="Z27" s="444" t="s">
        <v>173</v>
      </c>
      <c r="AA27" s="424"/>
      <c r="AB27" s="424"/>
      <c r="AC27" s="424"/>
      <c r="AD27" s="424"/>
      <c r="AE27" s="424"/>
      <c r="AF27" s="424"/>
      <c r="AG27" s="425"/>
      <c r="AH27" s="445">
        <v>6</v>
      </c>
      <c r="AI27" s="446"/>
      <c r="AJ27" s="446"/>
      <c r="AK27" s="446"/>
      <c r="AL27" s="488"/>
      <c r="AM27" s="445">
        <v>22860</v>
      </c>
      <c r="AN27" s="446"/>
      <c r="AO27" s="446"/>
      <c r="AP27" s="446"/>
      <c r="AQ27" s="446"/>
      <c r="AR27" s="488"/>
      <c r="AS27" s="445">
        <v>3810</v>
      </c>
      <c r="AT27" s="446"/>
      <c r="AU27" s="446"/>
      <c r="AV27" s="446"/>
      <c r="AW27" s="446"/>
      <c r="AX27" s="447"/>
      <c r="AY27" s="489" t="s">
        <v>174</v>
      </c>
      <c r="AZ27" s="490"/>
      <c r="BA27" s="490"/>
      <c r="BB27" s="490"/>
      <c r="BC27" s="490"/>
      <c r="BD27" s="490"/>
      <c r="BE27" s="490"/>
      <c r="BF27" s="490"/>
      <c r="BG27" s="490"/>
      <c r="BH27" s="490"/>
      <c r="BI27" s="490"/>
      <c r="BJ27" s="490"/>
      <c r="BK27" s="490"/>
      <c r="BL27" s="490"/>
      <c r="BM27" s="491"/>
      <c r="BN27" s="513" t="s">
        <v>124</v>
      </c>
      <c r="BO27" s="514"/>
      <c r="BP27" s="514"/>
      <c r="BQ27" s="514"/>
      <c r="BR27" s="514"/>
      <c r="BS27" s="514"/>
      <c r="BT27" s="514"/>
      <c r="BU27" s="515"/>
      <c r="BV27" s="513" t="s">
        <v>124</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175</v>
      </c>
      <c r="F28" s="424"/>
      <c r="G28" s="424"/>
      <c r="H28" s="424"/>
      <c r="I28" s="424"/>
      <c r="J28" s="424"/>
      <c r="K28" s="425"/>
      <c r="L28" s="445">
        <v>1</v>
      </c>
      <c r="M28" s="446"/>
      <c r="N28" s="446"/>
      <c r="O28" s="446"/>
      <c r="P28" s="488"/>
      <c r="Q28" s="445">
        <v>3920</v>
      </c>
      <c r="R28" s="446"/>
      <c r="S28" s="446"/>
      <c r="T28" s="446"/>
      <c r="U28" s="446"/>
      <c r="V28" s="488"/>
      <c r="W28" s="540"/>
      <c r="X28" s="541"/>
      <c r="Y28" s="542"/>
      <c r="Z28" s="444" t="s">
        <v>176</v>
      </c>
      <c r="AA28" s="424"/>
      <c r="AB28" s="424"/>
      <c r="AC28" s="424"/>
      <c r="AD28" s="424"/>
      <c r="AE28" s="424"/>
      <c r="AF28" s="424"/>
      <c r="AG28" s="425"/>
      <c r="AH28" s="445" t="s">
        <v>124</v>
      </c>
      <c r="AI28" s="446"/>
      <c r="AJ28" s="446"/>
      <c r="AK28" s="446"/>
      <c r="AL28" s="488"/>
      <c r="AM28" s="445" t="s">
        <v>124</v>
      </c>
      <c r="AN28" s="446"/>
      <c r="AO28" s="446"/>
      <c r="AP28" s="446"/>
      <c r="AQ28" s="446"/>
      <c r="AR28" s="488"/>
      <c r="AS28" s="445" t="s">
        <v>124</v>
      </c>
      <c r="AT28" s="446"/>
      <c r="AU28" s="446"/>
      <c r="AV28" s="446"/>
      <c r="AW28" s="446"/>
      <c r="AX28" s="447"/>
      <c r="AY28" s="548" t="s">
        <v>177</v>
      </c>
      <c r="AZ28" s="549"/>
      <c r="BA28" s="549"/>
      <c r="BB28" s="550"/>
      <c r="BC28" s="354" t="s">
        <v>46</v>
      </c>
      <c r="BD28" s="355"/>
      <c r="BE28" s="355"/>
      <c r="BF28" s="355"/>
      <c r="BG28" s="355"/>
      <c r="BH28" s="355"/>
      <c r="BI28" s="355"/>
      <c r="BJ28" s="355"/>
      <c r="BK28" s="355"/>
      <c r="BL28" s="355"/>
      <c r="BM28" s="356"/>
      <c r="BN28" s="357">
        <v>2369490</v>
      </c>
      <c r="BO28" s="358"/>
      <c r="BP28" s="358"/>
      <c r="BQ28" s="358"/>
      <c r="BR28" s="358"/>
      <c r="BS28" s="358"/>
      <c r="BT28" s="358"/>
      <c r="BU28" s="359"/>
      <c r="BV28" s="357">
        <v>1981770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178</v>
      </c>
      <c r="F29" s="424"/>
      <c r="G29" s="424"/>
      <c r="H29" s="424"/>
      <c r="I29" s="424"/>
      <c r="J29" s="424"/>
      <c r="K29" s="425"/>
      <c r="L29" s="445">
        <v>16</v>
      </c>
      <c r="M29" s="446"/>
      <c r="N29" s="446"/>
      <c r="O29" s="446"/>
      <c r="P29" s="488"/>
      <c r="Q29" s="445">
        <v>3670</v>
      </c>
      <c r="R29" s="446"/>
      <c r="S29" s="446"/>
      <c r="T29" s="446"/>
      <c r="U29" s="446"/>
      <c r="V29" s="488"/>
      <c r="W29" s="543"/>
      <c r="X29" s="544"/>
      <c r="Y29" s="545"/>
      <c r="Z29" s="444" t="s">
        <v>179</v>
      </c>
      <c r="AA29" s="424"/>
      <c r="AB29" s="424"/>
      <c r="AC29" s="424"/>
      <c r="AD29" s="424"/>
      <c r="AE29" s="424"/>
      <c r="AF29" s="424"/>
      <c r="AG29" s="425"/>
      <c r="AH29" s="445">
        <v>402</v>
      </c>
      <c r="AI29" s="446"/>
      <c r="AJ29" s="446"/>
      <c r="AK29" s="446"/>
      <c r="AL29" s="488"/>
      <c r="AM29" s="445">
        <v>1274616</v>
      </c>
      <c r="AN29" s="446"/>
      <c r="AO29" s="446"/>
      <c r="AP29" s="446"/>
      <c r="AQ29" s="446"/>
      <c r="AR29" s="488"/>
      <c r="AS29" s="445">
        <v>3171</v>
      </c>
      <c r="AT29" s="446"/>
      <c r="AU29" s="446"/>
      <c r="AV29" s="446"/>
      <c r="AW29" s="446"/>
      <c r="AX29" s="447"/>
      <c r="AY29" s="551"/>
      <c r="AZ29" s="552"/>
      <c r="BA29" s="552"/>
      <c r="BB29" s="553"/>
      <c r="BC29" s="428" t="s">
        <v>180</v>
      </c>
      <c r="BD29" s="429"/>
      <c r="BE29" s="429"/>
      <c r="BF29" s="429"/>
      <c r="BG29" s="429"/>
      <c r="BH29" s="429"/>
      <c r="BI29" s="429"/>
      <c r="BJ29" s="429"/>
      <c r="BK29" s="429"/>
      <c r="BL29" s="429"/>
      <c r="BM29" s="430"/>
      <c r="BN29" s="394" t="s">
        <v>124</v>
      </c>
      <c r="BO29" s="395"/>
      <c r="BP29" s="395"/>
      <c r="BQ29" s="395"/>
      <c r="BR29" s="395"/>
      <c r="BS29" s="395"/>
      <c r="BT29" s="395"/>
      <c r="BU29" s="396"/>
      <c r="BV29" s="394" t="s">
        <v>124</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181</v>
      </c>
      <c r="X30" s="562"/>
      <c r="Y30" s="562"/>
      <c r="Z30" s="562"/>
      <c r="AA30" s="562"/>
      <c r="AB30" s="562"/>
      <c r="AC30" s="562"/>
      <c r="AD30" s="562"/>
      <c r="AE30" s="562"/>
      <c r="AF30" s="562"/>
      <c r="AG30" s="563"/>
      <c r="AH30" s="521">
        <v>100.7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2016558</v>
      </c>
      <c r="BO30" s="514"/>
      <c r="BP30" s="514"/>
      <c r="BQ30" s="514"/>
      <c r="BR30" s="514"/>
      <c r="BS30" s="514"/>
      <c r="BT30" s="514"/>
      <c r="BU30" s="515"/>
      <c r="BV30" s="513">
        <v>2055059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182</v>
      </c>
      <c r="D32" s="557"/>
      <c r="E32" s="557"/>
      <c r="F32" s="557"/>
      <c r="G32" s="557"/>
      <c r="H32" s="557"/>
      <c r="I32" s="557"/>
      <c r="J32" s="557"/>
      <c r="K32" s="557"/>
      <c r="L32" s="557"/>
      <c r="M32" s="557"/>
      <c r="N32" s="557"/>
      <c r="O32" s="557"/>
      <c r="P32" s="557"/>
      <c r="Q32" s="557"/>
      <c r="R32" s="557"/>
      <c r="S32" s="557"/>
      <c r="U32" s="398" t="s">
        <v>183</v>
      </c>
      <c r="V32" s="398"/>
      <c r="W32" s="398"/>
      <c r="X32" s="398"/>
      <c r="Y32" s="398"/>
      <c r="Z32" s="398"/>
      <c r="AA32" s="398"/>
      <c r="AB32" s="398"/>
      <c r="AC32" s="398"/>
      <c r="AD32" s="398"/>
      <c r="AE32" s="398"/>
      <c r="AF32" s="398"/>
      <c r="AG32" s="398"/>
      <c r="AH32" s="398"/>
      <c r="AI32" s="398"/>
      <c r="AJ32" s="398"/>
      <c r="AK32" s="398"/>
      <c r="AM32" s="398" t="s">
        <v>184</v>
      </c>
      <c r="AN32" s="398"/>
      <c r="AO32" s="398"/>
      <c r="AP32" s="398"/>
      <c r="AQ32" s="398"/>
      <c r="AR32" s="398"/>
      <c r="AS32" s="398"/>
      <c r="AT32" s="398"/>
      <c r="AU32" s="398"/>
      <c r="AV32" s="398"/>
      <c r="AW32" s="398"/>
      <c r="AX32" s="398"/>
      <c r="AY32" s="398"/>
      <c r="AZ32" s="398"/>
      <c r="BA32" s="398"/>
      <c r="BB32" s="398"/>
      <c r="BC32" s="398"/>
      <c r="BE32" s="398" t="s">
        <v>185</v>
      </c>
      <c r="BF32" s="398"/>
      <c r="BG32" s="398"/>
      <c r="BH32" s="398"/>
      <c r="BI32" s="398"/>
      <c r="BJ32" s="398"/>
      <c r="BK32" s="398"/>
      <c r="BL32" s="398"/>
      <c r="BM32" s="398"/>
      <c r="BN32" s="398"/>
      <c r="BO32" s="398"/>
      <c r="BP32" s="398"/>
      <c r="BQ32" s="398"/>
      <c r="BR32" s="398"/>
      <c r="BS32" s="398"/>
      <c r="BT32" s="398"/>
      <c r="BU32" s="398"/>
      <c r="BW32" s="398" t="s">
        <v>186</v>
      </c>
      <c r="BX32" s="398"/>
      <c r="BY32" s="398"/>
      <c r="BZ32" s="398"/>
      <c r="CA32" s="398"/>
      <c r="CB32" s="398"/>
      <c r="CC32" s="398"/>
      <c r="CD32" s="398"/>
      <c r="CE32" s="398"/>
      <c r="CF32" s="398"/>
      <c r="CG32" s="398"/>
      <c r="CH32" s="398"/>
      <c r="CI32" s="398"/>
      <c r="CJ32" s="398"/>
      <c r="CK32" s="398"/>
      <c r="CL32" s="398"/>
      <c r="CM32" s="398"/>
      <c r="CO32" s="398" t="s">
        <v>187</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188</v>
      </c>
      <c r="D33" s="418"/>
      <c r="E33" s="383" t="s">
        <v>189</v>
      </c>
      <c r="F33" s="383"/>
      <c r="G33" s="383"/>
      <c r="H33" s="383"/>
      <c r="I33" s="383"/>
      <c r="J33" s="383"/>
      <c r="K33" s="383"/>
      <c r="L33" s="383"/>
      <c r="M33" s="383"/>
      <c r="N33" s="383"/>
      <c r="O33" s="383"/>
      <c r="P33" s="383"/>
      <c r="Q33" s="383"/>
      <c r="R33" s="383"/>
      <c r="S33" s="383"/>
      <c r="T33" s="179"/>
      <c r="U33" s="418" t="s">
        <v>188</v>
      </c>
      <c r="V33" s="418"/>
      <c r="W33" s="383" t="s">
        <v>189</v>
      </c>
      <c r="X33" s="383"/>
      <c r="Y33" s="383"/>
      <c r="Z33" s="383"/>
      <c r="AA33" s="383"/>
      <c r="AB33" s="383"/>
      <c r="AC33" s="383"/>
      <c r="AD33" s="383"/>
      <c r="AE33" s="383"/>
      <c r="AF33" s="383"/>
      <c r="AG33" s="383"/>
      <c r="AH33" s="383"/>
      <c r="AI33" s="383"/>
      <c r="AJ33" s="383"/>
      <c r="AK33" s="383"/>
      <c r="AL33" s="179"/>
      <c r="AM33" s="418" t="s">
        <v>188</v>
      </c>
      <c r="AN33" s="418"/>
      <c r="AO33" s="383" t="s">
        <v>189</v>
      </c>
      <c r="AP33" s="383"/>
      <c r="AQ33" s="383"/>
      <c r="AR33" s="383"/>
      <c r="AS33" s="383"/>
      <c r="AT33" s="383"/>
      <c r="AU33" s="383"/>
      <c r="AV33" s="383"/>
      <c r="AW33" s="383"/>
      <c r="AX33" s="383"/>
      <c r="AY33" s="383"/>
      <c r="AZ33" s="383"/>
      <c r="BA33" s="383"/>
      <c r="BB33" s="383"/>
      <c r="BC33" s="383"/>
      <c r="BD33" s="185"/>
      <c r="BE33" s="383" t="s">
        <v>190</v>
      </c>
      <c r="BF33" s="383"/>
      <c r="BG33" s="383" t="s">
        <v>191</v>
      </c>
      <c r="BH33" s="383"/>
      <c r="BI33" s="383"/>
      <c r="BJ33" s="383"/>
      <c r="BK33" s="383"/>
      <c r="BL33" s="383"/>
      <c r="BM33" s="383"/>
      <c r="BN33" s="383"/>
      <c r="BO33" s="383"/>
      <c r="BP33" s="383"/>
      <c r="BQ33" s="383"/>
      <c r="BR33" s="383"/>
      <c r="BS33" s="383"/>
      <c r="BT33" s="383"/>
      <c r="BU33" s="383"/>
      <c r="BV33" s="185"/>
      <c r="BW33" s="418" t="s">
        <v>190</v>
      </c>
      <c r="BX33" s="418"/>
      <c r="BY33" s="383" t="s">
        <v>192</v>
      </c>
      <c r="BZ33" s="383"/>
      <c r="CA33" s="383"/>
      <c r="CB33" s="383"/>
      <c r="CC33" s="383"/>
      <c r="CD33" s="383"/>
      <c r="CE33" s="383"/>
      <c r="CF33" s="383"/>
      <c r="CG33" s="383"/>
      <c r="CH33" s="383"/>
      <c r="CI33" s="383"/>
      <c r="CJ33" s="383"/>
      <c r="CK33" s="383"/>
      <c r="CL33" s="383"/>
      <c r="CM33" s="383"/>
      <c r="CN33" s="179"/>
      <c r="CO33" s="418" t="s">
        <v>188</v>
      </c>
      <c r="CP33" s="418"/>
      <c r="CQ33" s="383" t="s">
        <v>193</v>
      </c>
      <c r="CR33" s="383"/>
      <c r="CS33" s="383"/>
      <c r="CT33" s="383"/>
      <c r="CU33" s="383"/>
      <c r="CV33" s="383"/>
      <c r="CW33" s="383"/>
      <c r="CX33" s="383"/>
      <c r="CY33" s="383"/>
      <c r="CZ33" s="383"/>
      <c r="DA33" s="383"/>
      <c r="DB33" s="383"/>
      <c r="DC33" s="383"/>
      <c r="DD33" s="383"/>
      <c r="DE33" s="383"/>
      <c r="DF33" s="179"/>
      <c r="DG33" s="583" t="s">
        <v>194</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朝霞地区一部事務組合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和光市文化振興公社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和光都市計画事業和光市駅北口土地区画整理事業特別会計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埼玉県後期高齢者医療広域連合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和光市学校給食協会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埼玉県後期高齢者医療広域連合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埼玉県市町村総合事務組合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埼玉県市町村総合事務組合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彩の国さいたま人づくり広域連合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朝霞和光資源循環組合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195</v>
      </c>
      <c r="E46" s="587" t="s">
        <v>196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Xa+yr/URXBD66jGIpjXT72V4GgOonp5i3loLerqb8GEYGCBb7NCianCOG0qgEm2OSUp81YhbMChYQ9ShvIhKhw==" saltValue="ZE1hHEkPloDqlC5caPcl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1" workbookViewId="0">
      <selection activeCell="CR8" sqref="CR8:DC8"/>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204</v>
      </c>
      <c r="DI1" s="590"/>
      <c r="DJ1" s="590"/>
      <c r="DK1" s="590"/>
      <c r="DL1" s="590"/>
      <c r="DM1" s="590"/>
      <c r="DN1" s="591"/>
      <c r="DO1" s="208"/>
      <c r="DP1" s="589" t="s">
        <v>205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210</v>
      </c>
      <c r="S4" s="593"/>
      <c r="T4" s="593"/>
      <c r="U4" s="593"/>
      <c r="V4" s="593"/>
      <c r="W4" s="593"/>
      <c r="X4" s="593"/>
      <c r="Y4" s="594"/>
      <c r="Z4" s="592" t="s">
        <v>211</v>
      </c>
      <c r="AA4" s="593"/>
      <c r="AB4" s="593"/>
      <c r="AC4" s="594"/>
      <c r="AD4" s="592" t="s">
        <v>212</v>
      </c>
      <c r="AE4" s="593"/>
      <c r="AF4" s="593"/>
      <c r="AG4" s="593"/>
      <c r="AH4" s="593"/>
      <c r="AI4" s="593"/>
      <c r="AJ4" s="593"/>
      <c r="AK4" s="594"/>
      <c r="AL4" s="592" t="s">
        <v>211</v>
      </c>
      <c r="AM4" s="593"/>
      <c r="AN4" s="593"/>
      <c r="AO4" s="594"/>
      <c r="AP4" s="595" t="s">
        <v>213</v>
      </c>
      <c r="AQ4" s="595"/>
      <c r="AR4" s="595"/>
      <c r="AS4" s="595"/>
      <c r="AT4" s="595"/>
      <c r="AU4" s="595"/>
      <c r="AV4" s="595"/>
      <c r="AW4" s="595"/>
      <c r="AX4" s="595"/>
      <c r="AY4" s="595"/>
      <c r="AZ4" s="595"/>
      <c r="BA4" s="595"/>
      <c r="BB4" s="595"/>
      <c r="BC4" s="595"/>
      <c r="BD4" s="595"/>
      <c r="BE4" s="595"/>
      <c r="BF4" s="595"/>
      <c r="BG4" s="595" t="s">
        <v>214</v>
      </c>
      <c r="BH4" s="595"/>
      <c r="BI4" s="595"/>
      <c r="BJ4" s="595"/>
      <c r="BK4" s="595"/>
      <c r="BL4" s="595"/>
      <c r="BM4" s="595"/>
      <c r="BN4" s="595"/>
      <c r="BO4" s="595" t="s">
        <v>211</v>
      </c>
      <c r="BP4" s="595"/>
      <c r="BQ4" s="595"/>
      <c r="BR4" s="595"/>
      <c r="BS4" s="595" t="s">
        <v>215</v>
      </c>
      <c r="BT4" s="595"/>
      <c r="BU4" s="595"/>
      <c r="BV4" s="595"/>
      <c r="BW4" s="595"/>
      <c r="BX4" s="595"/>
      <c r="BY4" s="595"/>
      <c r="BZ4" s="595"/>
      <c r="CA4" s="595"/>
      <c r="CB4" s="595"/>
      <c r="CD4" s="592" t="s">
        <v>216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217</v>
      </c>
      <c r="C5" s="597"/>
      <c r="D5" s="597"/>
      <c r="E5" s="597"/>
      <c r="F5" s="597"/>
      <c r="G5" s="597"/>
      <c r="H5" s="597"/>
      <c r="I5" s="597"/>
      <c r="J5" s="597"/>
      <c r="K5" s="597"/>
      <c r="L5" s="597"/>
      <c r="M5" s="597"/>
      <c r="N5" s="597"/>
      <c r="O5" s="597"/>
      <c r="P5" s="597"/>
      <c r="Q5" s="598"/>
      <c r="R5" s="599">
        <v>16826916</v>
      </c>
      <c r="S5" s="600"/>
      <c r="T5" s="600"/>
      <c r="U5" s="600"/>
      <c r="V5" s="600"/>
      <c r="W5" s="600"/>
      <c r="X5" s="600"/>
      <c r="Y5" s="601"/>
      <c r="Z5" s="602">
        <v>45.4</v>
      </c>
      <c r="AA5" s="602"/>
      <c r="AB5" s="602"/>
      <c r="AC5" s="602"/>
      <c r="AD5" s="603">
        <v>15382004</v>
      </c>
      <c r="AE5" s="603"/>
      <c r="AF5" s="603"/>
      <c r="AG5" s="603"/>
      <c r="AH5" s="603"/>
      <c r="AI5" s="603"/>
      <c r="AJ5" s="603"/>
      <c r="AK5" s="603"/>
      <c r="AL5" s="604">
        <v>84.3</v>
      </c>
      <c r="AM5" s="605"/>
      <c r="AN5" s="605"/>
      <c r="AO5" s="606"/>
      <c r="AP5" s="596" t="s">
        <v>218</v>
      </c>
      <c r="AQ5" s="597"/>
      <c r="AR5" s="597"/>
      <c r="AS5" s="597"/>
      <c r="AT5" s="597"/>
      <c r="AU5" s="597"/>
      <c r="AV5" s="597"/>
      <c r="AW5" s="597"/>
      <c r="AX5" s="597"/>
      <c r="AY5" s="597"/>
      <c r="AZ5" s="597"/>
      <c r="BA5" s="597"/>
      <c r="BB5" s="597"/>
      <c r="BC5" s="597"/>
      <c r="BD5" s="597"/>
      <c r="BE5" s="597"/>
      <c r="BF5" s="598"/>
      <c r="BG5" s="610">
        <v>15382004</v>
      </c>
      <c r="BH5" s="611"/>
      <c r="BI5" s="611"/>
      <c r="BJ5" s="611"/>
      <c r="BK5" s="611"/>
      <c r="BL5" s="611"/>
      <c r="BM5" s="611"/>
      <c r="BN5" s="612"/>
      <c r="BO5" s="613">
        <v>91.4</v>
      </c>
      <c r="BP5" s="613"/>
      <c r="BQ5" s="613"/>
      <c r="BR5" s="613"/>
      <c r="BS5" s="614" t="s">
        <v>124</v>
      </c>
      <c r="BT5" s="614"/>
      <c r="BU5" s="614"/>
      <c r="BV5" s="614"/>
      <c r="BW5" s="614"/>
      <c r="BX5" s="614"/>
      <c r="BY5" s="614"/>
      <c r="BZ5" s="614"/>
      <c r="CA5" s="614"/>
      <c r="CB5" s="618"/>
      <c r="CD5" s="592" t="s">
        <v>213</v>
      </c>
      <c r="CE5" s="593"/>
      <c r="CF5" s="593"/>
      <c r="CG5" s="593"/>
      <c r="CH5" s="593"/>
      <c r="CI5" s="593"/>
      <c r="CJ5" s="593"/>
      <c r="CK5" s="593"/>
      <c r="CL5" s="593"/>
      <c r="CM5" s="593"/>
      <c r="CN5" s="593"/>
      <c r="CO5" s="593"/>
      <c r="CP5" s="593"/>
      <c r="CQ5" s="594"/>
      <c r="CR5" s="592" t="s">
        <v>219</v>
      </c>
      <c r="CS5" s="593"/>
      <c r="CT5" s="593"/>
      <c r="CU5" s="593"/>
      <c r="CV5" s="593"/>
      <c r="CW5" s="593"/>
      <c r="CX5" s="593"/>
      <c r="CY5" s="594"/>
      <c r="CZ5" s="592" t="s">
        <v>211</v>
      </c>
      <c r="DA5" s="593"/>
      <c r="DB5" s="593"/>
      <c r="DC5" s="594"/>
      <c r="DD5" s="592" t="s">
        <v>220</v>
      </c>
      <c r="DE5" s="593"/>
      <c r="DF5" s="593"/>
      <c r="DG5" s="593"/>
      <c r="DH5" s="593"/>
      <c r="DI5" s="593"/>
      <c r="DJ5" s="593"/>
      <c r="DK5" s="593"/>
      <c r="DL5" s="593"/>
      <c r="DM5" s="593"/>
      <c r="DN5" s="593"/>
      <c r="DO5" s="593"/>
      <c r="DP5" s="594"/>
      <c r="DQ5" s="592" t="s">
        <v>221</v>
      </c>
      <c r="DR5" s="593"/>
      <c r="DS5" s="593"/>
      <c r="DT5" s="593"/>
      <c r="DU5" s="593"/>
      <c r="DV5" s="593"/>
      <c r="DW5" s="593"/>
      <c r="DX5" s="593"/>
      <c r="DY5" s="593"/>
      <c r="DZ5" s="593"/>
      <c r="EA5" s="593"/>
      <c r="EB5" s="593"/>
      <c r="EC5" s="594"/>
    </row>
    <row r="6" spans="2:143" ht="11.25" customHeight="1" x14ac:dyDescent="0.15">
      <c r="B6" s="607" t="s">
        <v>222</v>
      </c>
      <c r="C6" s="608"/>
      <c r="D6" s="608"/>
      <c r="E6" s="608"/>
      <c r="F6" s="608"/>
      <c r="G6" s="608"/>
      <c r="H6" s="608"/>
      <c r="I6" s="608"/>
      <c r="J6" s="608"/>
      <c r="K6" s="608"/>
      <c r="L6" s="608"/>
      <c r="M6" s="608"/>
      <c r="N6" s="608"/>
      <c r="O6" s="608"/>
      <c r="P6" s="608"/>
      <c r="Q6" s="609"/>
      <c r="R6" s="610">
        <v>131467</v>
      </c>
      <c r="S6" s="611"/>
      <c r="T6" s="611"/>
      <c r="U6" s="611"/>
      <c r="V6" s="611"/>
      <c r="W6" s="611"/>
      <c r="X6" s="611"/>
      <c r="Y6" s="612"/>
      <c r="Z6" s="613">
        <v>0.4</v>
      </c>
      <c r="AA6" s="613"/>
      <c r="AB6" s="613"/>
      <c r="AC6" s="613"/>
      <c r="AD6" s="614">
        <v>131467</v>
      </c>
      <c r="AE6" s="614"/>
      <c r="AF6" s="614"/>
      <c r="AG6" s="614"/>
      <c r="AH6" s="614"/>
      <c r="AI6" s="614"/>
      <c r="AJ6" s="614"/>
      <c r="AK6" s="614"/>
      <c r="AL6" s="615">
        <v>0.7</v>
      </c>
      <c r="AM6" s="616"/>
      <c r="AN6" s="616"/>
      <c r="AO6" s="617"/>
      <c r="AP6" s="607" t="s">
        <v>223</v>
      </c>
      <c r="AQ6" s="608"/>
      <c r="AR6" s="608"/>
      <c r="AS6" s="608"/>
      <c r="AT6" s="608"/>
      <c r="AU6" s="608"/>
      <c r="AV6" s="608"/>
      <c r="AW6" s="608"/>
      <c r="AX6" s="608"/>
      <c r="AY6" s="608"/>
      <c r="AZ6" s="608"/>
      <c r="BA6" s="608"/>
      <c r="BB6" s="608"/>
      <c r="BC6" s="608"/>
      <c r="BD6" s="608"/>
      <c r="BE6" s="608"/>
      <c r="BF6" s="609"/>
      <c r="BG6" s="610">
        <v>15382004</v>
      </c>
      <c r="BH6" s="611"/>
      <c r="BI6" s="611"/>
      <c r="BJ6" s="611"/>
      <c r="BK6" s="611"/>
      <c r="BL6" s="611"/>
      <c r="BM6" s="611"/>
      <c r="BN6" s="612"/>
      <c r="BO6" s="613">
        <v>91.4</v>
      </c>
      <c r="BP6" s="613"/>
      <c r="BQ6" s="613"/>
      <c r="BR6" s="613"/>
      <c r="BS6" s="614" t="s">
        <v>124</v>
      </c>
      <c r="BT6" s="614"/>
      <c r="BU6" s="614"/>
      <c r="BV6" s="614"/>
      <c r="BW6" s="614"/>
      <c r="BX6" s="614"/>
      <c r="BY6" s="614"/>
      <c r="BZ6" s="614"/>
      <c r="CA6" s="614"/>
      <c r="CB6" s="618"/>
      <c r="CD6" s="596" t="s">
        <v>224</v>
      </c>
      <c r="CE6" s="597"/>
      <c r="CF6" s="597"/>
      <c r="CG6" s="597"/>
      <c r="CH6" s="597"/>
      <c r="CI6" s="597"/>
      <c r="CJ6" s="597"/>
      <c r="CK6" s="597"/>
      <c r="CL6" s="597"/>
      <c r="CM6" s="597"/>
      <c r="CN6" s="597"/>
      <c r="CO6" s="597"/>
      <c r="CP6" s="597"/>
      <c r="CQ6" s="598"/>
      <c r="CR6" s="610">
        <v>264509</v>
      </c>
      <c r="CS6" s="611"/>
      <c r="CT6" s="611"/>
      <c r="CU6" s="611"/>
      <c r="CV6" s="611"/>
      <c r="CW6" s="611"/>
      <c r="CX6" s="611"/>
      <c r="CY6" s="612"/>
      <c r="CZ6" s="604">
        <v>0.8</v>
      </c>
      <c r="DA6" s="605"/>
      <c r="DB6" s="605"/>
      <c r="DC6" s="621"/>
      <c r="DD6" s="619">
        <v>48588</v>
      </c>
      <c r="DE6" s="611"/>
      <c r="DF6" s="611"/>
      <c r="DG6" s="611"/>
      <c r="DH6" s="611"/>
      <c r="DI6" s="611"/>
      <c r="DJ6" s="611"/>
      <c r="DK6" s="611"/>
      <c r="DL6" s="611"/>
      <c r="DM6" s="611"/>
      <c r="DN6" s="611"/>
      <c r="DO6" s="611"/>
      <c r="DP6" s="612"/>
      <c r="DQ6" s="619">
        <v>262529</v>
      </c>
      <c r="DR6" s="611"/>
      <c r="DS6" s="611"/>
      <c r="DT6" s="611"/>
      <c r="DU6" s="611"/>
      <c r="DV6" s="611"/>
      <c r="DW6" s="611"/>
      <c r="DX6" s="611"/>
      <c r="DY6" s="611"/>
      <c r="DZ6" s="611"/>
      <c r="EA6" s="611"/>
      <c r="EB6" s="611"/>
      <c r="EC6" s="620"/>
    </row>
    <row r="7" spans="2:143" ht="11.25" customHeight="1" x14ac:dyDescent="0.15">
      <c r="B7" s="607" t="s">
        <v>225</v>
      </c>
      <c r="C7" s="608"/>
      <c r="D7" s="608"/>
      <c r="E7" s="608"/>
      <c r="F7" s="608"/>
      <c r="G7" s="608"/>
      <c r="H7" s="608"/>
      <c r="I7" s="608"/>
      <c r="J7" s="608"/>
      <c r="K7" s="608"/>
      <c r="L7" s="608"/>
      <c r="M7" s="608"/>
      <c r="N7" s="608"/>
      <c r="O7" s="608"/>
      <c r="P7" s="608"/>
      <c r="Q7" s="609"/>
      <c r="R7" s="610">
        <v>6079</v>
      </c>
      <c r="S7" s="611"/>
      <c r="T7" s="611"/>
      <c r="U7" s="611"/>
      <c r="V7" s="611"/>
      <c r="W7" s="611"/>
      <c r="X7" s="611"/>
      <c r="Y7" s="612"/>
      <c r="Z7" s="613">
        <v>0</v>
      </c>
      <c r="AA7" s="613"/>
      <c r="AB7" s="613"/>
      <c r="AC7" s="613"/>
      <c r="AD7" s="614">
        <v>6079</v>
      </c>
      <c r="AE7" s="614"/>
      <c r="AF7" s="614"/>
      <c r="AG7" s="614"/>
      <c r="AH7" s="614"/>
      <c r="AI7" s="614"/>
      <c r="AJ7" s="614"/>
      <c r="AK7" s="614"/>
      <c r="AL7" s="615">
        <v>0</v>
      </c>
      <c r="AM7" s="616"/>
      <c r="AN7" s="616"/>
      <c r="AO7" s="617"/>
      <c r="AP7" s="607" t="s">
        <v>226</v>
      </c>
      <c r="AQ7" s="608"/>
      <c r="AR7" s="608"/>
      <c r="AS7" s="608"/>
      <c r="AT7" s="608"/>
      <c r="AU7" s="608"/>
      <c r="AV7" s="608"/>
      <c r="AW7" s="608"/>
      <c r="AX7" s="608"/>
      <c r="AY7" s="608"/>
      <c r="AZ7" s="608"/>
      <c r="BA7" s="608"/>
      <c r="BB7" s="608"/>
      <c r="BC7" s="608"/>
      <c r="BD7" s="608"/>
      <c r="BE7" s="608"/>
      <c r="BF7" s="609"/>
      <c r="BG7" s="610">
        <v>7876775</v>
      </c>
      <c r="BH7" s="611"/>
      <c r="BI7" s="611"/>
      <c r="BJ7" s="611"/>
      <c r="BK7" s="611"/>
      <c r="BL7" s="611"/>
      <c r="BM7" s="611"/>
      <c r="BN7" s="612"/>
      <c r="BO7" s="613">
        <v>46.8</v>
      </c>
      <c r="BP7" s="613"/>
      <c r="BQ7" s="613"/>
      <c r="BR7" s="613"/>
      <c r="BS7" s="614" t="s">
        <v>124</v>
      </c>
      <c r="BT7" s="614"/>
      <c r="BU7" s="614"/>
      <c r="BV7" s="614"/>
      <c r="BW7" s="614"/>
      <c r="BX7" s="614"/>
      <c r="BY7" s="614"/>
      <c r="BZ7" s="614"/>
      <c r="CA7" s="614"/>
      <c r="CB7" s="618"/>
      <c r="CD7" s="607" t="s">
        <v>227</v>
      </c>
      <c r="CE7" s="608"/>
      <c r="CF7" s="608"/>
      <c r="CG7" s="608"/>
      <c r="CH7" s="608"/>
      <c r="CI7" s="608"/>
      <c r="CJ7" s="608"/>
      <c r="CK7" s="608"/>
      <c r="CL7" s="608"/>
      <c r="CM7" s="608"/>
      <c r="CN7" s="608"/>
      <c r="CO7" s="608"/>
      <c r="CP7" s="608"/>
      <c r="CQ7" s="609"/>
      <c r="CR7" s="610">
        <v>5288061</v>
      </c>
      <c r="CS7" s="611"/>
      <c r="CT7" s="611"/>
      <c r="CU7" s="611"/>
      <c r="CV7" s="611"/>
      <c r="CW7" s="611"/>
      <c r="CX7" s="611"/>
      <c r="CY7" s="612"/>
      <c r="CZ7" s="613">
        <v>15.4</v>
      </c>
      <c r="DA7" s="613"/>
      <c r="DB7" s="613"/>
      <c r="DC7" s="613"/>
      <c r="DD7" s="619">
        <v>180230</v>
      </c>
      <c r="DE7" s="611"/>
      <c r="DF7" s="611"/>
      <c r="DG7" s="611"/>
      <c r="DH7" s="611"/>
      <c r="DI7" s="611"/>
      <c r="DJ7" s="611"/>
      <c r="DK7" s="611"/>
      <c r="DL7" s="611"/>
      <c r="DM7" s="611"/>
      <c r="DN7" s="611"/>
      <c r="DO7" s="611"/>
      <c r="DP7" s="612"/>
      <c r="DQ7" s="619">
        <v>4910753</v>
      </c>
      <c r="DR7" s="611"/>
      <c r="DS7" s="611"/>
      <c r="DT7" s="611"/>
      <c r="DU7" s="611"/>
      <c r="DV7" s="611"/>
      <c r="DW7" s="611"/>
      <c r="DX7" s="611"/>
      <c r="DY7" s="611"/>
      <c r="DZ7" s="611"/>
      <c r="EA7" s="611"/>
      <c r="EB7" s="611"/>
      <c r="EC7" s="620"/>
    </row>
    <row r="8" spans="2:143" ht="11.25" customHeight="1" x14ac:dyDescent="0.15">
      <c r="B8" s="607" t="s">
        <v>228</v>
      </c>
      <c r="C8" s="608"/>
      <c r="D8" s="608"/>
      <c r="E8" s="608"/>
      <c r="F8" s="608"/>
      <c r="G8" s="608"/>
      <c r="H8" s="608"/>
      <c r="I8" s="608"/>
      <c r="J8" s="608"/>
      <c r="K8" s="608"/>
      <c r="L8" s="608"/>
      <c r="M8" s="608"/>
      <c r="N8" s="608"/>
      <c r="O8" s="608"/>
      <c r="P8" s="608"/>
      <c r="Q8" s="609"/>
      <c r="R8" s="610">
        <v>111198</v>
      </c>
      <c r="S8" s="611"/>
      <c r="T8" s="611"/>
      <c r="U8" s="611"/>
      <c r="V8" s="611"/>
      <c r="W8" s="611"/>
      <c r="X8" s="611"/>
      <c r="Y8" s="612"/>
      <c r="Z8" s="613">
        <v>0.3</v>
      </c>
      <c r="AA8" s="613"/>
      <c r="AB8" s="613"/>
      <c r="AC8" s="613"/>
      <c r="AD8" s="614">
        <v>111198</v>
      </c>
      <c r="AE8" s="614"/>
      <c r="AF8" s="614"/>
      <c r="AG8" s="614"/>
      <c r="AH8" s="614"/>
      <c r="AI8" s="614"/>
      <c r="AJ8" s="614"/>
      <c r="AK8" s="614"/>
      <c r="AL8" s="615">
        <v>0.6</v>
      </c>
      <c r="AM8" s="616"/>
      <c r="AN8" s="616"/>
      <c r="AO8" s="617"/>
      <c r="AP8" s="607" t="s">
        <v>229</v>
      </c>
      <c r="AQ8" s="608"/>
      <c r="AR8" s="608"/>
      <c r="AS8" s="608"/>
      <c r="AT8" s="608"/>
      <c r="AU8" s="608"/>
      <c r="AV8" s="608"/>
      <c r="AW8" s="608"/>
      <c r="AX8" s="608"/>
      <c r="AY8" s="608"/>
      <c r="AZ8" s="608"/>
      <c r="BA8" s="608"/>
      <c r="BB8" s="608"/>
      <c r="BC8" s="608"/>
      <c r="BD8" s="608"/>
      <c r="BE8" s="608"/>
      <c r="BF8" s="609"/>
      <c r="BG8" s="610">
        <v>173455</v>
      </c>
      <c r="BH8" s="611"/>
      <c r="BI8" s="611"/>
      <c r="BJ8" s="611"/>
      <c r="BK8" s="611"/>
      <c r="BL8" s="611"/>
      <c r="BM8" s="611"/>
      <c r="BN8" s="612"/>
      <c r="BO8" s="613">
        <v>1</v>
      </c>
      <c r="BP8" s="613"/>
      <c r="BQ8" s="613"/>
      <c r="BR8" s="613"/>
      <c r="BS8" s="614" t="s">
        <v>124</v>
      </c>
      <c r="BT8" s="614"/>
      <c r="BU8" s="614"/>
      <c r="BV8" s="614"/>
      <c r="BW8" s="614"/>
      <c r="BX8" s="614"/>
      <c r="BY8" s="614"/>
      <c r="BZ8" s="614"/>
      <c r="CA8" s="614"/>
      <c r="CB8" s="618"/>
      <c r="CD8" s="607" t="s">
        <v>230</v>
      </c>
      <c r="CE8" s="608"/>
      <c r="CF8" s="608"/>
      <c r="CG8" s="608"/>
      <c r="CH8" s="608"/>
      <c r="CI8" s="608"/>
      <c r="CJ8" s="608"/>
      <c r="CK8" s="608"/>
      <c r="CL8" s="608"/>
      <c r="CM8" s="608"/>
      <c r="CN8" s="608"/>
      <c r="CO8" s="608"/>
      <c r="CP8" s="608"/>
      <c r="CQ8" s="609"/>
      <c r="CR8" s="610">
        <v>14158953</v>
      </c>
      <c r="CS8" s="611"/>
      <c r="CT8" s="611"/>
      <c r="CU8" s="611"/>
      <c r="CV8" s="611"/>
      <c r="CW8" s="611"/>
      <c r="CX8" s="611"/>
      <c r="CY8" s="612"/>
      <c r="CZ8" s="613">
        <v>41.1</v>
      </c>
      <c r="DA8" s="613"/>
      <c r="DB8" s="613"/>
      <c r="DC8" s="613"/>
      <c r="DD8" s="619">
        <v>84779</v>
      </c>
      <c r="DE8" s="611"/>
      <c r="DF8" s="611"/>
      <c r="DG8" s="611"/>
      <c r="DH8" s="611"/>
      <c r="DI8" s="611"/>
      <c r="DJ8" s="611"/>
      <c r="DK8" s="611"/>
      <c r="DL8" s="611"/>
      <c r="DM8" s="611"/>
      <c r="DN8" s="611"/>
      <c r="DO8" s="611"/>
      <c r="DP8" s="612"/>
      <c r="DQ8" s="619">
        <v>7361872</v>
      </c>
      <c r="DR8" s="611"/>
      <c r="DS8" s="611"/>
      <c r="DT8" s="611"/>
      <c r="DU8" s="611"/>
      <c r="DV8" s="611"/>
      <c r="DW8" s="611"/>
      <c r="DX8" s="611"/>
      <c r="DY8" s="611"/>
      <c r="DZ8" s="611"/>
      <c r="EA8" s="611"/>
      <c r="EB8" s="611"/>
      <c r="EC8" s="620"/>
    </row>
    <row r="9" spans="2:143" ht="11.25" customHeight="1" x14ac:dyDescent="0.15">
      <c r="B9" s="607" t="s">
        <v>231</v>
      </c>
      <c r="C9" s="608"/>
      <c r="D9" s="608"/>
      <c r="E9" s="608"/>
      <c r="F9" s="608"/>
      <c r="G9" s="608"/>
      <c r="H9" s="608"/>
      <c r="I9" s="608"/>
      <c r="J9" s="608"/>
      <c r="K9" s="608"/>
      <c r="L9" s="608"/>
      <c r="M9" s="608"/>
      <c r="N9" s="608"/>
      <c r="O9" s="608"/>
      <c r="P9" s="608"/>
      <c r="Q9" s="609"/>
      <c r="R9" s="610">
        <v>129382</v>
      </c>
      <c r="S9" s="611"/>
      <c r="T9" s="611"/>
      <c r="U9" s="611"/>
      <c r="V9" s="611"/>
      <c r="W9" s="611"/>
      <c r="X9" s="611"/>
      <c r="Y9" s="612"/>
      <c r="Z9" s="613">
        <v>0.3</v>
      </c>
      <c r="AA9" s="613"/>
      <c r="AB9" s="613"/>
      <c r="AC9" s="613"/>
      <c r="AD9" s="614">
        <v>129382</v>
      </c>
      <c r="AE9" s="614"/>
      <c r="AF9" s="614"/>
      <c r="AG9" s="614"/>
      <c r="AH9" s="614"/>
      <c r="AI9" s="614"/>
      <c r="AJ9" s="614"/>
      <c r="AK9" s="614"/>
      <c r="AL9" s="615">
        <v>0.7</v>
      </c>
      <c r="AM9" s="616"/>
      <c r="AN9" s="616"/>
      <c r="AO9" s="617"/>
      <c r="AP9" s="607" t="s">
        <v>232</v>
      </c>
      <c r="AQ9" s="608"/>
      <c r="AR9" s="608"/>
      <c r="AS9" s="608"/>
      <c r="AT9" s="608"/>
      <c r="AU9" s="608"/>
      <c r="AV9" s="608"/>
      <c r="AW9" s="608"/>
      <c r="AX9" s="608"/>
      <c r="AY9" s="608"/>
      <c r="AZ9" s="608"/>
      <c r="BA9" s="608"/>
      <c r="BB9" s="608"/>
      <c r="BC9" s="608"/>
      <c r="BD9" s="608"/>
      <c r="BE9" s="608"/>
      <c r="BF9" s="609"/>
      <c r="BG9" s="610">
        <v>7270965</v>
      </c>
      <c r="BH9" s="611"/>
      <c r="BI9" s="611"/>
      <c r="BJ9" s="611"/>
      <c r="BK9" s="611"/>
      <c r="BL9" s="611"/>
      <c r="BM9" s="611"/>
      <c r="BN9" s="612"/>
      <c r="BO9" s="613">
        <v>43.2</v>
      </c>
      <c r="BP9" s="613"/>
      <c r="BQ9" s="613"/>
      <c r="BR9" s="613"/>
      <c r="BS9" s="614" t="s">
        <v>124</v>
      </c>
      <c r="BT9" s="614"/>
      <c r="BU9" s="614"/>
      <c r="BV9" s="614"/>
      <c r="BW9" s="614"/>
      <c r="BX9" s="614"/>
      <c r="BY9" s="614"/>
      <c r="BZ9" s="614"/>
      <c r="CA9" s="614"/>
      <c r="CB9" s="618"/>
      <c r="CD9" s="607" t="s">
        <v>233</v>
      </c>
      <c r="CE9" s="608"/>
      <c r="CF9" s="608"/>
      <c r="CG9" s="608"/>
      <c r="CH9" s="608"/>
      <c r="CI9" s="608"/>
      <c r="CJ9" s="608"/>
      <c r="CK9" s="608"/>
      <c r="CL9" s="608"/>
      <c r="CM9" s="608"/>
      <c r="CN9" s="608"/>
      <c r="CO9" s="608"/>
      <c r="CP9" s="608"/>
      <c r="CQ9" s="609"/>
      <c r="CR9" s="610">
        <v>2889483</v>
      </c>
      <c r="CS9" s="611"/>
      <c r="CT9" s="611"/>
      <c r="CU9" s="611"/>
      <c r="CV9" s="611"/>
      <c r="CW9" s="611"/>
      <c r="CX9" s="611"/>
      <c r="CY9" s="612"/>
      <c r="CZ9" s="613">
        <v>8.4</v>
      </c>
      <c r="DA9" s="613"/>
      <c r="DB9" s="613"/>
      <c r="DC9" s="613"/>
      <c r="DD9" s="619">
        <v>181132</v>
      </c>
      <c r="DE9" s="611"/>
      <c r="DF9" s="611"/>
      <c r="DG9" s="611"/>
      <c r="DH9" s="611"/>
      <c r="DI9" s="611"/>
      <c r="DJ9" s="611"/>
      <c r="DK9" s="611"/>
      <c r="DL9" s="611"/>
      <c r="DM9" s="611"/>
      <c r="DN9" s="611"/>
      <c r="DO9" s="611"/>
      <c r="DP9" s="612"/>
      <c r="DQ9" s="619">
        <v>2223476</v>
      </c>
      <c r="DR9" s="611"/>
      <c r="DS9" s="611"/>
      <c r="DT9" s="611"/>
      <c r="DU9" s="611"/>
      <c r="DV9" s="611"/>
      <c r="DW9" s="611"/>
      <c r="DX9" s="611"/>
      <c r="DY9" s="611"/>
      <c r="DZ9" s="611"/>
      <c r="EA9" s="611"/>
      <c r="EB9" s="611"/>
      <c r="EC9" s="620"/>
    </row>
    <row r="10" spans="2:143" ht="11.25" customHeight="1" x14ac:dyDescent="0.15">
      <c r="B10" s="607" t="s">
        <v>234</v>
      </c>
      <c r="C10" s="608"/>
      <c r="D10" s="608"/>
      <c r="E10" s="608"/>
      <c r="F10" s="608"/>
      <c r="G10" s="608"/>
      <c r="H10" s="608"/>
      <c r="I10" s="608"/>
      <c r="J10" s="608"/>
      <c r="K10" s="608"/>
      <c r="L10" s="608"/>
      <c r="M10" s="608"/>
      <c r="N10" s="608"/>
      <c r="O10" s="608"/>
      <c r="P10" s="608"/>
      <c r="Q10" s="609"/>
      <c r="R10" s="610" t="s">
        <v>124</v>
      </c>
      <c r="S10" s="611"/>
      <c r="T10" s="611"/>
      <c r="U10" s="611"/>
      <c r="V10" s="611"/>
      <c r="W10" s="611"/>
      <c r="X10" s="611"/>
      <c r="Y10" s="612"/>
      <c r="Z10" s="613" t="s">
        <v>124</v>
      </c>
      <c r="AA10" s="613"/>
      <c r="AB10" s="613"/>
      <c r="AC10" s="613"/>
      <c r="AD10" s="614" t="s">
        <v>124</v>
      </c>
      <c r="AE10" s="614"/>
      <c r="AF10" s="614"/>
      <c r="AG10" s="614"/>
      <c r="AH10" s="614"/>
      <c r="AI10" s="614"/>
      <c r="AJ10" s="614"/>
      <c r="AK10" s="614"/>
      <c r="AL10" s="615" t="s">
        <v>124</v>
      </c>
      <c r="AM10" s="616"/>
      <c r="AN10" s="616"/>
      <c r="AO10" s="617"/>
      <c r="AP10" s="607" t="s">
        <v>235</v>
      </c>
      <c r="AQ10" s="608"/>
      <c r="AR10" s="608"/>
      <c r="AS10" s="608"/>
      <c r="AT10" s="608"/>
      <c r="AU10" s="608"/>
      <c r="AV10" s="608"/>
      <c r="AW10" s="608"/>
      <c r="AX10" s="608"/>
      <c r="AY10" s="608"/>
      <c r="AZ10" s="608"/>
      <c r="BA10" s="608"/>
      <c r="BB10" s="608"/>
      <c r="BC10" s="608"/>
      <c r="BD10" s="608"/>
      <c r="BE10" s="608"/>
      <c r="BF10" s="609"/>
      <c r="BG10" s="610">
        <v>209347</v>
      </c>
      <c r="BH10" s="611"/>
      <c r="BI10" s="611"/>
      <c r="BJ10" s="611"/>
      <c r="BK10" s="611"/>
      <c r="BL10" s="611"/>
      <c r="BM10" s="611"/>
      <c r="BN10" s="612"/>
      <c r="BO10" s="613">
        <v>1.2</v>
      </c>
      <c r="BP10" s="613"/>
      <c r="BQ10" s="613"/>
      <c r="BR10" s="613"/>
      <c r="BS10" s="614" t="s">
        <v>124</v>
      </c>
      <c r="BT10" s="614"/>
      <c r="BU10" s="614"/>
      <c r="BV10" s="614"/>
      <c r="BW10" s="614"/>
      <c r="BX10" s="614"/>
      <c r="BY10" s="614"/>
      <c r="BZ10" s="614"/>
      <c r="CA10" s="614"/>
      <c r="CB10" s="618"/>
      <c r="CD10" s="607" t="s">
        <v>236</v>
      </c>
      <c r="CE10" s="608"/>
      <c r="CF10" s="608"/>
      <c r="CG10" s="608"/>
      <c r="CH10" s="608"/>
      <c r="CI10" s="608"/>
      <c r="CJ10" s="608"/>
      <c r="CK10" s="608"/>
      <c r="CL10" s="608"/>
      <c r="CM10" s="608"/>
      <c r="CN10" s="608"/>
      <c r="CO10" s="608"/>
      <c r="CP10" s="608"/>
      <c r="CQ10" s="609"/>
      <c r="CR10" s="610">
        <v>37255</v>
      </c>
      <c r="CS10" s="611"/>
      <c r="CT10" s="611"/>
      <c r="CU10" s="611"/>
      <c r="CV10" s="611"/>
      <c r="CW10" s="611"/>
      <c r="CX10" s="611"/>
      <c r="CY10" s="612"/>
      <c r="CZ10" s="613">
        <v>0.1</v>
      </c>
      <c r="DA10" s="613"/>
      <c r="DB10" s="613"/>
      <c r="DC10" s="613"/>
      <c r="DD10" s="619" t="s">
        <v>124</v>
      </c>
      <c r="DE10" s="611"/>
      <c r="DF10" s="611"/>
      <c r="DG10" s="611"/>
      <c r="DH10" s="611"/>
      <c r="DI10" s="611"/>
      <c r="DJ10" s="611"/>
      <c r="DK10" s="611"/>
      <c r="DL10" s="611"/>
      <c r="DM10" s="611"/>
      <c r="DN10" s="611"/>
      <c r="DO10" s="611"/>
      <c r="DP10" s="612"/>
      <c r="DQ10" s="619">
        <v>34299</v>
      </c>
      <c r="DR10" s="611"/>
      <c r="DS10" s="611"/>
      <c r="DT10" s="611"/>
      <c r="DU10" s="611"/>
      <c r="DV10" s="611"/>
      <c r="DW10" s="611"/>
      <c r="DX10" s="611"/>
      <c r="DY10" s="611"/>
      <c r="DZ10" s="611"/>
      <c r="EA10" s="611"/>
      <c r="EB10" s="611"/>
      <c r="EC10" s="620"/>
    </row>
    <row r="11" spans="2:143" ht="11.25" customHeight="1" x14ac:dyDescent="0.15">
      <c r="B11" s="607" t="s">
        <v>237</v>
      </c>
      <c r="C11" s="608"/>
      <c r="D11" s="608"/>
      <c r="E11" s="608"/>
      <c r="F11" s="608"/>
      <c r="G11" s="608"/>
      <c r="H11" s="608"/>
      <c r="I11" s="608"/>
      <c r="J11" s="608"/>
      <c r="K11" s="608"/>
      <c r="L11" s="608"/>
      <c r="M11" s="608"/>
      <c r="N11" s="608"/>
      <c r="O11" s="608"/>
      <c r="P11" s="608"/>
      <c r="Q11" s="609"/>
      <c r="R11" s="610">
        <v>1914443</v>
      </c>
      <c r="S11" s="611"/>
      <c r="T11" s="611"/>
      <c r="U11" s="611"/>
      <c r="V11" s="611"/>
      <c r="W11" s="611"/>
      <c r="X11" s="611"/>
      <c r="Y11" s="612"/>
      <c r="Z11" s="615">
        <v>5.2</v>
      </c>
      <c r="AA11" s="616"/>
      <c r="AB11" s="616"/>
      <c r="AC11" s="622"/>
      <c r="AD11" s="619">
        <v>1914443</v>
      </c>
      <c r="AE11" s="611"/>
      <c r="AF11" s="611"/>
      <c r="AG11" s="611"/>
      <c r="AH11" s="611"/>
      <c r="AI11" s="611"/>
      <c r="AJ11" s="611"/>
      <c r="AK11" s="612"/>
      <c r="AL11" s="615">
        <v>10.5</v>
      </c>
      <c r="AM11" s="616"/>
      <c r="AN11" s="616"/>
      <c r="AO11" s="617"/>
      <c r="AP11" s="607" t="s">
        <v>238</v>
      </c>
      <c r="AQ11" s="608"/>
      <c r="AR11" s="608"/>
      <c r="AS11" s="608"/>
      <c r="AT11" s="608"/>
      <c r="AU11" s="608"/>
      <c r="AV11" s="608"/>
      <c r="AW11" s="608"/>
      <c r="AX11" s="608"/>
      <c r="AY11" s="608"/>
      <c r="AZ11" s="608"/>
      <c r="BA11" s="608"/>
      <c r="BB11" s="608"/>
      <c r="BC11" s="608"/>
      <c r="BD11" s="608"/>
      <c r="BE11" s="608"/>
      <c r="BF11" s="609"/>
      <c r="BG11" s="610">
        <v>223008</v>
      </c>
      <c r="BH11" s="611"/>
      <c r="BI11" s="611"/>
      <c r="BJ11" s="611"/>
      <c r="BK11" s="611"/>
      <c r="BL11" s="611"/>
      <c r="BM11" s="611"/>
      <c r="BN11" s="612"/>
      <c r="BO11" s="613">
        <v>1.3</v>
      </c>
      <c r="BP11" s="613"/>
      <c r="BQ11" s="613"/>
      <c r="BR11" s="613"/>
      <c r="BS11" s="614" t="s">
        <v>124</v>
      </c>
      <c r="BT11" s="614"/>
      <c r="BU11" s="614"/>
      <c r="BV11" s="614"/>
      <c r="BW11" s="614"/>
      <c r="BX11" s="614"/>
      <c r="BY11" s="614"/>
      <c r="BZ11" s="614"/>
      <c r="CA11" s="614"/>
      <c r="CB11" s="618"/>
      <c r="CD11" s="607" t="s">
        <v>239</v>
      </c>
      <c r="CE11" s="608"/>
      <c r="CF11" s="608"/>
      <c r="CG11" s="608"/>
      <c r="CH11" s="608"/>
      <c r="CI11" s="608"/>
      <c r="CJ11" s="608"/>
      <c r="CK11" s="608"/>
      <c r="CL11" s="608"/>
      <c r="CM11" s="608"/>
      <c r="CN11" s="608"/>
      <c r="CO11" s="608"/>
      <c r="CP11" s="608"/>
      <c r="CQ11" s="609"/>
      <c r="CR11" s="610">
        <v>63542</v>
      </c>
      <c r="CS11" s="611"/>
      <c r="CT11" s="611"/>
      <c r="CU11" s="611"/>
      <c r="CV11" s="611"/>
      <c r="CW11" s="611"/>
      <c r="CX11" s="611"/>
      <c r="CY11" s="612"/>
      <c r="CZ11" s="613">
        <v>0.2</v>
      </c>
      <c r="DA11" s="613"/>
      <c r="DB11" s="613"/>
      <c r="DC11" s="613"/>
      <c r="DD11" s="619">
        <v>15443</v>
      </c>
      <c r="DE11" s="611"/>
      <c r="DF11" s="611"/>
      <c r="DG11" s="611"/>
      <c r="DH11" s="611"/>
      <c r="DI11" s="611"/>
      <c r="DJ11" s="611"/>
      <c r="DK11" s="611"/>
      <c r="DL11" s="611"/>
      <c r="DM11" s="611"/>
      <c r="DN11" s="611"/>
      <c r="DO11" s="611"/>
      <c r="DP11" s="612"/>
      <c r="DQ11" s="619">
        <v>44884</v>
      </c>
      <c r="DR11" s="611"/>
      <c r="DS11" s="611"/>
      <c r="DT11" s="611"/>
      <c r="DU11" s="611"/>
      <c r="DV11" s="611"/>
      <c r="DW11" s="611"/>
      <c r="DX11" s="611"/>
      <c r="DY11" s="611"/>
      <c r="DZ11" s="611"/>
      <c r="EA11" s="611"/>
      <c r="EB11" s="611"/>
      <c r="EC11" s="620"/>
    </row>
    <row r="12" spans="2:143" ht="11.25" customHeight="1" x14ac:dyDescent="0.15">
      <c r="B12" s="607" t="s">
        <v>240</v>
      </c>
      <c r="C12" s="608"/>
      <c r="D12" s="608"/>
      <c r="E12" s="608"/>
      <c r="F12" s="608"/>
      <c r="G12" s="608"/>
      <c r="H12" s="608"/>
      <c r="I12" s="608"/>
      <c r="J12" s="608"/>
      <c r="K12" s="608"/>
      <c r="L12" s="608"/>
      <c r="M12" s="608"/>
      <c r="N12" s="608"/>
      <c r="O12" s="608"/>
      <c r="P12" s="608"/>
      <c r="Q12" s="609"/>
      <c r="R12" s="610">
        <v>1277</v>
      </c>
      <c r="S12" s="611"/>
      <c r="T12" s="611"/>
      <c r="U12" s="611"/>
      <c r="V12" s="611"/>
      <c r="W12" s="611"/>
      <c r="X12" s="611"/>
      <c r="Y12" s="612"/>
      <c r="Z12" s="613">
        <v>0</v>
      </c>
      <c r="AA12" s="613"/>
      <c r="AB12" s="613"/>
      <c r="AC12" s="613"/>
      <c r="AD12" s="614">
        <v>1277</v>
      </c>
      <c r="AE12" s="614"/>
      <c r="AF12" s="614"/>
      <c r="AG12" s="614"/>
      <c r="AH12" s="614"/>
      <c r="AI12" s="614"/>
      <c r="AJ12" s="614"/>
      <c r="AK12" s="614"/>
      <c r="AL12" s="615">
        <v>0</v>
      </c>
      <c r="AM12" s="616"/>
      <c r="AN12" s="616"/>
      <c r="AO12" s="617"/>
      <c r="AP12" s="607" t="s">
        <v>241</v>
      </c>
      <c r="AQ12" s="608"/>
      <c r="AR12" s="608"/>
      <c r="AS12" s="608"/>
      <c r="AT12" s="608"/>
      <c r="AU12" s="608"/>
      <c r="AV12" s="608"/>
      <c r="AW12" s="608"/>
      <c r="AX12" s="608"/>
      <c r="AY12" s="608"/>
      <c r="AZ12" s="608"/>
      <c r="BA12" s="608"/>
      <c r="BB12" s="608"/>
      <c r="BC12" s="608"/>
      <c r="BD12" s="608"/>
      <c r="BE12" s="608"/>
      <c r="BF12" s="609"/>
      <c r="BG12" s="610">
        <v>6910773</v>
      </c>
      <c r="BH12" s="611"/>
      <c r="BI12" s="611"/>
      <c r="BJ12" s="611"/>
      <c r="BK12" s="611"/>
      <c r="BL12" s="611"/>
      <c r="BM12" s="611"/>
      <c r="BN12" s="612"/>
      <c r="BO12" s="613">
        <v>41.1</v>
      </c>
      <c r="BP12" s="613"/>
      <c r="BQ12" s="613"/>
      <c r="BR12" s="613"/>
      <c r="BS12" s="614" t="s">
        <v>124</v>
      </c>
      <c r="BT12" s="614"/>
      <c r="BU12" s="614"/>
      <c r="BV12" s="614"/>
      <c r="BW12" s="614"/>
      <c r="BX12" s="614"/>
      <c r="BY12" s="614"/>
      <c r="BZ12" s="614"/>
      <c r="CA12" s="614"/>
      <c r="CB12" s="618"/>
      <c r="CD12" s="607" t="s">
        <v>242</v>
      </c>
      <c r="CE12" s="608"/>
      <c r="CF12" s="608"/>
      <c r="CG12" s="608"/>
      <c r="CH12" s="608"/>
      <c r="CI12" s="608"/>
      <c r="CJ12" s="608"/>
      <c r="CK12" s="608"/>
      <c r="CL12" s="608"/>
      <c r="CM12" s="608"/>
      <c r="CN12" s="608"/>
      <c r="CO12" s="608"/>
      <c r="CP12" s="608"/>
      <c r="CQ12" s="609"/>
      <c r="CR12" s="610">
        <v>76711</v>
      </c>
      <c r="CS12" s="611"/>
      <c r="CT12" s="611"/>
      <c r="CU12" s="611"/>
      <c r="CV12" s="611"/>
      <c r="CW12" s="611"/>
      <c r="CX12" s="611"/>
      <c r="CY12" s="612"/>
      <c r="CZ12" s="613">
        <v>0.2</v>
      </c>
      <c r="DA12" s="613"/>
      <c r="DB12" s="613"/>
      <c r="DC12" s="613"/>
      <c r="DD12" s="619" t="s">
        <v>124</v>
      </c>
      <c r="DE12" s="611"/>
      <c r="DF12" s="611"/>
      <c r="DG12" s="611"/>
      <c r="DH12" s="611"/>
      <c r="DI12" s="611"/>
      <c r="DJ12" s="611"/>
      <c r="DK12" s="611"/>
      <c r="DL12" s="611"/>
      <c r="DM12" s="611"/>
      <c r="DN12" s="611"/>
      <c r="DO12" s="611"/>
      <c r="DP12" s="612"/>
      <c r="DQ12" s="619">
        <v>75311</v>
      </c>
      <c r="DR12" s="611"/>
      <c r="DS12" s="611"/>
      <c r="DT12" s="611"/>
      <c r="DU12" s="611"/>
      <c r="DV12" s="611"/>
      <c r="DW12" s="611"/>
      <c r="DX12" s="611"/>
      <c r="DY12" s="611"/>
      <c r="DZ12" s="611"/>
      <c r="EA12" s="611"/>
      <c r="EB12" s="611"/>
      <c r="EC12" s="620"/>
    </row>
    <row r="13" spans="2:143" ht="11.25" customHeight="1" x14ac:dyDescent="0.15">
      <c r="B13" s="607" t="s">
        <v>243</v>
      </c>
      <c r="C13" s="608"/>
      <c r="D13" s="608"/>
      <c r="E13" s="608"/>
      <c r="F13" s="608"/>
      <c r="G13" s="608"/>
      <c r="H13" s="608"/>
      <c r="I13" s="608"/>
      <c r="J13" s="608"/>
      <c r="K13" s="608"/>
      <c r="L13" s="608"/>
      <c r="M13" s="608"/>
      <c r="N13" s="608"/>
      <c r="O13" s="608"/>
      <c r="P13" s="608"/>
      <c r="Q13" s="609"/>
      <c r="R13" s="610" t="s">
        <v>124</v>
      </c>
      <c r="S13" s="611"/>
      <c r="T13" s="611"/>
      <c r="U13" s="611"/>
      <c r="V13" s="611"/>
      <c r="W13" s="611"/>
      <c r="X13" s="611"/>
      <c r="Y13" s="612"/>
      <c r="Z13" s="613" t="s">
        <v>124</v>
      </c>
      <c r="AA13" s="613"/>
      <c r="AB13" s="613"/>
      <c r="AC13" s="613"/>
      <c r="AD13" s="614" t="s">
        <v>124</v>
      </c>
      <c r="AE13" s="614"/>
      <c r="AF13" s="614"/>
      <c r="AG13" s="614"/>
      <c r="AH13" s="614"/>
      <c r="AI13" s="614"/>
      <c r="AJ13" s="614"/>
      <c r="AK13" s="614"/>
      <c r="AL13" s="615" t="s">
        <v>124</v>
      </c>
      <c r="AM13" s="616"/>
      <c r="AN13" s="616"/>
      <c r="AO13" s="617"/>
      <c r="AP13" s="607" t="s">
        <v>244</v>
      </c>
      <c r="AQ13" s="608"/>
      <c r="AR13" s="608"/>
      <c r="AS13" s="608"/>
      <c r="AT13" s="608"/>
      <c r="AU13" s="608"/>
      <c r="AV13" s="608"/>
      <c r="AW13" s="608"/>
      <c r="AX13" s="608"/>
      <c r="AY13" s="608"/>
      <c r="AZ13" s="608"/>
      <c r="BA13" s="608"/>
      <c r="BB13" s="608"/>
      <c r="BC13" s="608"/>
      <c r="BD13" s="608"/>
      <c r="BE13" s="608"/>
      <c r="BF13" s="609"/>
      <c r="BG13" s="610">
        <v>6819127</v>
      </c>
      <c r="BH13" s="611"/>
      <c r="BI13" s="611"/>
      <c r="BJ13" s="611"/>
      <c r="BK13" s="611"/>
      <c r="BL13" s="611"/>
      <c r="BM13" s="611"/>
      <c r="BN13" s="612"/>
      <c r="BO13" s="613">
        <v>40.5</v>
      </c>
      <c r="BP13" s="613"/>
      <c r="BQ13" s="613"/>
      <c r="BR13" s="613"/>
      <c r="BS13" s="614" t="s">
        <v>124</v>
      </c>
      <c r="BT13" s="614"/>
      <c r="BU13" s="614"/>
      <c r="BV13" s="614"/>
      <c r="BW13" s="614"/>
      <c r="BX13" s="614"/>
      <c r="BY13" s="614"/>
      <c r="BZ13" s="614"/>
      <c r="CA13" s="614"/>
      <c r="CB13" s="618"/>
      <c r="CD13" s="607" t="s">
        <v>245</v>
      </c>
      <c r="CE13" s="608"/>
      <c r="CF13" s="608"/>
      <c r="CG13" s="608"/>
      <c r="CH13" s="608"/>
      <c r="CI13" s="608"/>
      <c r="CJ13" s="608"/>
      <c r="CK13" s="608"/>
      <c r="CL13" s="608"/>
      <c r="CM13" s="608"/>
      <c r="CN13" s="608"/>
      <c r="CO13" s="608"/>
      <c r="CP13" s="608"/>
      <c r="CQ13" s="609"/>
      <c r="CR13" s="610">
        <v>3684836</v>
      </c>
      <c r="CS13" s="611"/>
      <c r="CT13" s="611"/>
      <c r="CU13" s="611"/>
      <c r="CV13" s="611"/>
      <c r="CW13" s="611"/>
      <c r="CX13" s="611"/>
      <c r="CY13" s="612"/>
      <c r="CZ13" s="613">
        <v>10.7</v>
      </c>
      <c r="DA13" s="613"/>
      <c r="DB13" s="613"/>
      <c r="DC13" s="613"/>
      <c r="DD13" s="619">
        <v>2274798</v>
      </c>
      <c r="DE13" s="611"/>
      <c r="DF13" s="611"/>
      <c r="DG13" s="611"/>
      <c r="DH13" s="611"/>
      <c r="DI13" s="611"/>
      <c r="DJ13" s="611"/>
      <c r="DK13" s="611"/>
      <c r="DL13" s="611"/>
      <c r="DM13" s="611"/>
      <c r="DN13" s="611"/>
      <c r="DO13" s="611"/>
      <c r="DP13" s="612"/>
      <c r="DQ13" s="619">
        <v>1924744</v>
      </c>
      <c r="DR13" s="611"/>
      <c r="DS13" s="611"/>
      <c r="DT13" s="611"/>
      <c r="DU13" s="611"/>
      <c r="DV13" s="611"/>
      <c r="DW13" s="611"/>
      <c r="DX13" s="611"/>
      <c r="DY13" s="611"/>
      <c r="DZ13" s="611"/>
      <c r="EA13" s="611"/>
      <c r="EB13" s="611"/>
      <c r="EC13" s="620"/>
    </row>
    <row r="14" spans="2:143" ht="11.25" customHeight="1" x14ac:dyDescent="0.15">
      <c r="B14" s="607" t="s">
        <v>246</v>
      </c>
      <c r="C14" s="608"/>
      <c r="D14" s="608"/>
      <c r="E14" s="608"/>
      <c r="F14" s="608"/>
      <c r="G14" s="608"/>
      <c r="H14" s="608"/>
      <c r="I14" s="608"/>
      <c r="J14" s="608"/>
      <c r="K14" s="608"/>
      <c r="L14" s="608"/>
      <c r="M14" s="608"/>
      <c r="N14" s="608"/>
      <c r="O14" s="608"/>
      <c r="P14" s="608"/>
      <c r="Q14" s="609"/>
      <c r="R14" s="610">
        <v>1314</v>
      </c>
      <c r="S14" s="611"/>
      <c r="T14" s="611"/>
      <c r="U14" s="611"/>
      <c r="V14" s="611"/>
      <c r="W14" s="611"/>
      <c r="X14" s="611"/>
      <c r="Y14" s="612"/>
      <c r="Z14" s="613">
        <v>0</v>
      </c>
      <c r="AA14" s="613"/>
      <c r="AB14" s="613"/>
      <c r="AC14" s="613"/>
      <c r="AD14" s="614">
        <v>1314</v>
      </c>
      <c r="AE14" s="614"/>
      <c r="AF14" s="614"/>
      <c r="AG14" s="614"/>
      <c r="AH14" s="614"/>
      <c r="AI14" s="614"/>
      <c r="AJ14" s="614"/>
      <c r="AK14" s="614"/>
      <c r="AL14" s="615">
        <v>0</v>
      </c>
      <c r="AM14" s="616"/>
      <c r="AN14" s="616"/>
      <c r="AO14" s="617"/>
      <c r="AP14" s="607" t="s">
        <v>247</v>
      </c>
      <c r="AQ14" s="608"/>
      <c r="AR14" s="608"/>
      <c r="AS14" s="608"/>
      <c r="AT14" s="608"/>
      <c r="AU14" s="608"/>
      <c r="AV14" s="608"/>
      <c r="AW14" s="608"/>
      <c r="AX14" s="608"/>
      <c r="AY14" s="608"/>
      <c r="AZ14" s="608"/>
      <c r="BA14" s="608"/>
      <c r="BB14" s="608"/>
      <c r="BC14" s="608"/>
      <c r="BD14" s="608"/>
      <c r="BE14" s="608"/>
      <c r="BF14" s="609"/>
      <c r="BG14" s="610">
        <v>79389</v>
      </c>
      <c r="BH14" s="611"/>
      <c r="BI14" s="611"/>
      <c r="BJ14" s="611"/>
      <c r="BK14" s="611"/>
      <c r="BL14" s="611"/>
      <c r="BM14" s="611"/>
      <c r="BN14" s="612"/>
      <c r="BO14" s="613">
        <v>0.5</v>
      </c>
      <c r="BP14" s="613"/>
      <c r="BQ14" s="613"/>
      <c r="BR14" s="613"/>
      <c r="BS14" s="614" t="s">
        <v>124</v>
      </c>
      <c r="BT14" s="614"/>
      <c r="BU14" s="614"/>
      <c r="BV14" s="614"/>
      <c r="BW14" s="614"/>
      <c r="BX14" s="614"/>
      <c r="BY14" s="614"/>
      <c r="BZ14" s="614"/>
      <c r="CA14" s="614"/>
      <c r="CB14" s="618"/>
      <c r="CD14" s="607" t="s">
        <v>248</v>
      </c>
      <c r="CE14" s="608"/>
      <c r="CF14" s="608"/>
      <c r="CG14" s="608"/>
      <c r="CH14" s="608"/>
      <c r="CI14" s="608"/>
      <c r="CJ14" s="608"/>
      <c r="CK14" s="608"/>
      <c r="CL14" s="608"/>
      <c r="CM14" s="608"/>
      <c r="CN14" s="608"/>
      <c r="CO14" s="608"/>
      <c r="CP14" s="608"/>
      <c r="CQ14" s="609"/>
      <c r="CR14" s="610">
        <v>1178149</v>
      </c>
      <c r="CS14" s="611"/>
      <c r="CT14" s="611"/>
      <c r="CU14" s="611"/>
      <c r="CV14" s="611"/>
      <c r="CW14" s="611"/>
      <c r="CX14" s="611"/>
      <c r="CY14" s="612"/>
      <c r="CZ14" s="613">
        <v>3.4</v>
      </c>
      <c r="DA14" s="613"/>
      <c r="DB14" s="613"/>
      <c r="DC14" s="613"/>
      <c r="DD14" s="619">
        <v>210574</v>
      </c>
      <c r="DE14" s="611"/>
      <c r="DF14" s="611"/>
      <c r="DG14" s="611"/>
      <c r="DH14" s="611"/>
      <c r="DI14" s="611"/>
      <c r="DJ14" s="611"/>
      <c r="DK14" s="611"/>
      <c r="DL14" s="611"/>
      <c r="DM14" s="611"/>
      <c r="DN14" s="611"/>
      <c r="DO14" s="611"/>
      <c r="DP14" s="612"/>
      <c r="DQ14" s="619">
        <v>985874</v>
      </c>
      <c r="DR14" s="611"/>
      <c r="DS14" s="611"/>
      <c r="DT14" s="611"/>
      <c r="DU14" s="611"/>
      <c r="DV14" s="611"/>
      <c r="DW14" s="611"/>
      <c r="DX14" s="611"/>
      <c r="DY14" s="611"/>
      <c r="DZ14" s="611"/>
      <c r="EA14" s="611"/>
      <c r="EB14" s="611"/>
      <c r="EC14" s="620"/>
    </row>
    <row r="15" spans="2:143" ht="11.25" customHeight="1" x14ac:dyDescent="0.15">
      <c r="B15" s="607" t="s">
        <v>249</v>
      </c>
      <c r="C15" s="608"/>
      <c r="D15" s="608"/>
      <c r="E15" s="608"/>
      <c r="F15" s="608"/>
      <c r="G15" s="608"/>
      <c r="H15" s="608"/>
      <c r="I15" s="608"/>
      <c r="J15" s="608"/>
      <c r="K15" s="608"/>
      <c r="L15" s="608"/>
      <c r="M15" s="608"/>
      <c r="N15" s="608"/>
      <c r="O15" s="608"/>
      <c r="P15" s="608"/>
      <c r="Q15" s="609"/>
      <c r="R15" s="610" t="s">
        <v>124</v>
      </c>
      <c r="S15" s="611"/>
      <c r="T15" s="611"/>
      <c r="U15" s="611"/>
      <c r="V15" s="611"/>
      <c r="W15" s="611"/>
      <c r="X15" s="611"/>
      <c r="Y15" s="612"/>
      <c r="Z15" s="613" t="s">
        <v>124</v>
      </c>
      <c r="AA15" s="613"/>
      <c r="AB15" s="613"/>
      <c r="AC15" s="613"/>
      <c r="AD15" s="614" t="s">
        <v>124</v>
      </c>
      <c r="AE15" s="614"/>
      <c r="AF15" s="614"/>
      <c r="AG15" s="614"/>
      <c r="AH15" s="614"/>
      <c r="AI15" s="614"/>
      <c r="AJ15" s="614"/>
      <c r="AK15" s="614"/>
      <c r="AL15" s="615" t="s">
        <v>124</v>
      </c>
      <c r="AM15" s="616"/>
      <c r="AN15" s="616"/>
      <c r="AO15" s="617"/>
      <c r="AP15" s="607" t="s">
        <v>250</v>
      </c>
      <c r="AQ15" s="608"/>
      <c r="AR15" s="608"/>
      <c r="AS15" s="608"/>
      <c r="AT15" s="608"/>
      <c r="AU15" s="608"/>
      <c r="AV15" s="608"/>
      <c r="AW15" s="608"/>
      <c r="AX15" s="608"/>
      <c r="AY15" s="608"/>
      <c r="AZ15" s="608"/>
      <c r="BA15" s="608"/>
      <c r="BB15" s="608"/>
      <c r="BC15" s="608"/>
      <c r="BD15" s="608"/>
      <c r="BE15" s="608"/>
      <c r="BF15" s="609"/>
      <c r="BG15" s="610">
        <v>515067</v>
      </c>
      <c r="BH15" s="611"/>
      <c r="BI15" s="611"/>
      <c r="BJ15" s="611"/>
      <c r="BK15" s="611"/>
      <c r="BL15" s="611"/>
      <c r="BM15" s="611"/>
      <c r="BN15" s="612"/>
      <c r="BO15" s="613">
        <v>3.1</v>
      </c>
      <c r="BP15" s="613"/>
      <c r="BQ15" s="613"/>
      <c r="BR15" s="613"/>
      <c r="BS15" s="614" t="s">
        <v>124</v>
      </c>
      <c r="BT15" s="614"/>
      <c r="BU15" s="614"/>
      <c r="BV15" s="614"/>
      <c r="BW15" s="614"/>
      <c r="BX15" s="614"/>
      <c r="BY15" s="614"/>
      <c r="BZ15" s="614"/>
      <c r="CA15" s="614"/>
      <c r="CB15" s="618"/>
      <c r="CD15" s="607" t="s">
        <v>251</v>
      </c>
      <c r="CE15" s="608"/>
      <c r="CF15" s="608"/>
      <c r="CG15" s="608"/>
      <c r="CH15" s="608"/>
      <c r="CI15" s="608"/>
      <c r="CJ15" s="608"/>
      <c r="CK15" s="608"/>
      <c r="CL15" s="608"/>
      <c r="CM15" s="608"/>
      <c r="CN15" s="608"/>
      <c r="CO15" s="608"/>
      <c r="CP15" s="608"/>
      <c r="CQ15" s="609"/>
      <c r="CR15" s="610">
        <v>4569672</v>
      </c>
      <c r="CS15" s="611"/>
      <c r="CT15" s="611"/>
      <c r="CU15" s="611"/>
      <c r="CV15" s="611"/>
      <c r="CW15" s="611"/>
      <c r="CX15" s="611"/>
      <c r="CY15" s="612"/>
      <c r="CZ15" s="613">
        <v>13.3</v>
      </c>
      <c r="DA15" s="613"/>
      <c r="DB15" s="613"/>
      <c r="DC15" s="613"/>
      <c r="DD15" s="619">
        <v>1513841</v>
      </c>
      <c r="DE15" s="611"/>
      <c r="DF15" s="611"/>
      <c r="DG15" s="611"/>
      <c r="DH15" s="611"/>
      <c r="DI15" s="611"/>
      <c r="DJ15" s="611"/>
      <c r="DK15" s="611"/>
      <c r="DL15" s="611"/>
      <c r="DM15" s="611"/>
      <c r="DN15" s="611"/>
      <c r="DO15" s="611"/>
      <c r="DP15" s="612"/>
      <c r="DQ15" s="619">
        <v>2963364</v>
      </c>
      <c r="DR15" s="611"/>
      <c r="DS15" s="611"/>
      <c r="DT15" s="611"/>
      <c r="DU15" s="611"/>
      <c r="DV15" s="611"/>
      <c r="DW15" s="611"/>
      <c r="DX15" s="611"/>
      <c r="DY15" s="611"/>
      <c r="DZ15" s="611"/>
      <c r="EA15" s="611"/>
      <c r="EB15" s="611"/>
      <c r="EC15" s="620"/>
    </row>
    <row r="16" spans="2:143" ht="11.25" customHeight="1" x14ac:dyDescent="0.15">
      <c r="B16" s="607" t="s">
        <v>252</v>
      </c>
      <c r="C16" s="608"/>
      <c r="D16" s="608"/>
      <c r="E16" s="608"/>
      <c r="F16" s="608"/>
      <c r="G16" s="608"/>
      <c r="H16" s="608"/>
      <c r="I16" s="608"/>
      <c r="J16" s="608"/>
      <c r="K16" s="608"/>
      <c r="L16" s="608"/>
      <c r="M16" s="608"/>
      <c r="N16" s="608"/>
      <c r="O16" s="608"/>
      <c r="P16" s="608"/>
      <c r="Q16" s="609"/>
      <c r="R16" s="610">
        <v>23226</v>
      </c>
      <c r="S16" s="611"/>
      <c r="T16" s="611"/>
      <c r="U16" s="611"/>
      <c r="V16" s="611"/>
      <c r="W16" s="611"/>
      <c r="X16" s="611"/>
      <c r="Y16" s="612"/>
      <c r="Z16" s="613">
        <v>0.1</v>
      </c>
      <c r="AA16" s="613"/>
      <c r="AB16" s="613"/>
      <c r="AC16" s="613"/>
      <c r="AD16" s="614">
        <v>23226</v>
      </c>
      <c r="AE16" s="614"/>
      <c r="AF16" s="614"/>
      <c r="AG16" s="614"/>
      <c r="AH16" s="614"/>
      <c r="AI16" s="614"/>
      <c r="AJ16" s="614"/>
      <c r="AK16" s="614"/>
      <c r="AL16" s="615">
        <v>0.1</v>
      </c>
      <c r="AM16" s="616"/>
      <c r="AN16" s="616"/>
      <c r="AO16" s="617"/>
      <c r="AP16" s="607" t="s">
        <v>253</v>
      </c>
      <c r="AQ16" s="608"/>
      <c r="AR16" s="608"/>
      <c r="AS16" s="608"/>
      <c r="AT16" s="608"/>
      <c r="AU16" s="608"/>
      <c r="AV16" s="608"/>
      <c r="AW16" s="608"/>
      <c r="AX16" s="608"/>
      <c r="AY16" s="608"/>
      <c r="AZ16" s="608"/>
      <c r="BA16" s="608"/>
      <c r="BB16" s="608"/>
      <c r="BC16" s="608"/>
      <c r="BD16" s="608"/>
      <c r="BE16" s="608"/>
      <c r="BF16" s="609"/>
      <c r="BG16" s="610" t="s">
        <v>124</v>
      </c>
      <c r="BH16" s="611"/>
      <c r="BI16" s="611"/>
      <c r="BJ16" s="611"/>
      <c r="BK16" s="611"/>
      <c r="BL16" s="611"/>
      <c r="BM16" s="611"/>
      <c r="BN16" s="612"/>
      <c r="BO16" s="613" t="s">
        <v>124</v>
      </c>
      <c r="BP16" s="613"/>
      <c r="BQ16" s="613"/>
      <c r="BR16" s="613"/>
      <c r="BS16" s="614" t="s">
        <v>124</v>
      </c>
      <c r="BT16" s="614"/>
      <c r="BU16" s="614"/>
      <c r="BV16" s="614"/>
      <c r="BW16" s="614"/>
      <c r="BX16" s="614"/>
      <c r="BY16" s="614"/>
      <c r="BZ16" s="614"/>
      <c r="CA16" s="614"/>
      <c r="CB16" s="618"/>
      <c r="CD16" s="607" t="s">
        <v>254</v>
      </c>
      <c r="CE16" s="608"/>
      <c r="CF16" s="608"/>
      <c r="CG16" s="608"/>
      <c r="CH16" s="608"/>
      <c r="CI16" s="608"/>
      <c r="CJ16" s="608"/>
      <c r="CK16" s="608"/>
      <c r="CL16" s="608"/>
      <c r="CM16" s="608"/>
      <c r="CN16" s="608"/>
      <c r="CO16" s="608"/>
      <c r="CP16" s="608"/>
      <c r="CQ16" s="609"/>
      <c r="CR16" s="610" t="s">
        <v>124</v>
      </c>
      <c r="CS16" s="611"/>
      <c r="CT16" s="611"/>
      <c r="CU16" s="611"/>
      <c r="CV16" s="611"/>
      <c r="CW16" s="611"/>
      <c r="CX16" s="611"/>
      <c r="CY16" s="612"/>
      <c r="CZ16" s="613" t="s">
        <v>124</v>
      </c>
      <c r="DA16" s="613"/>
      <c r="DB16" s="613"/>
      <c r="DC16" s="613"/>
      <c r="DD16" s="619" t="s">
        <v>124</v>
      </c>
      <c r="DE16" s="611"/>
      <c r="DF16" s="611"/>
      <c r="DG16" s="611"/>
      <c r="DH16" s="611"/>
      <c r="DI16" s="611"/>
      <c r="DJ16" s="611"/>
      <c r="DK16" s="611"/>
      <c r="DL16" s="611"/>
      <c r="DM16" s="611"/>
      <c r="DN16" s="611"/>
      <c r="DO16" s="611"/>
      <c r="DP16" s="612"/>
      <c r="DQ16" s="619" t="s">
        <v>124</v>
      </c>
      <c r="DR16" s="611"/>
      <c r="DS16" s="611"/>
      <c r="DT16" s="611"/>
      <c r="DU16" s="611"/>
      <c r="DV16" s="611"/>
      <c r="DW16" s="611"/>
      <c r="DX16" s="611"/>
      <c r="DY16" s="611"/>
      <c r="DZ16" s="611"/>
      <c r="EA16" s="611"/>
      <c r="EB16" s="611"/>
      <c r="EC16" s="620"/>
    </row>
    <row r="17" spans="2:133" ht="11.25" customHeight="1" x14ac:dyDescent="0.15">
      <c r="B17" s="607" t="s">
        <v>255</v>
      </c>
      <c r="C17" s="608"/>
      <c r="D17" s="608"/>
      <c r="E17" s="608"/>
      <c r="F17" s="608"/>
      <c r="G17" s="608"/>
      <c r="H17" s="608"/>
      <c r="I17" s="608"/>
      <c r="J17" s="608"/>
      <c r="K17" s="608"/>
      <c r="L17" s="608"/>
      <c r="M17" s="608"/>
      <c r="N17" s="608"/>
      <c r="O17" s="608"/>
      <c r="P17" s="608"/>
      <c r="Q17" s="609"/>
      <c r="R17" s="610">
        <v>143453</v>
      </c>
      <c r="S17" s="611"/>
      <c r="T17" s="611"/>
      <c r="U17" s="611"/>
      <c r="V17" s="611"/>
      <c r="W17" s="611"/>
      <c r="X17" s="611"/>
      <c r="Y17" s="612"/>
      <c r="Z17" s="613">
        <v>0.4</v>
      </c>
      <c r="AA17" s="613"/>
      <c r="AB17" s="613"/>
      <c r="AC17" s="613"/>
      <c r="AD17" s="614">
        <v>143453</v>
      </c>
      <c r="AE17" s="614"/>
      <c r="AF17" s="614"/>
      <c r="AG17" s="614"/>
      <c r="AH17" s="614"/>
      <c r="AI17" s="614"/>
      <c r="AJ17" s="614"/>
      <c r="AK17" s="614"/>
      <c r="AL17" s="615">
        <v>0.8</v>
      </c>
      <c r="AM17" s="616"/>
      <c r="AN17" s="616"/>
      <c r="AO17" s="617"/>
      <c r="AP17" s="607" t="s">
        <v>256</v>
      </c>
      <c r="AQ17" s="608"/>
      <c r="AR17" s="608"/>
      <c r="AS17" s="608"/>
      <c r="AT17" s="608"/>
      <c r="AU17" s="608"/>
      <c r="AV17" s="608"/>
      <c r="AW17" s="608"/>
      <c r="AX17" s="608"/>
      <c r="AY17" s="608"/>
      <c r="AZ17" s="608"/>
      <c r="BA17" s="608"/>
      <c r="BB17" s="608"/>
      <c r="BC17" s="608"/>
      <c r="BD17" s="608"/>
      <c r="BE17" s="608"/>
      <c r="BF17" s="609"/>
      <c r="BG17" s="610" t="s">
        <v>124</v>
      </c>
      <c r="BH17" s="611"/>
      <c r="BI17" s="611"/>
      <c r="BJ17" s="611"/>
      <c r="BK17" s="611"/>
      <c r="BL17" s="611"/>
      <c r="BM17" s="611"/>
      <c r="BN17" s="612"/>
      <c r="BO17" s="613" t="s">
        <v>124</v>
      </c>
      <c r="BP17" s="613"/>
      <c r="BQ17" s="613"/>
      <c r="BR17" s="613"/>
      <c r="BS17" s="614" t="s">
        <v>124</v>
      </c>
      <c r="BT17" s="614"/>
      <c r="BU17" s="614"/>
      <c r="BV17" s="614"/>
      <c r="BW17" s="614"/>
      <c r="BX17" s="614"/>
      <c r="BY17" s="614"/>
      <c r="BZ17" s="614"/>
      <c r="CA17" s="614"/>
      <c r="CB17" s="618"/>
      <c r="CD17" s="607" t="s">
        <v>257</v>
      </c>
      <c r="CE17" s="608"/>
      <c r="CF17" s="608"/>
      <c r="CG17" s="608"/>
      <c r="CH17" s="608"/>
      <c r="CI17" s="608"/>
      <c r="CJ17" s="608"/>
      <c r="CK17" s="608"/>
      <c r="CL17" s="608"/>
      <c r="CM17" s="608"/>
      <c r="CN17" s="608"/>
      <c r="CO17" s="608"/>
      <c r="CP17" s="608"/>
      <c r="CQ17" s="609"/>
      <c r="CR17" s="610">
        <v>2228547</v>
      </c>
      <c r="CS17" s="611"/>
      <c r="CT17" s="611"/>
      <c r="CU17" s="611"/>
      <c r="CV17" s="611"/>
      <c r="CW17" s="611"/>
      <c r="CX17" s="611"/>
      <c r="CY17" s="612"/>
      <c r="CZ17" s="613">
        <v>6.5</v>
      </c>
      <c r="DA17" s="613"/>
      <c r="DB17" s="613"/>
      <c r="DC17" s="613"/>
      <c r="DD17" s="619" t="s">
        <v>124</v>
      </c>
      <c r="DE17" s="611"/>
      <c r="DF17" s="611"/>
      <c r="DG17" s="611"/>
      <c r="DH17" s="611"/>
      <c r="DI17" s="611"/>
      <c r="DJ17" s="611"/>
      <c r="DK17" s="611"/>
      <c r="DL17" s="611"/>
      <c r="DM17" s="611"/>
      <c r="DN17" s="611"/>
      <c r="DO17" s="611"/>
      <c r="DP17" s="612"/>
      <c r="DQ17" s="619">
        <v>2228547</v>
      </c>
      <c r="DR17" s="611"/>
      <c r="DS17" s="611"/>
      <c r="DT17" s="611"/>
      <c r="DU17" s="611"/>
      <c r="DV17" s="611"/>
      <c r="DW17" s="611"/>
      <c r="DX17" s="611"/>
      <c r="DY17" s="611"/>
      <c r="DZ17" s="611"/>
      <c r="EA17" s="611"/>
      <c r="EB17" s="611"/>
      <c r="EC17" s="620"/>
    </row>
    <row r="18" spans="2:133" ht="11.25" customHeight="1" x14ac:dyDescent="0.15">
      <c r="B18" s="607" t="s">
        <v>258</v>
      </c>
      <c r="C18" s="608"/>
      <c r="D18" s="608"/>
      <c r="E18" s="608"/>
      <c r="F18" s="608"/>
      <c r="G18" s="608"/>
      <c r="H18" s="608"/>
      <c r="I18" s="608"/>
      <c r="J18" s="608"/>
      <c r="K18" s="608"/>
      <c r="L18" s="608"/>
      <c r="M18" s="608"/>
      <c r="N18" s="608"/>
      <c r="O18" s="608"/>
      <c r="P18" s="608"/>
      <c r="Q18" s="609"/>
      <c r="R18" s="610">
        <v>76454</v>
      </c>
      <c r="S18" s="611"/>
      <c r="T18" s="611"/>
      <c r="U18" s="611"/>
      <c r="V18" s="611"/>
      <c r="W18" s="611"/>
      <c r="X18" s="611"/>
      <c r="Y18" s="612"/>
      <c r="Z18" s="613">
        <v>0.2</v>
      </c>
      <c r="AA18" s="613"/>
      <c r="AB18" s="613"/>
      <c r="AC18" s="613"/>
      <c r="AD18" s="614">
        <v>76454</v>
      </c>
      <c r="AE18" s="614"/>
      <c r="AF18" s="614"/>
      <c r="AG18" s="614"/>
      <c r="AH18" s="614"/>
      <c r="AI18" s="614"/>
      <c r="AJ18" s="614"/>
      <c r="AK18" s="614"/>
      <c r="AL18" s="615">
        <v>0.4</v>
      </c>
      <c r="AM18" s="616"/>
      <c r="AN18" s="616"/>
      <c r="AO18" s="617"/>
      <c r="AP18" s="607" t="s">
        <v>259</v>
      </c>
      <c r="AQ18" s="608"/>
      <c r="AR18" s="608"/>
      <c r="AS18" s="608"/>
      <c r="AT18" s="608"/>
      <c r="AU18" s="608"/>
      <c r="AV18" s="608"/>
      <c r="AW18" s="608"/>
      <c r="AX18" s="608"/>
      <c r="AY18" s="608"/>
      <c r="AZ18" s="608"/>
      <c r="BA18" s="608"/>
      <c r="BB18" s="608"/>
      <c r="BC18" s="608"/>
      <c r="BD18" s="608"/>
      <c r="BE18" s="608"/>
      <c r="BF18" s="609"/>
      <c r="BG18" s="610" t="s">
        <v>124</v>
      </c>
      <c r="BH18" s="611"/>
      <c r="BI18" s="611"/>
      <c r="BJ18" s="611"/>
      <c r="BK18" s="611"/>
      <c r="BL18" s="611"/>
      <c r="BM18" s="611"/>
      <c r="BN18" s="612"/>
      <c r="BO18" s="613" t="s">
        <v>124</v>
      </c>
      <c r="BP18" s="613"/>
      <c r="BQ18" s="613"/>
      <c r="BR18" s="613"/>
      <c r="BS18" s="614" t="s">
        <v>124</v>
      </c>
      <c r="BT18" s="614"/>
      <c r="BU18" s="614"/>
      <c r="BV18" s="614"/>
      <c r="BW18" s="614"/>
      <c r="BX18" s="614"/>
      <c r="BY18" s="614"/>
      <c r="BZ18" s="614"/>
      <c r="CA18" s="614"/>
      <c r="CB18" s="618"/>
      <c r="CD18" s="607" t="s">
        <v>260</v>
      </c>
      <c r="CE18" s="608"/>
      <c r="CF18" s="608"/>
      <c r="CG18" s="608"/>
      <c r="CH18" s="608"/>
      <c r="CI18" s="608"/>
      <c r="CJ18" s="608"/>
      <c r="CK18" s="608"/>
      <c r="CL18" s="608"/>
      <c r="CM18" s="608"/>
      <c r="CN18" s="608"/>
      <c r="CO18" s="608"/>
      <c r="CP18" s="608"/>
      <c r="CQ18" s="609"/>
      <c r="CR18" s="610" t="s">
        <v>124</v>
      </c>
      <c r="CS18" s="611"/>
      <c r="CT18" s="611"/>
      <c r="CU18" s="611"/>
      <c r="CV18" s="611"/>
      <c r="CW18" s="611"/>
      <c r="CX18" s="611"/>
      <c r="CY18" s="612"/>
      <c r="CZ18" s="613" t="s">
        <v>124</v>
      </c>
      <c r="DA18" s="613"/>
      <c r="DB18" s="613"/>
      <c r="DC18" s="613"/>
      <c r="DD18" s="619" t="s">
        <v>124</v>
      </c>
      <c r="DE18" s="611"/>
      <c r="DF18" s="611"/>
      <c r="DG18" s="611"/>
      <c r="DH18" s="611"/>
      <c r="DI18" s="611"/>
      <c r="DJ18" s="611"/>
      <c r="DK18" s="611"/>
      <c r="DL18" s="611"/>
      <c r="DM18" s="611"/>
      <c r="DN18" s="611"/>
      <c r="DO18" s="611"/>
      <c r="DP18" s="612"/>
      <c r="DQ18" s="619" t="s">
        <v>124</v>
      </c>
      <c r="DR18" s="611"/>
      <c r="DS18" s="611"/>
      <c r="DT18" s="611"/>
      <c r="DU18" s="611"/>
      <c r="DV18" s="611"/>
      <c r="DW18" s="611"/>
      <c r="DX18" s="611"/>
      <c r="DY18" s="611"/>
      <c r="DZ18" s="611"/>
      <c r="EA18" s="611"/>
      <c r="EB18" s="611"/>
      <c r="EC18" s="620"/>
    </row>
    <row r="19" spans="2:133" ht="11.25" customHeight="1" x14ac:dyDescent="0.15">
      <c r="B19" s="607" t="s">
        <v>261</v>
      </c>
      <c r="C19" s="608"/>
      <c r="D19" s="608"/>
      <c r="E19" s="608"/>
      <c r="F19" s="608"/>
      <c r="G19" s="608"/>
      <c r="H19" s="608"/>
      <c r="I19" s="608"/>
      <c r="J19" s="608"/>
      <c r="K19" s="608"/>
      <c r="L19" s="608"/>
      <c r="M19" s="608"/>
      <c r="N19" s="608"/>
      <c r="O19" s="608"/>
      <c r="P19" s="608"/>
      <c r="Q19" s="609"/>
      <c r="R19" s="610">
        <v>73323</v>
      </c>
      <c r="S19" s="611"/>
      <c r="T19" s="611"/>
      <c r="U19" s="611"/>
      <c r="V19" s="611"/>
      <c r="W19" s="611"/>
      <c r="X19" s="611"/>
      <c r="Y19" s="612"/>
      <c r="Z19" s="613">
        <v>0.2</v>
      </c>
      <c r="AA19" s="613"/>
      <c r="AB19" s="613"/>
      <c r="AC19" s="613"/>
      <c r="AD19" s="614">
        <v>73323</v>
      </c>
      <c r="AE19" s="614"/>
      <c r="AF19" s="614"/>
      <c r="AG19" s="614"/>
      <c r="AH19" s="614"/>
      <c r="AI19" s="614"/>
      <c r="AJ19" s="614"/>
      <c r="AK19" s="614"/>
      <c r="AL19" s="615">
        <v>0.4</v>
      </c>
      <c r="AM19" s="616"/>
      <c r="AN19" s="616"/>
      <c r="AO19" s="617"/>
      <c r="AP19" s="607" t="s">
        <v>262</v>
      </c>
      <c r="AQ19" s="608"/>
      <c r="AR19" s="608"/>
      <c r="AS19" s="608"/>
      <c r="AT19" s="608"/>
      <c r="AU19" s="608"/>
      <c r="AV19" s="608"/>
      <c r="AW19" s="608"/>
      <c r="AX19" s="608"/>
      <c r="AY19" s="608"/>
      <c r="AZ19" s="608"/>
      <c r="BA19" s="608"/>
      <c r="BB19" s="608"/>
      <c r="BC19" s="608"/>
      <c r="BD19" s="608"/>
      <c r="BE19" s="608"/>
      <c r="BF19" s="609"/>
      <c r="BG19" s="610">
        <v>1444912</v>
      </c>
      <c r="BH19" s="611"/>
      <c r="BI19" s="611"/>
      <c r="BJ19" s="611"/>
      <c r="BK19" s="611"/>
      <c r="BL19" s="611"/>
      <c r="BM19" s="611"/>
      <c r="BN19" s="612"/>
      <c r="BO19" s="613">
        <v>8.6</v>
      </c>
      <c r="BP19" s="613"/>
      <c r="BQ19" s="613"/>
      <c r="BR19" s="613"/>
      <c r="BS19" s="614" t="s">
        <v>124</v>
      </c>
      <c r="BT19" s="614"/>
      <c r="BU19" s="614"/>
      <c r="BV19" s="614"/>
      <c r="BW19" s="614"/>
      <c r="BX19" s="614"/>
      <c r="BY19" s="614"/>
      <c r="BZ19" s="614"/>
      <c r="CA19" s="614"/>
      <c r="CB19" s="618"/>
      <c r="CD19" s="607" t="s">
        <v>263</v>
      </c>
      <c r="CE19" s="608"/>
      <c r="CF19" s="608"/>
      <c r="CG19" s="608"/>
      <c r="CH19" s="608"/>
      <c r="CI19" s="608"/>
      <c r="CJ19" s="608"/>
      <c r="CK19" s="608"/>
      <c r="CL19" s="608"/>
      <c r="CM19" s="608"/>
      <c r="CN19" s="608"/>
      <c r="CO19" s="608"/>
      <c r="CP19" s="608"/>
      <c r="CQ19" s="609"/>
      <c r="CR19" s="610" t="s">
        <v>124</v>
      </c>
      <c r="CS19" s="611"/>
      <c r="CT19" s="611"/>
      <c r="CU19" s="611"/>
      <c r="CV19" s="611"/>
      <c r="CW19" s="611"/>
      <c r="CX19" s="611"/>
      <c r="CY19" s="612"/>
      <c r="CZ19" s="613" t="s">
        <v>124</v>
      </c>
      <c r="DA19" s="613"/>
      <c r="DB19" s="613"/>
      <c r="DC19" s="613"/>
      <c r="DD19" s="619" t="s">
        <v>124</v>
      </c>
      <c r="DE19" s="611"/>
      <c r="DF19" s="611"/>
      <c r="DG19" s="611"/>
      <c r="DH19" s="611"/>
      <c r="DI19" s="611"/>
      <c r="DJ19" s="611"/>
      <c r="DK19" s="611"/>
      <c r="DL19" s="611"/>
      <c r="DM19" s="611"/>
      <c r="DN19" s="611"/>
      <c r="DO19" s="611"/>
      <c r="DP19" s="612"/>
      <c r="DQ19" s="619" t="s">
        <v>124</v>
      </c>
      <c r="DR19" s="611"/>
      <c r="DS19" s="611"/>
      <c r="DT19" s="611"/>
      <c r="DU19" s="611"/>
      <c r="DV19" s="611"/>
      <c r="DW19" s="611"/>
      <c r="DX19" s="611"/>
      <c r="DY19" s="611"/>
      <c r="DZ19" s="611"/>
      <c r="EA19" s="611"/>
      <c r="EB19" s="611"/>
      <c r="EC19" s="620"/>
    </row>
    <row r="20" spans="2:133" ht="11.25" customHeight="1" x14ac:dyDescent="0.15">
      <c r="B20" s="623" t="s">
        <v>264</v>
      </c>
      <c r="C20" s="624"/>
      <c r="D20" s="624"/>
      <c r="E20" s="624"/>
      <c r="F20" s="624"/>
      <c r="G20" s="624"/>
      <c r="H20" s="624"/>
      <c r="I20" s="624"/>
      <c r="J20" s="624"/>
      <c r="K20" s="624"/>
      <c r="L20" s="624"/>
      <c r="M20" s="624"/>
      <c r="N20" s="624"/>
      <c r="O20" s="624"/>
      <c r="P20" s="624"/>
      <c r="Q20" s="625"/>
      <c r="R20" s="610">
        <v>3131</v>
      </c>
      <c r="S20" s="611"/>
      <c r="T20" s="611"/>
      <c r="U20" s="611"/>
      <c r="V20" s="611"/>
      <c r="W20" s="611"/>
      <c r="X20" s="611"/>
      <c r="Y20" s="612"/>
      <c r="Z20" s="613">
        <v>0</v>
      </c>
      <c r="AA20" s="613"/>
      <c r="AB20" s="613"/>
      <c r="AC20" s="613"/>
      <c r="AD20" s="614">
        <v>3131</v>
      </c>
      <c r="AE20" s="614"/>
      <c r="AF20" s="614"/>
      <c r="AG20" s="614"/>
      <c r="AH20" s="614"/>
      <c r="AI20" s="614"/>
      <c r="AJ20" s="614"/>
      <c r="AK20" s="614"/>
      <c r="AL20" s="615">
        <v>0</v>
      </c>
      <c r="AM20" s="616"/>
      <c r="AN20" s="616"/>
      <c r="AO20" s="617"/>
      <c r="AP20" s="607" t="s">
        <v>265</v>
      </c>
      <c r="AQ20" s="608"/>
      <c r="AR20" s="608"/>
      <c r="AS20" s="608"/>
      <c r="AT20" s="608"/>
      <c r="AU20" s="608"/>
      <c r="AV20" s="608"/>
      <c r="AW20" s="608"/>
      <c r="AX20" s="608"/>
      <c r="AY20" s="608"/>
      <c r="AZ20" s="608"/>
      <c r="BA20" s="608"/>
      <c r="BB20" s="608"/>
      <c r="BC20" s="608"/>
      <c r="BD20" s="608"/>
      <c r="BE20" s="608"/>
      <c r="BF20" s="609"/>
      <c r="BG20" s="610">
        <v>1444912</v>
      </c>
      <c r="BH20" s="611"/>
      <c r="BI20" s="611"/>
      <c r="BJ20" s="611"/>
      <c r="BK20" s="611"/>
      <c r="BL20" s="611"/>
      <c r="BM20" s="611"/>
      <c r="BN20" s="612"/>
      <c r="BO20" s="613">
        <v>8.6</v>
      </c>
      <c r="BP20" s="613"/>
      <c r="BQ20" s="613"/>
      <c r="BR20" s="613"/>
      <c r="BS20" s="614" t="s">
        <v>124</v>
      </c>
      <c r="BT20" s="614"/>
      <c r="BU20" s="614"/>
      <c r="BV20" s="614"/>
      <c r="BW20" s="614"/>
      <c r="BX20" s="614"/>
      <c r="BY20" s="614"/>
      <c r="BZ20" s="614"/>
      <c r="CA20" s="614"/>
      <c r="CB20" s="618"/>
      <c r="CD20" s="607" t="s">
        <v>266</v>
      </c>
      <c r="CE20" s="608"/>
      <c r="CF20" s="608"/>
      <c r="CG20" s="608"/>
      <c r="CH20" s="608"/>
      <c r="CI20" s="608"/>
      <c r="CJ20" s="608"/>
      <c r="CK20" s="608"/>
      <c r="CL20" s="608"/>
      <c r="CM20" s="608"/>
      <c r="CN20" s="608"/>
      <c r="CO20" s="608"/>
      <c r="CP20" s="608"/>
      <c r="CQ20" s="609"/>
      <c r="CR20" s="610">
        <v>34439718</v>
      </c>
      <c r="CS20" s="611"/>
      <c r="CT20" s="611"/>
      <c r="CU20" s="611"/>
      <c r="CV20" s="611"/>
      <c r="CW20" s="611"/>
      <c r="CX20" s="611"/>
      <c r="CY20" s="612"/>
      <c r="CZ20" s="613">
        <v>100</v>
      </c>
      <c r="DA20" s="613"/>
      <c r="DB20" s="613"/>
      <c r="DC20" s="613"/>
      <c r="DD20" s="619">
        <v>4509385</v>
      </c>
      <c r="DE20" s="611"/>
      <c r="DF20" s="611"/>
      <c r="DG20" s="611"/>
      <c r="DH20" s="611"/>
      <c r="DI20" s="611"/>
      <c r="DJ20" s="611"/>
      <c r="DK20" s="611"/>
      <c r="DL20" s="611"/>
      <c r="DM20" s="611"/>
      <c r="DN20" s="611"/>
      <c r="DO20" s="611"/>
      <c r="DP20" s="612"/>
      <c r="DQ20" s="619">
        <v>23015653</v>
      </c>
      <c r="DR20" s="611"/>
      <c r="DS20" s="611"/>
      <c r="DT20" s="611"/>
      <c r="DU20" s="611"/>
      <c r="DV20" s="611"/>
      <c r="DW20" s="611"/>
      <c r="DX20" s="611"/>
      <c r="DY20" s="611"/>
      <c r="DZ20" s="611"/>
      <c r="EA20" s="611"/>
      <c r="EB20" s="611"/>
      <c r="EC20" s="620"/>
    </row>
    <row r="21" spans="2:133" ht="11.25" customHeight="1" x14ac:dyDescent="0.15">
      <c r="B21" s="607" t="s">
        <v>267</v>
      </c>
      <c r="C21" s="608"/>
      <c r="D21" s="608"/>
      <c r="E21" s="608"/>
      <c r="F21" s="608"/>
      <c r="G21" s="608"/>
      <c r="H21" s="608"/>
      <c r="I21" s="608"/>
      <c r="J21" s="608"/>
      <c r="K21" s="608"/>
      <c r="L21" s="608"/>
      <c r="M21" s="608"/>
      <c r="N21" s="608"/>
      <c r="O21" s="608"/>
      <c r="P21" s="608"/>
      <c r="Q21" s="609"/>
      <c r="R21" s="610">
        <v>125317</v>
      </c>
      <c r="S21" s="611"/>
      <c r="T21" s="611"/>
      <c r="U21" s="611"/>
      <c r="V21" s="611"/>
      <c r="W21" s="611"/>
      <c r="X21" s="611"/>
      <c r="Y21" s="612"/>
      <c r="Z21" s="613">
        <v>0.3</v>
      </c>
      <c r="AA21" s="613"/>
      <c r="AB21" s="613"/>
      <c r="AC21" s="613"/>
      <c r="AD21" s="614" t="s">
        <v>124</v>
      </c>
      <c r="AE21" s="614"/>
      <c r="AF21" s="614"/>
      <c r="AG21" s="614"/>
      <c r="AH21" s="614"/>
      <c r="AI21" s="614"/>
      <c r="AJ21" s="614"/>
      <c r="AK21" s="614"/>
      <c r="AL21" s="615" t="s">
        <v>124</v>
      </c>
      <c r="AM21" s="616"/>
      <c r="AN21" s="616"/>
      <c r="AO21" s="617"/>
      <c r="AP21" s="607" t="s">
        <v>268</v>
      </c>
      <c r="AQ21" s="626"/>
      <c r="AR21" s="626"/>
      <c r="AS21" s="626"/>
      <c r="AT21" s="626"/>
      <c r="AU21" s="626"/>
      <c r="AV21" s="626"/>
      <c r="AW21" s="626"/>
      <c r="AX21" s="626"/>
      <c r="AY21" s="626"/>
      <c r="AZ21" s="626"/>
      <c r="BA21" s="626"/>
      <c r="BB21" s="626"/>
      <c r="BC21" s="626"/>
      <c r="BD21" s="626"/>
      <c r="BE21" s="626"/>
      <c r="BF21" s="627"/>
      <c r="BG21" s="610" t="s">
        <v>124</v>
      </c>
      <c r="BH21" s="611"/>
      <c r="BI21" s="611"/>
      <c r="BJ21" s="611"/>
      <c r="BK21" s="611"/>
      <c r="BL21" s="611"/>
      <c r="BM21" s="611"/>
      <c r="BN21" s="612"/>
      <c r="BO21" s="613" t="s">
        <v>124</v>
      </c>
      <c r="BP21" s="613"/>
      <c r="BQ21" s="613"/>
      <c r="BR21" s="613"/>
      <c r="BS21" s="614" t="s">
        <v>124</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269</v>
      </c>
      <c r="C22" s="608"/>
      <c r="D22" s="608"/>
      <c r="E22" s="608"/>
      <c r="F22" s="608"/>
      <c r="G22" s="608"/>
      <c r="H22" s="608"/>
      <c r="I22" s="608"/>
      <c r="J22" s="608"/>
      <c r="K22" s="608"/>
      <c r="L22" s="608"/>
      <c r="M22" s="608"/>
      <c r="N22" s="608"/>
      <c r="O22" s="608"/>
      <c r="P22" s="608"/>
      <c r="Q22" s="609"/>
      <c r="R22" s="610" t="s">
        <v>124</v>
      </c>
      <c r="S22" s="611"/>
      <c r="T22" s="611"/>
      <c r="U22" s="611"/>
      <c r="V22" s="611"/>
      <c r="W22" s="611"/>
      <c r="X22" s="611"/>
      <c r="Y22" s="612"/>
      <c r="Z22" s="613" t="s">
        <v>124</v>
      </c>
      <c r="AA22" s="613"/>
      <c r="AB22" s="613"/>
      <c r="AC22" s="613"/>
      <c r="AD22" s="614" t="s">
        <v>124</v>
      </c>
      <c r="AE22" s="614"/>
      <c r="AF22" s="614"/>
      <c r="AG22" s="614"/>
      <c r="AH22" s="614"/>
      <c r="AI22" s="614"/>
      <c r="AJ22" s="614"/>
      <c r="AK22" s="614"/>
      <c r="AL22" s="615" t="s">
        <v>124</v>
      </c>
      <c r="AM22" s="616"/>
      <c r="AN22" s="616"/>
      <c r="AO22" s="617"/>
      <c r="AP22" s="607" t="s">
        <v>270</v>
      </c>
      <c r="AQ22" s="626"/>
      <c r="AR22" s="626"/>
      <c r="AS22" s="626"/>
      <c r="AT22" s="626"/>
      <c r="AU22" s="626"/>
      <c r="AV22" s="626"/>
      <c r="AW22" s="626"/>
      <c r="AX22" s="626"/>
      <c r="AY22" s="626"/>
      <c r="AZ22" s="626"/>
      <c r="BA22" s="626"/>
      <c r="BB22" s="626"/>
      <c r="BC22" s="626"/>
      <c r="BD22" s="626"/>
      <c r="BE22" s="626"/>
      <c r="BF22" s="627"/>
      <c r="BG22" s="610" t="s">
        <v>124</v>
      </c>
      <c r="BH22" s="611"/>
      <c r="BI22" s="611"/>
      <c r="BJ22" s="611"/>
      <c r="BK22" s="611"/>
      <c r="BL22" s="611"/>
      <c r="BM22" s="611"/>
      <c r="BN22" s="612"/>
      <c r="BO22" s="613" t="s">
        <v>124</v>
      </c>
      <c r="BP22" s="613"/>
      <c r="BQ22" s="613"/>
      <c r="BR22" s="613"/>
      <c r="BS22" s="614" t="s">
        <v>124</v>
      </c>
      <c r="BT22" s="614"/>
      <c r="BU22" s="614"/>
      <c r="BV22" s="614"/>
      <c r="BW22" s="614"/>
      <c r="BX22" s="614"/>
      <c r="BY22" s="614"/>
      <c r="BZ22" s="614"/>
      <c r="CA22" s="614"/>
      <c r="CB22" s="618"/>
      <c r="CD22" s="592" t="s">
        <v>271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272</v>
      </c>
      <c r="C23" s="608"/>
      <c r="D23" s="608"/>
      <c r="E23" s="608"/>
      <c r="F23" s="608"/>
      <c r="G23" s="608"/>
      <c r="H23" s="608"/>
      <c r="I23" s="608"/>
      <c r="J23" s="608"/>
      <c r="K23" s="608"/>
      <c r="L23" s="608"/>
      <c r="M23" s="608"/>
      <c r="N23" s="608"/>
      <c r="O23" s="608"/>
      <c r="P23" s="608"/>
      <c r="Q23" s="609"/>
      <c r="R23" s="610">
        <v>125317</v>
      </c>
      <c r="S23" s="611"/>
      <c r="T23" s="611"/>
      <c r="U23" s="611"/>
      <c r="V23" s="611"/>
      <c r="W23" s="611"/>
      <c r="X23" s="611"/>
      <c r="Y23" s="612"/>
      <c r="Z23" s="613">
        <v>0.3</v>
      </c>
      <c r="AA23" s="613"/>
      <c r="AB23" s="613"/>
      <c r="AC23" s="613"/>
      <c r="AD23" s="614" t="s">
        <v>124</v>
      </c>
      <c r="AE23" s="614"/>
      <c r="AF23" s="614"/>
      <c r="AG23" s="614"/>
      <c r="AH23" s="614"/>
      <c r="AI23" s="614"/>
      <c r="AJ23" s="614"/>
      <c r="AK23" s="614"/>
      <c r="AL23" s="615" t="s">
        <v>124</v>
      </c>
      <c r="AM23" s="616"/>
      <c r="AN23" s="616"/>
      <c r="AO23" s="617"/>
      <c r="AP23" s="607" t="s">
        <v>273</v>
      </c>
      <c r="AQ23" s="626"/>
      <c r="AR23" s="626"/>
      <c r="AS23" s="626"/>
      <c r="AT23" s="626"/>
      <c r="AU23" s="626"/>
      <c r="AV23" s="626"/>
      <c r="AW23" s="626"/>
      <c r="AX23" s="626"/>
      <c r="AY23" s="626"/>
      <c r="AZ23" s="626"/>
      <c r="BA23" s="626"/>
      <c r="BB23" s="626"/>
      <c r="BC23" s="626"/>
      <c r="BD23" s="626"/>
      <c r="BE23" s="626"/>
      <c r="BF23" s="627"/>
      <c r="BG23" s="610">
        <v>1444912</v>
      </c>
      <c r="BH23" s="611"/>
      <c r="BI23" s="611"/>
      <c r="BJ23" s="611"/>
      <c r="BK23" s="611"/>
      <c r="BL23" s="611"/>
      <c r="BM23" s="611"/>
      <c r="BN23" s="612"/>
      <c r="BO23" s="613">
        <v>8.6</v>
      </c>
      <c r="BP23" s="613"/>
      <c r="BQ23" s="613"/>
      <c r="BR23" s="613"/>
      <c r="BS23" s="614" t="s">
        <v>124</v>
      </c>
      <c r="BT23" s="614"/>
      <c r="BU23" s="614"/>
      <c r="BV23" s="614"/>
      <c r="BW23" s="614"/>
      <c r="BX23" s="614"/>
      <c r="BY23" s="614"/>
      <c r="BZ23" s="614"/>
      <c r="CA23" s="614"/>
      <c r="CB23" s="618"/>
      <c r="CD23" s="592" t="s">
        <v>213</v>
      </c>
      <c r="CE23" s="593"/>
      <c r="CF23" s="593"/>
      <c r="CG23" s="593"/>
      <c r="CH23" s="593"/>
      <c r="CI23" s="593"/>
      <c r="CJ23" s="593"/>
      <c r="CK23" s="593"/>
      <c r="CL23" s="593"/>
      <c r="CM23" s="593"/>
      <c r="CN23" s="593"/>
      <c r="CO23" s="593"/>
      <c r="CP23" s="593"/>
      <c r="CQ23" s="594"/>
      <c r="CR23" s="592" t="s">
        <v>274</v>
      </c>
      <c r="CS23" s="593"/>
      <c r="CT23" s="593"/>
      <c r="CU23" s="593"/>
      <c r="CV23" s="593"/>
      <c r="CW23" s="593"/>
      <c r="CX23" s="593"/>
      <c r="CY23" s="594"/>
      <c r="CZ23" s="592" t="s">
        <v>275</v>
      </c>
      <c r="DA23" s="593"/>
      <c r="DB23" s="593"/>
      <c r="DC23" s="594"/>
      <c r="DD23" s="592" t="s">
        <v>276</v>
      </c>
      <c r="DE23" s="593"/>
      <c r="DF23" s="593"/>
      <c r="DG23" s="593"/>
      <c r="DH23" s="593"/>
      <c r="DI23" s="593"/>
      <c r="DJ23" s="593"/>
      <c r="DK23" s="594"/>
      <c r="DL23" s="637" t="s">
        <v>277</v>
      </c>
      <c r="DM23" s="638"/>
      <c r="DN23" s="638"/>
      <c r="DO23" s="638"/>
      <c r="DP23" s="638"/>
      <c r="DQ23" s="638"/>
      <c r="DR23" s="638"/>
      <c r="DS23" s="638"/>
      <c r="DT23" s="638"/>
      <c r="DU23" s="638"/>
      <c r="DV23" s="639"/>
      <c r="DW23" s="592" t="s">
        <v>278</v>
      </c>
      <c r="DX23" s="593"/>
      <c r="DY23" s="593"/>
      <c r="DZ23" s="593"/>
      <c r="EA23" s="593"/>
      <c r="EB23" s="593"/>
      <c r="EC23" s="594"/>
    </row>
    <row r="24" spans="2:133" ht="11.25" customHeight="1" x14ac:dyDescent="0.15">
      <c r="B24" s="607" t="s">
        <v>279</v>
      </c>
      <c r="C24" s="608"/>
      <c r="D24" s="608"/>
      <c r="E24" s="608"/>
      <c r="F24" s="608"/>
      <c r="G24" s="608"/>
      <c r="H24" s="608"/>
      <c r="I24" s="608"/>
      <c r="J24" s="608"/>
      <c r="K24" s="608"/>
      <c r="L24" s="608"/>
      <c r="M24" s="608"/>
      <c r="N24" s="608"/>
      <c r="O24" s="608"/>
      <c r="P24" s="608"/>
      <c r="Q24" s="609"/>
      <c r="R24" s="610" t="s">
        <v>124</v>
      </c>
      <c r="S24" s="611"/>
      <c r="T24" s="611"/>
      <c r="U24" s="611"/>
      <c r="V24" s="611"/>
      <c r="W24" s="611"/>
      <c r="X24" s="611"/>
      <c r="Y24" s="612"/>
      <c r="Z24" s="613" t="s">
        <v>124</v>
      </c>
      <c r="AA24" s="613"/>
      <c r="AB24" s="613"/>
      <c r="AC24" s="613"/>
      <c r="AD24" s="614" t="s">
        <v>124</v>
      </c>
      <c r="AE24" s="614"/>
      <c r="AF24" s="614"/>
      <c r="AG24" s="614"/>
      <c r="AH24" s="614"/>
      <c r="AI24" s="614"/>
      <c r="AJ24" s="614"/>
      <c r="AK24" s="614"/>
      <c r="AL24" s="615" t="s">
        <v>124</v>
      </c>
      <c r="AM24" s="616"/>
      <c r="AN24" s="616"/>
      <c r="AO24" s="617"/>
      <c r="AP24" s="607" t="s">
        <v>280</v>
      </c>
      <c r="AQ24" s="626"/>
      <c r="AR24" s="626"/>
      <c r="AS24" s="626"/>
      <c r="AT24" s="626"/>
      <c r="AU24" s="626"/>
      <c r="AV24" s="626"/>
      <c r="AW24" s="626"/>
      <c r="AX24" s="626"/>
      <c r="AY24" s="626"/>
      <c r="AZ24" s="626"/>
      <c r="BA24" s="626"/>
      <c r="BB24" s="626"/>
      <c r="BC24" s="626"/>
      <c r="BD24" s="626"/>
      <c r="BE24" s="626"/>
      <c r="BF24" s="627"/>
      <c r="BG24" s="610" t="s">
        <v>124</v>
      </c>
      <c r="BH24" s="611"/>
      <c r="BI24" s="611"/>
      <c r="BJ24" s="611"/>
      <c r="BK24" s="611"/>
      <c r="BL24" s="611"/>
      <c r="BM24" s="611"/>
      <c r="BN24" s="612"/>
      <c r="BO24" s="613" t="s">
        <v>124</v>
      </c>
      <c r="BP24" s="613"/>
      <c r="BQ24" s="613"/>
      <c r="BR24" s="613"/>
      <c r="BS24" s="614" t="s">
        <v>124</v>
      </c>
      <c r="BT24" s="614"/>
      <c r="BU24" s="614"/>
      <c r="BV24" s="614"/>
      <c r="BW24" s="614"/>
      <c r="BX24" s="614"/>
      <c r="BY24" s="614"/>
      <c r="BZ24" s="614"/>
      <c r="CA24" s="614"/>
      <c r="CB24" s="618"/>
      <c r="CD24" s="596" t="s">
        <v>281</v>
      </c>
      <c r="CE24" s="597"/>
      <c r="CF24" s="597"/>
      <c r="CG24" s="597"/>
      <c r="CH24" s="597"/>
      <c r="CI24" s="597"/>
      <c r="CJ24" s="597"/>
      <c r="CK24" s="597"/>
      <c r="CL24" s="597"/>
      <c r="CM24" s="597"/>
      <c r="CN24" s="597"/>
      <c r="CO24" s="597"/>
      <c r="CP24" s="597"/>
      <c r="CQ24" s="598"/>
      <c r="CR24" s="599">
        <v>16576855</v>
      </c>
      <c r="CS24" s="600"/>
      <c r="CT24" s="600"/>
      <c r="CU24" s="600"/>
      <c r="CV24" s="600"/>
      <c r="CW24" s="600"/>
      <c r="CX24" s="600"/>
      <c r="CY24" s="601"/>
      <c r="CZ24" s="604">
        <v>48.1</v>
      </c>
      <c r="DA24" s="605"/>
      <c r="DB24" s="605"/>
      <c r="DC24" s="621"/>
      <c r="DD24" s="645">
        <v>9955262</v>
      </c>
      <c r="DE24" s="600"/>
      <c r="DF24" s="600"/>
      <c r="DG24" s="600"/>
      <c r="DH24" s="600"/>
      <c r="DI24" s="600"/>
      <c r="DJ24" s="600"/>
      <c r="DK24" s="601"/>
      <c r="DL24" s="645">
        <v>9219104</v>
      </c>
      <c r="DM24" s="600"/>
      <c r="DN24" s="600"/>
      <c r="DO24" s="600"/>
      <c r="DP24" s="600"/>
      <c r="DQ24" s="600"/>
      <c r="DR24" s="600"/>
      <c r="DS24" s="600"/>
      <c r="DT24" s="600"/>
      <c r="DU24" s="600"/>
      <c r="DV24" s="601"/>
      <c r="DW24" s="604">
        <v>50.5</v>
      </c>
      <c r="DX24" s="605"/>
      <c r="DY24" s="605"/>
      <c r="DZ24" s="605"/>
      <c r="EA24" s="605"/>
      <c r="EB24" s="605"/>
      <c r="EC24" s="606"/>
    </row>
    <row r="25" spans="2:133" ht="11.25" customHeight="1" x14ac:dyDescent="0.15">
      <c r="B25" s="607" t="s">
        <v>282</v>
      </c>
      <c r="C25" s="608"/>
      <c r="D25" s="608"/>
      <c r="E25" s="608"/>
      <c r="F25" s="608"/>
      <c r="G25" s="608"/>
      <c r="H25" s="608"/>
      <c r="I25" s="608"/>
      <c r="J25" s="608"/>
      <c r="K25" s="608"/>
      <c r="L25" s="608"/>
      <c r="M25" s="608"/>
      <c r="N25" s="608"/>
      <c r="O25" s="608"/>
      <c r="P25" s="608"/>
      <c r="Q25" s="609"/>
      <c r="R25" s="610">
        <v>19490526</v>
      </c>
      <c r="S25" s="611"/>
      <c r="T25" s="611"/>
      <c r="U25" s="611"/>
      <c r="V25" s="611"/>
      <c r="W25" s="611"/>
      <c r="X25" s="611"/>
      <c r="Y25" s="612"/>
      <c r="Z25" s="613">
        <v>52.6</v>
      </c>
      <c r="AA25" s="613"/>
      <c r="AB25" s="613"/>
      <c r="AC25" s="613"/>
      <c r="AD25" s="614">
        <v>17920297</v>
      </c>
      <c r="AE25" s="614"/>
      <c r="AF25" s="614"/>
      <c r="AG25" s="614"/>
      <c r="AH25" s="614"/>
      <c r="AI25" s="614"/>
      <c r="AJ25" s="614"/>
      <c r="AK25" s="614"/>
      <c r="AL25" s="615">
        <v>98.2</v>
      </c>
      <c r="AM25" s="616"/>
      <c r="AN25" s="616"/>
      <c r="AO25" s="617"/>
      <c r="AP25" s="607" t="s">
        <v>283</v>
      </c>
      <c r="AQ25" s="626"/>
      <c r="AR25" s="626"/>
      <c r="AS25" s="626"/>
      <c r="AT25" s="626"/>
      <c r="AU25" s="626"/>
      <c r="AV25" s="626"/>
      <c r="AW25" s="626"/>
      <c r="AX25" s="626"/>
      <c r="AY25" s="626"/>
      <c r="AZ25" s="626"/>
      <c r="BA25" s="626"/>
      <c r="BB25" s="626"/>
      <c r="BC25" s="626"/>
      <c r="BD25" s="626"/>
      <c r="BE25" s="626"/>
      <c r="BF25" s="627"/>
      <c r="BG25" s="610" t="s">
        <v>124</v>
      </c>
      <c r="BH25" s="611"/>
      <c r="BI25" s="611"/>
      <c r="BJ25" s="611"/>
      <c r="BK25" s="611"/>
      <c r="BL25" s="611"/>
      <c r="BM25" s="611"/>
      <c r="BN25" s="612"/>
      <c r="BO25" s="613" t="s">
        <v>124</v>
      </c>
      <c r="BP25" s="613"/>
      <c r="BQ25" s="613"/>
      <c r="BR25" s="613"/>
      <c r="BS25" s="614" t="s">
        <v>124</v>
      </c>
      <c r="BT25" s="614"/>
      <c r="BU25" s="614"/>
      <c r="BV25" s="614"/>
      <c r="BW25" s="614"/>
      <c r="BX25" s="614"/>
      <c r="BY25" s="614"/>
      <c r="BZ25" s="614"/>
      <c r="CA25" s="614"/>
      <c r="CB25" s="618"/>
      <c r="CD25" s="607" t="s">
        <v>284</v>
      </c>
      <c r="CE25" s="608"/>
      <c r="CF25" s="608"/>
      <c r="CG25" s="608"/>
      <c r="CH25" s="608"/>
      <c r="CI25" s="608"/>
      <c r="CJ25" s="608"/>
      <c r="CK25" s="608"/>
      <c r="CL25" s="608"/>
      <c r="CM25" s="608"/>
      <c r="CN25" s="608"/>
      <c r="CO25" s="608"/>
      <c r="CP25" s="608"/>
      <c r="CQ25" s="609"/>
      <c r="CR25" s="610">
        <v>4403784</v>
      </c>
      <c r="CS25" s="642"/>
      <c r="CT25" s="642"/>
      <c r="CU25" s="642"/>
      <c r="CV25" s="642"/>
      <c r="CW25" s="642"/>
      <c r="CX25" s="642"/>
      <c r="CY25" s="643"/>
      <c r="CZ25" s="615">
        <v>12.8</v>
      </c>
      <c r="DA25" s="640"/>
      <c r="DB25" s="640"/>
      <c r="DC25" s="644"/>
      <c r="DD25" s="619">
        <v>4146937</v>
      </c>
      <c r="DE25" s="642"/>
      <c r="DF25" s="642"/>
      <c r="DG25" s="642"/>
      <c r="DH25" s="642"/>
      <c r="DI25" s="642"/>
      <c r="DJ25" s="642"/>
      <c r="DK25" s="643"/>
      <c r="DL25" s="619">
        <v>4131832</v>
      </c>
      <c r="DM25" s="642"/>
      <c r="DN25" s="642"/>
      <c r="DO25" s="642"/>
      <c r="DP25" s="642"/>
      <c r="DQ25" s="642"/>
      <c r="DR25" s="642"/>
      <c r="DS25" s="642"/>
      <c r="DT25" s="642"/>
      <c r="DU25" s="642"/>
      <c r="DV25" s="643"/>
      <c r="DW25" s="615">
        <v>22.6</v>
      </c>
      <c r="DX25" s="640"/>
      <c r="DY25" s="640"/>
      <c r="DZ25" s="640"/>
      <c r="EA25" s="640"/>
      <c r="EB25" s="640"/>
      <c r="EC25" s="641"/>
    </row>
    <row r="26" spans="2:133" ht="11.25" customHeight="1" x14ac:dyDescent="0.15">
      <c r="B26" s="607" t="s">
        <v>285</v>
      </c>
      <c r="C26" s="608"/>
      <c r="D26" s="608"/>
      <c r="E26" s="608"/>
      <c r="F26" s="608"/>
      <c r="G26" s="608"/>
      <c r="H26" s="608"/>
      <c r="I26" s="608"/>
      <c r="J26" s="608"/>
      <c r="K26" s="608"/>
      <c r="L26" s="608"/>
      <c r="M26" s="608"/>
      <c r="N26" s="608"/>
      <c r="O26" s="608"/>
      <c r="P26" s="608"/>
      <c r="Q26" s="609"/>
      <c r="R26" s="610">
        <v>8463</v>
      </c>
      <c r="S26" s="611"/>
      <c r="T26" s="611"/>
      <c r="U26" s="611"/>
      <c r="V26" s="611"/>
      <c r="W26" s="611"/>
      <c r="X26" s="611"/>
      <c r="Y26" s="612"/>
      <c r="Z26" s="613">
        <v>0</v>
      </c>
      <c r="AA26" s="613"/>
      <c r="AB26" s="613"/>
      <c r="AC26" s="613"/>
      <c r="AD26" s="614">
        <v>8463</v>
      </c>
      <c r="AE26" s="614"/>
      <c r="AF26" s="614"/>
      <c r="AG26" s="614"/>
      <c r="AH26" s="614"/>
      <c r="AI26" s="614"/>
      <c r="AJ26" s="614"/>
      <c r="AK26" s="614"/>
      <c r="AL26" s="615">
        <v>0</v>
      </c>
      <c r="AM26" s="616"/>
      <c r="AN26" s="616"/>
      <c r="AO26" s="617"/>
      <c r="AP26" s="607" t="s">
        <v>286</v>
      </c>
      <c r="AQ26" s="626"/>
      <c r="AR26" s="626"/>
      <c r="AS26" s="626"/>
      <c r="AT26" s="626"/>
      <c r="AU26" s="626"/>
      <c r="AV26" s="626"/>
      <c r="AW26" s="626"/>
      <c r="AX26" s="626"/>
      <c r="AY26" s="626"/>
      <c r="AZ26" s="626"/>
      <c r="BA26" s="626"/>
      <c r="BB26" s="626"/>
      <c r="BC26" s="626"/>
      <c r="BD26" s="626"/>
      <c r="BE26" s="626"/>
      <c r="BF26" s="627"/>
      <c r="BG26" s="610" t="s">
        <v>124</v>
      </c>
      <c r="BH26" s="611"/>
      <c r="BI26" s="611"/>
      <c r="BJ26" s="611"/>
      <c r="BK26" s="611"/>
      <c r="BL26" s="611"/>
      <c r="BM26" s="611"/>
      <c r="BN26" s="612"/>
      <c r="BO26" s="613" t="s">
        <v>124</v>
      </c>
      <c r="BP26" s="613"/>
      <c r="BQ26" s="613"/>
      <c r="BR26" s="613"/>
      <c r="BS26" s="614" t="s">
        <v>124</v>
      </c>
      <c r="BT26" s="614"/>
      <c r="BU26" s="614"/>
      <c r="BV26" s="614"/>
      <c r="BW26" s="614"/>
      <c r="BX26" s="614"/>
      <c r="BY26" s="614"/>
      <c r="BZ26" s="614"/>
      <c r="CA26" s="614"/>
      <c r="CB26" s="618"/>
      <c r="CD26" s="607" t="s">
        <v>287</v>
      </c>
      <c r="CE26" s="608"/>
      <c r="CF26" s="608"/>
      <c r="CG26" s="608"/>
      <c r="CH26" s="608"/>
      <c r="CI26" s="608"/>
      <c r="CJ26" s="608"/>
      <c r="CK26" s="608"/>
      <c r="CL26" s="608"/>
      <c r="CM26" s="608"/>
      <c r="CN26" s="608"/>
      <c r="CO26" s="608"/>
      <c r="CP26" s="608"/>
      <c r="CQ26" s="609"/>
      <c r="CR26" s="610">
        <v>2793271</v>
      </c>
      <c r="CS26" s="611"/>
      <c r="CT26" s="611"/>
      <c r="CU26" s="611"/>
      <c r="CV26" s="611"/>
      <c r="CW26" s="611"/>
      <c r="CX26" s="611"/>
      <c r="CY26" s="612"/>
      <c r="CZ26" s="615">
        <v>8.1</v>
      </c>
      <c r="DA26" s="640"/>
      <c r="DB26" s="640"/>
      <c r="DC26" s="644"/>
      <c r="DD26" s="619">
        <v>2582698</v>
      </c>
      <c r="DE26" s="611"/>
      <c r="DF26" s="611"/>
      <c r="DG26" s="611"/>
      <c r="DH26" s="611"/>
      <c r="DI26" s="611"/>
      <c r="DJ26" s="611"/>
      <c r="DK26" s="612"/>
      <c r="DL26" s="619" t="s">
        <v>124</v>
      </c>
      <c r="DM26" s="611"/>
      <c r="DN26" s="611"/>
      <c r="DO26" s="611"/>
      <c r="DP26" s="611"/>
      <c r="DQ26" s="611"/>
      <c r="DR26" s="611"/>
      <c r="DS26" s="611"/>
      <c r="DT26" s="611"/>
      <c r="DU26" s="611"/>
      <c r="DV26" s="612"/>
      <c r="DW26" s="615" t="s">
        <v>124</v>
      </c>
      <c r="DX26" s="640"/>
      <c r="DY26" s="640"/>
      <c r="DZ26" s="640"/>
      <c r="EA26" s="640"/>
      <c r="EB26" s="640"/>
      <c r="EC26" s="641"/>
    </row>
    <row r="27" spans="2:133" ht="11.25" customHeight="1" x14ac:dyDescent="0.15">
      <c r="B27" s="607" t="s">
        <v>288</v>
      </c>
      <c r="C27" s="608"/>
      <c r="D27" s="608"/>
      <c r="E27" s="608"/>
      <c r="F27" s="608"/>
      <c r="G27" s="608"/>
      <c r="H27" s="608"/>
      <c r="I27" s="608"/>
      <c r="J27" s="608"/>
      <c r="K27" s="608"/>
      <c r="L27" s="608"/>
      <c r="M27" s="608"/>
      <c r="N27" s="608"/>
      <c r="O27" s="608"/>
      <c r="P27" s="608"/>
      <c r="Q27" s="609"/>
      <c r="R27" s="610">
        <v>222554</v>
      </c>
      <c r="S27" s="611"/>
      <c r="T27" s="611"/>
      <c r="U27" s="611"/>
      <c r="V27" s="611"/>
      <c r="W27" s="611"/>
      <c r="X27" s="611"/>
      <c r="Y27" s="612"/>
      <c r="Z27" s="613">
        <v>0.6</v>
      </c>
      <c r="AA27" s="613"/>
      <c r="AB27" s="613"/>
      <c r="AC27" s="613"/>
      <c r="AD27" s="614" t="s">
        <v>124</v>
      </c>
      <c r="AE27" s="614"/>
      <c r="AF27" s="614"/>
      <c r="AG27" s="614"/>
      <c r="AH27" s="614"/>
      <c r="AI27" s="614"/>
      <c r="AJ27" s="614"/>
      <c r="AK27" s="614"/>
      <c r="AL27" s="615" t="s">
        <v>124</v>
      </c>
      <c r="AM27" s="616"/>
      <c r="AN27" s="616"/>
      <c r="AO27" s="617"/>
      <c r="AP27" s="607" t="s">
        <v>289</v>
      </c>
      <c r="AQ27" s="608"/>
      <c r="AR27" s="608"/>
      <c r="AS27" s="608"/>
      <c r="AT27" s="608"/>
      <c r="AU27" s="608"/>
      <c r="AV27" s="608"/>
      <c r="AW27" s="608"/>
      <c r="AX27" s="608"/>
      <c r="AY27" s="608"/>
      <c r="AZ27" s="608"/>
      <c r="BA27" s="608"/>
      <c r="BB27" s="608"/>
      <c r="BC27" s="608"/>
      <c r="BD27" s="608"/>
      <c r="BE27" s="608"/>
      <c r="BF27" s="609"/>
      <c r="BG27" s="610">
        <v>16826916</v>
      </c>
      <c r="BH27" s="611"/>
      <c r="BI27" s="611"/>
      <c r="BJ27" s="611"/>
      <c r="BK27" s="611"/>
      <c r="BL27" s="611"/>
      <c r="BM27" s="611"/>
      <c r="BN27" s="612"/>
      <c r="BO27" s="613">
        <v>100</v>
      </c>
      <c r="BP27" s="613"/>
      <c r="BQ27" s="613"/>
      <c r="BR27" s="613"/>
      <c r="BS27" s="614" t="s">
        <v>124</v>
      </c>
      <c r="BT27" s="614"/>
      <c r="BU27" s="614"/>
      <c r="BV27" s="614"/>
      <c r="BW27" s="614"/>
      <c r="BX27" s="614"/>
      <c r="BY27" s="614"/>
      <c r="BZ27" s="614"/>
      <c r="CA27" s="614"/>
      <c r="CB27" s="618"/>
      <c r="CD27" s="607" t="s">
        <v>290</v>
      </c>
      <c r="CE27" s="608"/>
      <c r="CF27" s="608"/>
      <c r="CG27" s="608"/>
      <c r="CH27" s="608"/>
      <c r="CI27" s="608"/>
      <c r="CJ27" s="608"/>
      <c r="CK27" s="608"/>
      <c r="CL27" s="608"/>
      <c r="CM27" s="608"/>
      <c r="CN27" s="608"/>
      <c r="CO27" s="608"/>
      <c r="CP27" s="608"/>
      <c r="CQ27" s="609"/>
      <c r="CR27" s="610">
        <v>9944524</v>
      </c>
      <c r="CS27" s="642"/>
      <c r="CT27" s="642"/>
      <c r="CU27" s="642"/>
      <c r="CV27" s="642"/>
      <c r="CW27" s="642"/>
      <c r="CX27" s="642"/>
      <c r="CY27" s="643"/>
      <c r="CZ27" s="615">
        <v>28.9</v>
      </c>
      <c r="DA27" s="640"/>
      <c r="DB27" s="640"/>
      <c r="DC27" s="644"/>
      <c r="DD27" s="619">
        <v>3579778</v>
      </c>
      <c r="DE27" s="642"/>
      <c r="DF27" s="642"/>
      <c r="DG27" s="642"/>
      <c r="DH27" s="642"/>
      <c r="DI27" s="642"/>
      <c r="DJ27" s="642"/>
      <c r="DK27" s="643"/>
      <c r="DL27" s="619">
        <v>2858725</v>
      </c>
      <c r="DM27" s="642"/>
      <c r="DN27" s="642"/>
      <c r="DO27" s="642"/>
      <c r="DP27" s="642"/>
      <c r="DQ27" s="642"/>
      <c r="DR27" s="642"/>
      <c r="DS27" s="642"/>
      <c r="DT27" s="642"/>
      <c r="DU27" s="642"/>
      <c r="DV27" s="643"/>
      <c r="DW27" s="615">
        <v>15.7</v>
      </c>
      <c r="DX27" s="640"/>
      <c r="DY27" s="640"/>
      <c r="DZ27" s="640"/>
      <c r="EA27" s="640"/>
      <c r="EB27" s="640"/>
      <c r="EC27" s="641"/>
    </row>
    <row r="28" spans="2:133" ht="11.25" customHeight="1" x14ac:dyDescent="0.15">
      <c r="B28" s="607" t="s">
        <v>291</v>
      </c>
      <c r="C28" s="608"/>
      <c r="D28" s="608"/>
      <c r="E28" s="608"/>
      <c r="F28" s="608"/>
      <c r="G28" s="608"/>
      <c r="H28" s="608"/>
      <c r="I28" s="608"/>
      <c r="J28" s="608"/>
      <c r="K28" s="608"/>
      <c r="L28" s="608"/>
      <c r="M28" s="608"/>
      <c r="N28" s="608"/>
      <c r="O28" s="608"/>
      <c r="P28" s="608"/>
      <c r="Q28" s="609"/>
      <c r="R28" s="610">
        <v>245645</v>
      </c>
      <c r="S28" s="611"/>
      <c r="T28" s="611"/>
      <c r="U28" s="611"/>
      <c r="V28" s="611"/>
      <c r="W28" s="611"/>
      <c r="X28" s="611"/>
      <c r="Y28" s="612"/>
      <c r="Z28" s="613">
        <v>0.7</v>
      </c>
      <c r="AA28" s="613"/>
      <c r="AB28" s="613"/>
      <c r="AC28" s="613"/>
      <c r="AD28" s="614">
        <v>75651</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292</v>
      </c>
      <c r="CE28" s="608"/>
      <c r="CF28" s="608"/>
      <c r="CG28" s="608"/>
      <c r="CH28" s="608"/>
      <c r="CI28" s="608"/>
      <c r="CJ28" s="608"/>
      <c r="CK28" s="608"/>
      <c r="CL28" s="608"/>
      <c r="CM28" s="608"/>
      <c r="CN28" s="608"/>
      <c r="CO28" s="608"/>
      <c r="CP28" s="608"/>
      <c r="CQ28" s="609"/>
      <c r="CR28" s="610">
        <v>2228547</v>
      </c>
      <c r="CS28" s="611"/>
      <c r="CT28" s="611"/>
      <c r="CU28" s="611"/>
      <c r="CV28" s="611"/>
      <c r="CW28" s="611"/>
      <c r="CX28" s="611"/>
      <c r="CY28" s="612"/>
      <c r="CZ28" s="615">
        <v>6.5</v>
      </c>
      <c r="DA28" s="640"/>
      <c r="DB28" s="640"/>
      <c r="DC28" s="644"/>
      <c r="DD28" s="619">
        <v>2228547</v>
      </c>
      <c r="DE28" s="611"/>
      <c r="DF28" s="611"/>
      <c r="DG28" s="611"/>
      <c r="DH28" s="611"/>
      <c r="DI28" s="611"/>
      <c r="DJ28" s="611"/>
      <c r="DK28" s="612"/>
      <c r="DL28" s="619">
        <v>2228547</v>
      </c>
      <c r="DM28" s="611"/>
      <c r="DN28" s="611"/>
      <c r="DO28" s="611"/>
      <c r="DP28" s="611"/>
      <c r="DQ28" s="611"/>
      <c r="DR28" s="611"/>
      <c r="DS28" s="611"/>
      <c r="DT28" s="611"/>
      <c r="DU28" s="611"/>
      <c r="DV28" s="612"/>
      <c r="DW28" s="615">
        <v>12.2</v>
      </c>
      <c r="DX28" s="640"/>
      <c r="DY28" s="640"/>
      <c r="DZ28" s="640"/>
      <c r="EA28" s="640"/>
      <c r="EB28" s="640"/>
      <c r="EC28" s="641"/>
    </row>
    <row r="29" spans="2:133" ht="11.25" customHeight="1" x14ac:dyDescent="0.15">
      <c r="B29" s="607" t="s">
        <v>293</v>
      </c>
      <c r="C29" s="608"/>
      <c r="D29" s="608"/>
      <c r="E29" s="608"/>
      <c r="F29" s="608"/>
      <c r="G29" s="608"/>
      <c r="H29" s="608"/>
      <c r="I29" s="608"/>
      <c r="J29" s="608"/>
      <c r="K29" s="608"/>
      <c r="L29" s="608"/>
      <c r="M29" s="608"/>
      <c r="N29" s="608"/>
      <c r="O29" s="608"/>
      <c r="P29" s="608"/>
      <c r="Q29" s="609"/>
      <c r="R29" s="610">
        <v>138545</v>
      </c>
      <c r="S29" s="611"/>
      <c r="T29" s="611"/>
      <c r="U29" s="611"/>
      <c r="V29" s="611"/>
      <c r="W29" s="611"/>
      <c r="X29" s="611"/>
      <c r="Y29" s="612"/>
      <c r="Z29" s="613">
        <v>0.4</v>
      </c>
      <c r="AA29" s="613"/>
      <c r="AB29" s="613"/>
      <c r="AC29" s="613"/>
      <c r="AD29" s="614" t="s">
        <v>124</v>
      </c>
      <c r="AE29" s="614"/>
      <c r="AF29" s="614"/>
      <c r="AG29" s="614"/>
      <c r="AH29" s="614"/>
      <c r="AI29" s="614"/>
      <c r="AJ29" s="614"/>
      <c r="AK29" s="614"/>
      <c r="AL29" s="615" t="s">
        <v>124</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294</v>
      </c>
      <c r="CE29" s="647"/>
      <c r="CF29" s="607" t="s">
        <v>68</v>
      </c>
      <c r="CG29" s="608"/>
      <c r="CH29" s="608"/>
      <c r="CI29" s="608"/>
      <c r="CJ29" s="608"/>
      <c r="CK29" s="608"/>
      <c r="CL29" s="608"/>
      <c r="CM29" s="608"/>
      <c r="CN29" s="608"/>
      <c r="CO29" s="608"/>
      <c r="CP29" s="608"/>
      <c r="CQ29" s="609"/>
      <c r="CR29" s="610">
        <v>2228547</v>
      </c>
      <c r="CS29" s="642"/>
      <c r="CT29" s="642"/>
      <c r="CU29" s="642"/>
      <c r="CV29" s="642"/>
      <c r="CW29" s="642"/>
      <c r="CX29" s="642"/>
      <c r="CY29" s="643"/>
      <c r="CZ29" s="615">
        <v>6.5</v>
      </c>
      <c r="DA29" s="640"/>
      <c r="DB29" s="640"/>
      <c r="DC29" s="644"/>
      <c r="DD29" s="619">
        <v>2228547</v>
      </c>
      <c r="DE29" s="642"/>
      <c r="DF29" s="642"/>
      <c r="DG29" s="642"/>
      <c r="DH29" s="642"/>
      <c r="DI29" s="642"/>
      <c r="DJ29" s="642"/>
      <c r="DK29" s="643"/>
      <c r="DL29" s="619">
        <v>2228547</v>
      </c>
      <c r="DM29" s="642"/>
      <c r="DN29" s="642"/>
      <c r="DO29" s="642"/>
      <c r="DP29" s="642"/>
      <c r="DQ29" s="642"/>
      <c r="DR29" s="642"/>
      <c r="DS29" s="642"/>
      <c r="DT29" s="642"/>
      <c r="DU29" s="642"/>
      <c r="DV29" s="643"/>
      <c r="DW29" s="615">
        <v>12.2</v>
      </c>
      <c r="DX29" s="640"/>
      <c r="DY29" s="640"/>
      <c r="DZ29" s="640"/>
      <c r="EA29" s="640"/>
      <c r="EB29" s="640"/>
      <c r="EC29" s="641"/>
    </row>
    <row r="30" spans="2:133" ht="11.25" customHeight="1" x14ac:dyDescent="0.15">
      <c r="B30" s="607" t="s">
        <v>295</v>
      </c>
      <c r="C30" s="608"/>
      <c r="D30" s="608"/>
      <c r="E30" s="608"/>
      <c r="F30" s="608"/>
      <c r="G30" s="608"/>
      <c r="H30" s="608"/>
      <c r="I30" s="608"/>
      <c r="J30" s="608"/>
      <c r="K30" s="608"/>
      <c r="L30" s="608"/>
      <c r="M30" s="608"/>
      <c r="N30" s="608"/>
      <c r="O30" s="608"/>
      <c r="P30" s="608"/>
      <c r="Q30" s="609"/>
      <c r="R30" s="610">
        <v>6795021</v>
      </c>
      <c r="S30" s="611"/>
      <c r="T30" s="611"/>
      <c r="U30" s="611"/>
      <c r="V30" s="611"/>
      <c r="W30" s="611"/>
      <c r="X30" s="611"/>
      <c r="Y30" s="612"/>
      <c r="Z30" s="613">
        <v>18.3</v>
      </c>
      <c r="AA30" s="613"/>
      <c r="AB30" s="613"/>
      <c r="AC30" s="613"/>
      <c r="AD30" s="614" t="s">
        <v>124</v>
      </c>
      <c r="AE30" s="614"/>
      <c r="AF30" s="614"/>
      <c r="AG30" s="614"/>
      <c r="AH30" s="614"/>
      <c r="AI30" s="614"/>
      <c r="AJ30" s="614"/>
      <c r="AK30" s="614"/>
      <c r="AL30" s="615" t="s">
        <v>124</v>
      </c>
      <c r="AM30" s="616"/>
      <c r="AN30" s="616"/>
      <c r="AO30" s="617"/>
      <c r="AP30" s="592" t="s">
        <v>213</v>
      </c>
      <c r="AQ30" s="593"/>
      <c r="AR30" s="593"/>
      <c r="AS30" s="593"/>
      <c r="AT30" s="593"/>
      <c r="AU30" s="593"/>
      <c r="AV30" s="593"/>
      <c r="AW30" s="593"/>
      <c r="AX30" s="593"/>
      <c r="AY30" s="593"/>
      <c r="AZ30" s="593"/>
      <c r="BA30" s="593"/>
      <c r="BB30" s="593"/>
      <c r="BC30" s="593"/>
      <c r="BD30" s="593"/>
      <c r="BE30" s="593"/>
      <c r="BF30" s="594"/>
      <c r="BG30" s="592" t="s">
        <v>296</v>
      </c>
      <c r="BH30" s="652"/>
      <c r="BI30" s="652"/>
      <c r="BJ30" s="652"/>
      <c r="BK30" s="652"/>
      <c r="BL30" s="652"/>
      <c r="BM30" s="652"/>
      <c r="BN30" s="652"/>
      <c r="BO30" s="652"/>
      <c r="BP30" s="652"/>
      <c r="BQ30" s="653"/>
      <c r="BR30" s="592" t="s">
        <v>297</v>
      </c>
      <c r="BS30" s="652"/>
      <c r="BT30" s="652"/>
      <c r="BU30" s="652"/>
      <c r="BV30" s="652"/>
      <c r="BW30" s="652"/>
      <c r="BX30" s="652"/>
      <c r="BY30" s="652"/>
      <c r="BZ30" s="652"/>
      <c r="CA30" s="652"/>
      <c r="CB30" s="653"/>
      <c r="CD30" s="648"/>
      <c r="CE30" s="649"/>
      <c r="CF30" s="607" t="s">
        <v>298</v>
      </c>
      <c r="CG30" s="608"/>
      <c r="CH30" s="608"/>
      <c r="CI30" s="608"/>
      <c r="CJ30" s="608"/>
      <c r="CK30" s="608"/>
      <c r="CL30" s="608"/>
      <c r="CM30" s="608"/>
      <c r="CN30" s="608"/>
      <c r="CO30" s="608"/>
      <c r="CP30" s="608"/>
      <c r="CQ30" s="609"/>
      <c r="CR30" s="610">
        <v>2170380</v>
      </c>
      <c r="CS30" s="611"/>
      <c r="CT30" s="611"/>
      <c r="CU30" s="611"/>
      <c r="CV30" s="611"/>
      <c r="CW30" s="611"/>
      <c r="CX30" s="611"/>
      <c r="CY30" s="612"/>
      <c r="CZ30" s="615">
        <v>6.3</v>
      </c>
      <c r="DA30" s="640"/>
      <c r="DB30" s="640"/>
      <c r="DC30" s="644"/>
      <c r="DD30" s="619">
        <v>2170380</v>
      </c>
      <c r="DE30" s="611"/>
      <c r="DF30" s="611"/>
      <c r="DG30" s="611"/>
      <c r="DH30" s="611"/>
      <c r="DI30" s="611"/>
      <c r="DJ30" s="611"/>
      <c r="DK30" s="612"/>
      <c r="DL30" s="619">
        <v>2170380</v>
      </c>
      <c r="DM30" s="611"/>
      <c r="DN30" s="611"/>
      <c r="DO30" s="611"/>
      <c r="DP30" s="611"/>
      <c r="DQ30" s="611"/>
      <c r="DR30" s="611"/>
      <c r="DS30" s="611"/>
      <c r="DT30" s="611"/>
      <c r="DU30" s="611"/>
      <c r="DV30" s="612"/>
      <c r="DW30" s="615">
        <v>11.9</v>
      </c>
      <c r="DX30" s="640"/>
      <c r="DY30" s="640"/>
      <c r="DZ30" s="640"/>
      <c r="EA30" s="640"/>
      <c r="EB30" s="640"/>
      <c r="EC30" s="641"/>
    </row>
    <row r="31" spans="2:133" ht="11.25" customHeight="1" x14ac:dyDescent="0.15">
      <c r="B31" s="623" t="s">
        <v>299</v>
      </c>
      <c r="C31" s="624"/>
      <c r="D31" s="624"/>
      <c r="E31" s="624"/>
      <c r="F31" s="624"/>
      <c r="G31" s="624"/>
      <c r="H31" s="624"/>
      <c r="I31" s="624"/>
      <c r="J31" s="624"/>
      <c r="K31" s="624"/>
      <c r="L31" s="624"/>
      <c r="M31" s="624"/>
      <c r="N31" s="624"/>
      <c r="O31" s="624"/>
      <c r="P31" s="624"/>
      <c r="Q31" s="625"/>
      <c r="R31" s="610">
        <v>9905</v>
      </c>
      <c r="S31" s="611"/>
      <c r="T31" s="611"/>
      <c r="U31" s="611"/>
      <c r="V31" s="611"/>
      <c r="W31" s="611"/>
      <c r="X31" s="611"/>
      <c r="Y31" s="612"/>
      <c r="Z31" s="613">
        <v>0</v>
      </c>
      <c r="AA31" s="613"/>
      <c r="AB31" s="613"/>
      <c r="AC31" s="613"/>
      <c r="AD31" s="614">
        <v>9905</v>
      </c>
      <c r="AE31" s="614"/>
      <c r="AF31" s="614"/>
      <c r="AG31" s="614"/>
      <c r="AH31" s="614"/>
      <c r="AI31" s="614"/>
      <c r="AJ31" s="614"/>
      <c r="AK31" s="614"/>
      <c r="AL31" s="615">
        <v>0.1</v>
      </c>
      <c r="AM31" s="616"/>
      <c r="AN31" s="616"/>
      <c r="AO31" s="617"/>
      <c r="AP31" s="656" t="s">
        <v>300</v>
      </c>
      <c r="AQ31" s="657"/>
      <c r="AR31" s="657"/>
      <c r="AS31" s="657"/>
      <c r="AT31" s="662" t="s">
        <v>301</v>
      </c>
      <c r="AU31" s="212"/>
      <c r="AV31" s="212"/>
      <c r="AW31" s="212"/>
      <c r="AX31" s="596" t="s">
        <v>179</v>
      </c>
      <c r="AY31" s="597"/>
      <c r="AZ31" s="597"/>
      <c r="BA31" s="597"/>
      <c r="BB31" s="597"/>
      <c r="BC31" s="597"/>
      <c r="BD31" s="597"/>
      <c r="BE31" s="597"/>
      <c r="BF31" s="598"/>
      <c r="BG31" s="666">
        <v>99.4</v>
      </c>
      <c r="BH31" s="654"/>
      <c r="BI31" s="654"/>
      <c r="BJ31" s="654"/>
      <c r="BK31" s="654"/>
      <c r="BL31" s="654"/>
      <c r="BM31" s="605">
        <v>98.4</v>
      </c>
      <c r="BN31" s="654"/>
      <c r="BO31" s="654"/>
      <c r="BP31" s="654"/>
      <c r="BQ31" s="655"/>
      <c r="BR31" s="666">
        <v>99.4</v>
      </c>
      <c r="BS31" s="654"/>
      <c r="BT31" s="654"/>
      <c r="BU31" s="654"/>
      <c r="BV31" s="654"/>
      <c r="BW31" s="654"/>
      <c r="BX31" s="605">
        <v>98.2</v>
      </c>
      <c r="BY31" s="654"/>
      <c r="BZ31" s="654"/>
      <c r="CA31" s="654"/>
      <c r="CB31" s="655"/>
      <c r="CD31" s="648"/>
      <c r="CE31" s="649"/>
      <c r="CF31" s="607" t="s">
        <v>302</v>
      </c>
      <c r="CG31" s="608"/>
      <c r="CH31" s="608"/>
      <c r="CI31" s="608"/>
      <c r="CJ31" s="608"/>
      <c r="CK31" s="608"/>
      <c r="CL31" s="608"/>
      <c r="CM31" s="608"/>
      <c r="CN31" s="608"/>
      <c r="CO31" s="608"/>
      <c r="CP31" s="608"/>
      <c r="CQ31" s="609"/>
      <c r="CR31" s="610">
        <v>58167</v>
      </c>
      <c r="CS31" s="642"/>
      <c r="CT31" s="642"/>
      <c r="CU31" s="642"/>
      <c r="CV31" s="642"/>
      <c r="CW31" s="642"/>
      <c r="CX31" s="642"/>
      <c r="CY31" s="643"/>
      <c r="CZ31" s="615">
        <v>0.2</v>
      </c>
      <c r="DA31" s="640"/>
      <c r="DB31" s="640"/>
      <c r="DC31" s="644"/>
      <c r="DD31" s="619">
        <v>58167</v>
      </c>
      <c r="DE31" s="642"/>
      <c r="DF31" s="642"/>
      <c r="DG31" s="642"/>
      <c r="DH31" s="642"/>
      <c r="DI31" s="642"/>
      <c r="DJ31" s="642"/>
      <c r="DK31" s="643"/>
      <c r="DL31" s="619">
        <v>58167</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303</v>
      </c>
      <c r="C32" s="608"/>
      <c r="D32" s="608"/>
      <c r="E32" s="608"/>
      <c r="F32" s="608"/>
      <c r="G32" s="608"/>
      <c r="H32" s="608"/>
      <c r="I32" s="608"/>
      <c r="J32" s="608"/>
      <c r="K32" s="608"/>
      <c r="L32" s="608"/>
      <c r="M32" s="608"/>
      <c r="N32" s="608"/>
      <c r="O32" s="608"/>
      <c r="P32" s="608"/>
      <c r="Q32" s="609"/>
      <c r="R32" s="610">
        <v>2305767</v>
      </c>
      <c r="S32" s="611"/>
      <c r="T32" s="611"/>
      <c r="U32" s="611"/>
      <c r="V32" s="611"/>
      <c r="W32" s="611"/>
      <c r="X32" s="611"/>
      <c r="Y32" s="612"/>
      <c r="Z32" s="613">
        <v>6.2</v>
      </c>
      <c r="AA32" s="613"/>
      <c r="AB32" s="613"/>
      <c r="AC32" s="613"/>
      <c r="AD32" s="614" t="s">
        <v>124</v>
      </c>
      <c r="AE32" s="614"/>
      <c r="AF32" s="614"/>
      <c r="AG32" s="614"/>
      <c r="AH32" s="614"/>
      <c r="AI32" s="614"/>
      <c r="AJ32" s="614"/>
      <c r="AK32" s="614"/>
      <c r="AL32" s="615" t="s">
        <v>124</v>
      </c>
      <c r="AM32" s="616"/>
      <c r="AN32" s="616"/>
      <c r="AO32" s="617"/>
      <c r="AP32" s="658"/>
      <c r="AQ32" s="659"/>
      <c r="AR32" s="659"/>
      <c r="AS32" s="659"/>
      <c r="AT32" s="663"/>
      <c r="AU32" s="208" t="s">
        <v>304</v>
      </c>
      <c r="AX32" s="607" t="s">
        <v>305</v>
      </c>
      <c r="AY32" s="608"/>
      <c r="AZ32" s="608"/>
      <c r="BA32" s="608"/>
      <c r="BB32" s="608"/>
      <c r="BC32" s="608"/>
      <c r="BD32" s="608"/>
      <c r="BE32" s="608"/>
      <c r="BF32" s="609"/>
      <c r="BG32" s="667">
        <v>99.1</v>
      </c>
      <c r="BH32" s="642"/>
      <c r="BI32" s="642"/>
      <c r="BJ32" s="642"/>
      <c r="BK32" s="642"/>
      <c r="BL32" s="642"/>
      <c r="BM32" s="616">
        <v>97.7</v>
      </c>
      <c r="BN32" s="642"/>
      <c r="BO32" s="642"/>
      <c r="BP32" s="642"/>
      <c r="BQ32" s="665"/>
      <c r="BR32" s="667">
        <v>99.1</v>
      </c>
      <c r="BS32" s="642"/>
      <c r="BT32" s="642"/>
      <c r="BU32" s="642"/>
      <c r="BV32" s="642"/>
      <c r="BW32" s="642"/>
      <c r="BX32" s="616">
        <v>97.4</v>
      </c>
      <c r="BY32" s="642"/>
      <c r="BZ32" s="642"/>
      <c r="CA32" s="642"/>
      <c r="CB32" s="665"/>
      <c r="CD32" s="650"/>
      <c r="CE32" s="651"/>
      <c r="CF32" s="607" t="s">
        <v>306</v>
      </c>
      <c r="CG32" s="608"/>
      <c r="CH32" s="608"/>
      <c r="CI32" s="608"/>
      <c r="CJ32" s="608"/>
      <c r="CK32" s="608"/>
      <c r="CL32" s="608"/>
      <c r="CM32" s="608"/>
      <c r="CN32" s="608"/>
      <c r="CO32" s="608"/>
      <c r="CP32" s="608"/>
      <c r="CQ32" s="609"/>
      <c r="CR32" s="610" t="s">
        <v>124</v>
      </c>
      <c r="CS32" s="611"/>
      <c r="CT32" s="611"/>
      <c r="CU32" s="611"/>
      <c r="CV32" s="611"/>
      <c r="CW32" s="611"/>
      <c r="CX32" s="611"/>
      <c r="CY32" s="612"/>
      <c r="CZ32" s="615" t="s">
        <v>124</v>
      </c>
      <c r="DA32" s="640"/>
      <c r="DB32" s="640"/>
      <c r="DC32" s="644"/>
      <c r="DD32" s="619" t="s">
        <v>124</v>
      </c>
      <c r="DE32" s="611"/>
      <c r="DF32" s="611"/>
      <c r="DG32" s="611"/>
      <c r="DH32" s="611"/>
      <c r="DI32" s="611"/>
      <c r="DJ32" s="611"/>
      <c r="DK32" s="612"/>
      <c r="DL32" s="619" t="s">
        <v>124</v>
      </c>
      <c r="DM32" s="611"/>
      <c r="DN32" s="611"/>
      <c r="DO32" s="611"/>
      <c r="DP32" s="611"/>
      <c r="DQ32" s="611"/>
      <c r="DR32" s="611"/>
      <c r="DS32" s="611"/>
      <c r="DT32" s="611"/>
      <c r="DU32" s="611"/>
      <c r="DV32" s="612"/>
      <c r="DW32" s="615" t="s">
        <v>124</v>
      </c>
      <c r="DX32" s="640"/>
      <c r="DY32" s="640"/>
      <c r="DZ32" s="640"/>
      <c r="EA32" s="640"/>
      <c r="EB32" s="640"/>
      <c r="EC32" s="641"/>
    </row>
    <row r="33" spans="2:133" ht="11.25" customHeight="1" x14ac:dyDescent="0.15">
      <c r="B33" s="607" t="s">
        <v>307</v>
      </c>
      <c r="C33" s="608"/>
      <c r="D33" s="608"/>
      <c r="E33" s="608"/>
      <c r="F33" s="608"/>
      <c r="G33" s="608"/>
      <c r="H33" s="608"/>
      <c r="I33" s="608"/>
      <c r="J33" s="608"/>
      <c r="K33" s="608"/>
      <c r="L33" s="608"/>
      <c r="M33" s="608"/>
      <c r="N33" s="608"/>
      <c r="O33" s="608"/>
      <c r="P33" s="608"/>
      <c r="Q33" s="609"/>
      <c r="R33" s="610">
        <v>32801</v>
      </c>
      <c r="S33" s="611"/>
      <c r="T33" s="611"/>
      <c r="U33" s="611"/>
      <c r="V33" s="611"/>
      <c r="W33" s="611"/>
      <c r="X33" s="611"/>
      <c r="Y33" s="612"/>
      <c r="Z33" s="613">
        <v>0.1</v>
      </c>
      <c r="AA33" s="613"/>
      <c r="AB33" s="613"/>
      <c r="AC33" s="613"/>
      <c r="AD33" s="614">
        <v>29341</v>
      </c>
      <c r="AE33" s="614"/>
      <c r="AF33" s="614"/>
      <c r="AG33" s="614"/>
      <c r="AH33" s="614"/>
      <c r="AI33" s="614"/>
      <c r="AJ33" s="614"/>
      <c r="AK33" s="614"/>
      <c r="AL33" s="615">
        <v>0.2</v>
      </c>
      <c r="AM33" s="616"/>
      <c r="AN33" s="616"/>
      <c r="AO33" s="617"/>
      <c r="AP33" s="660"/>
      <c r="AQ33" s="661"/>
      <c r="AR33" s="661"/>
      <c r="AS33" s="661"/>
      <c r="AT33" s="664"/>
      <c r="AU33" s="213"/>
      <c r="AV33" s="213"/>
      <c r="AW33" s="213"/>
      <c r="AX33" s="631" t="s">
        <v>308</v>
      </c>
      <c r="AY33" s="632"/>
      <c r="AZ33" s="632"/>
      <c r="BA33" s="632"/>
      <c r="BB33" s="632"/>
      <c r="BC33" s="632"/>
      <c r="BD33" s="632"/>
      <c r="BE33" s="632"/>
      <c r="BF33" s="633"/>
      <c r="BG33" s="668">
        <v>99.7</v>
      </c>
      <c r="BH33" s="669"/>
      <c r="BI33" s="669"/>
      <c r="BJ33" s="669"/>
      <c r="BK33" s="669"/>
      <c r="BL33" s="669"/>
      <c r="BM33" s="670">
        <v>99.1</v>
      </c>
      <c r="BN33" s="669"/>
      <c r="BO33" s="669"/>
      <c r="BP33" s="669"/>
      <c r="BQ33" s="671"/>
      <c r="BR33" s="668">
        <v>99.6</v>
      </c>
      <c r="BS33" s="669"/>
      <c r="BT33" s="669"/>
      <c r="BU33" s="669"/>
      <c r="BV33" s="669"/>
      <c r="BW33" s="669"/>
      <c r="BX33" s="670">
        <v>98.8</v>
      </c>
      <c r="BY33" s="669"/>
      <c r="BZ33" s="669"/>
      <c r="CA33" s="669"/>
      <c r="CB33" s="671"/>
      <c r="CD33" s="607" t="s">
        <v>309</v>
      </c>
      <c r="CE33" s="608"/>
      <c r="CF33" s="608"/>
      <c r="CG33" s="608"/>
      <c r="CH33" s="608"/>
      <c r="CI33" s="608"/>
      <c r="CJ33" s="608"/>
      <c r="CK33" s="608"/>
      <c r="CL33" s="608"/>
      <c r="CM33" s="608"/>
      <c r="CN33" s="608"/>
      <c r="CO33" s="608"/>
      <c r="CP33" s="608"/>
      <c r="CQ33" s="609"/>
      <c r="CR33" s="610">
        <v>13353478</v>
      </c>
      <c r="CS33" s="642"/>
      <c r="CT33" s="642"/>
      <c r="CU33" s="642"/>
      <c r="CV33" s="642"/>
      <c r="CW33" s="642"/>
      <c r="CX33" s="642"/>
      <c r="CY33" s="643"/>
      <c r="CZ33" s="615">
        <v>38.799999999999997</v>
      </c>
      <c r="DA33" s="640"/>
      <c r="DB33" s="640"/>
      <c r="DC33" s="644"/>
      <c r="DD33" s="619">
        <v>11769878</v>
      </c>
      <c r="DE33" s="642"/>
      <c r="DF33" s="642"/>
      <c r="DG33" s="642"/>
      <c r="DH33" s="642"/>
      <c r="DI33" s="642"/>
      <c r="DJ33" s="642"/>
      <c r="DK33" s="643"/>
      <c r="DL33" s="619">
        <v>7500371</v>
      </c>
      <c r="DM33" s="642"/>
      <c r="DN33" s="642"/>
      <c r="DO33" s="642"/>
      <c r="DP33" s="642"/>
      <c r="DQ33" s="642"/>
      <c r="DR33" s="642"/>
      <c r="DS33" s="642"/>
      <c r="DT33" s="642"/>
      <c r="DU33" s="642"/>
      <c r="DV33" s="643"/>
      <c r="DW33" s="615">
        <v>41.1</v>
      </c>
      <c r="DX33" s="640"/>
      <c r="DY33" s="640"/>
      <c r="DZ33" s="640"/>
      <c r="EA33" s="640"/>
      <c r="EB33" s="640"/>
      <c r="EC33" s="641"/>
    </row>
    <row r="34" spans="2:133" ht="11.25" customHeight="1" x14ac:dyDescent="0.15">
      <c r="B34" s="607" t="s">
        <v>310</v>
      </c>
      <c r="C34" s="608"/>
      <c r="D34" s="608"/>
      <c r="E34" s="608"/>
      <c r="F34" s="608"/>
      <c r="G34" s="608"/>
      <c r="H34" s="608"/>
      <c r="I34" s="608"/>
      <c r="J34" s="608"/>
      <c r="K34" s="608"/>
      <c r="L34" s="608"/>
      <c r="M34" s="608"/>
      <c r="N34" s="608"/>
      <c r="O34" s="608"/>
      <c r="P34" s="608"/>
      <c r="Q34" s="609"/>
      <c r="R34" s="610">
        <v>14280</v>
      </c>
      <c r="S34" s="611"/>
      <c r="T34" s="611"/>
      <c r="U34" s="611"/>
      <c r="V34" s="611"/>
      <c r="W34" s="611"/>
      <c r="X34" s="611"/>
      <c r="Y34" s="612"/>
      <c r="Z34" s="613">
        <v>0</v>
      </c>
      <c r="AA34" s="613"/>
      <c r="AB34" s="613"/>
      <c r="AC34" s="613"/>
      <c r="AD34" s="614" t="s">
        <v>124</v>
      </c>
      <c r="AE34" s="614"/>
      <c r="AF34" s="614"/>
      <c r="AG34" s="614"/>
      <c r="AH34" s="614"/>
      <c r="AI34" s="614"/>
      <c r="AJ34" s="614"/>
      <c r="AK34" s="614"/>
      <c r="AL34" s="615" t="s">
        <v>124</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311</v>
      </c>
      <c r="CE34" s="608"/>
      <c r="CF34" s="608"/>
      <c r="CG34" s="608"/>
      <c r="CH34" s="608"/>
      <c r="CI34" s="608"/>
      <c r="CJ34" s="608"/>
      <c r="CK34" s="608"/>
      <c r="CL34" s="608"/>
      <c r="CM34" s="608"/>
      <c r="CN34" s="608"/>
      <c r="CO34" s="608"/>
      <c r="CP34" s="608"/>
      <c r="CQ34" s="609"/>
      <c r="CR34" s="610">
        <v>5826868</v>
      </c>
      <c r="CS34" s="611"/>
      <c r="CT34" s="611"/>
      <c r="CU34" s="611"/>
      <c r="CV34" s="611"/>
      <c r="CW34" s="611"/>
      <c r="CX34" s="611"/>
      <c r="CY34" s="612"/>
      <c r="CZ34" s="615">
        <v>16.899999999999999</v>
      </c>
      <c r="DA34" s="640"/>
      <c r="DB34" s="640"/>
      <c r="DC34" s="644"/>
      <c r="DD34" s="619">
        <v>4762425</v>
      </c>
      <c r="DE34" s="611"/>
      <c r="DF34" s="611"/>
      <c r="DG34" s="611"/>
      <c r="DH34" s="611"/>
      <c r="DI34" s="611"/>
      <c r="DJ34" s="611"/>
      <c r="DK34" s="612"/>
      <c r="DL34" s="619">
        <v>4418030</v>
      </c>
      <c r="DM34" s="611"/>
      <c r="DN34" s="611"/>
      <c r="DO34" s="611"/>
      <c r="DP34" s="611"/>
      <c r="DQ34" s="611"/>
      <c r="DR34" s="611"/>
      <c r="DS34" s="611"/>
      <c r="DT34" s="611"/>
      <c r="DU34" s="611"/>
      <c r="DV34" s="612"/>
      <c r="DW34" s="615">
        <v>24.2</v>
      </c>
      <c r="DX34" s="640"/>
      <c r="DY34" s="640"/>
      <c r="DZ34" s="640"/>
      <c r="EA34" s="640"/>
      <c r="EB34" s="640"/>
      <c r="EC34" s="641"/>
    </row>
    <row r="35" spans="2:133" ht="11.25" customHeight="1" x14ac:dyDescent="0.15">
      <c r="B35" s="607" t="s">
        <v>312</v>
      </c>
      <c r="C35" s="608"/>
      <c r="D35" s="608"/>
      <c r="E35" s="608"/>
      <c r="F35" s="608"/>
      <c r="G35" s="608"/>
      <c r="H35" s="608"/>
      <c r="I35" s="608"/>
      <c r="J35" s="608"/>
      <c r="K35" s="608"/>
      <c r="L35" s="608"/>
      <c r="M35" s="608"/>
      <c r="N35" s="608"/>
      <c r="O35" s="608"/>
      <c r="P35" s="608"/>
      <c r="Q35" s="609"/>
      <c r="R35" s="610">
        <v>2128221</v>
      </c>
      <c r="S35" s="611"/>
      <c r="T35" s="611"/>
      <c r="U35" s="611"/>
      <c r="V35" s="611"/>
      <c r="W35" s="611"/>
      <c r="X35" s="611"/>
      <c r="Y35" s="612"/>
      <c r="Z35" s="613">
        <v>5.7</v>
      </c>
      <c r="AA35" s="613"/>
      <c r="AB35" s="613"/>
      <c r="AC35" s="613"/>
      <c r="AD35" s="614" t="s">
        <v>124</v>
      </c>
      <c r="AE35" s="614"/>
      <c r="AF35" s="614"/>
      <c r="AG35" s="614"/>
      <c r="AH35" s="614"/>
      <c r="AI35" s="614"/>
      <c r="AJ35" s="614"/>
      <c r="AK35" s="614"/>
      <c r="AL35" s="615" t="s">
        <v>124</v>
      </c>
      <c r="AM35" s="616"/>
      <c r="AN35" s="616"/>
      <c r="AO35" s="617"/>
      <c r="AP35" s="218"/>
      <c r="AQ35" s="592" t="s">
        <v>313</v>
      </c>
      <c r="AR35" s="593"/>
      <c r="AS35" s="593"/>
      <c r="AT35" s="593"/>
      <c r="AU35" s="593"/>
      <c r="AV35" s="593"/>
      <c r="AW35" s="593"/>
      <c r="AX35" s="593"/>
      <c r="AY35" s="593"/>
      <c r="AZ35" s="593"/>
      <c r="BA35" s="593"/>
      <c r="BB35" s="593"/>
      <c r="BC35" s="593"/>
      <c r="BD35" s="593"/>
      <c r="BE35" s="593"/>
      <c r="BF35" s="594"/>
      <c r="BG35" s="592" t="s">
        <v>314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315</v>
      </c>
      <c r="CE35" s="608"/>
      <c r="CF35" s="608"/>
      <c r="CG35" s="608"/>
      <c r="CH35" s="608"/>
      <c r="CI35" s="608"/>
      <c r="CJ35" s="608"/>
      <c r="CK35" s="608"/>
      <c r="CL35" s="608"/>
      <c r="CM35" s="608"/>
      <c r="CN35" s="608"/>
      <c r="CO35" s="608"/>
      <c r="CP35" s="608"/>
      <c r="CQ35" s="609"/>
      <c r="CR35" s="610">
        <v>97544</v>
      </c>
      <c r="CS35" s="642"/>
      <c r="CT35" s="642"/>
      <c r="CU35" s="642"/>
      <c r="CV35" s="642"/>
      <c r="CW35" s="642"/>
      <c r="CX35" s="642"/>
      <c r="CY35" s="643"/>
      <c r="CZ35" s="615">
        <v>0.3</v>
      </c>
      <c r="DA35" s="640"/>
      <c r="DB35" s="640"/>
      <c r="DC35" s="644"/>
      <c r="DD35" s="619">
        <v>89506</v>
      </c>
      <c r="DE35" s="642"/>
      <c r="DF35" s="642"/>
      <c r="DG35" s="642"/>
      <c r="DH35" s="642"/>
      <c r="DI35" s="642"/>
      <c r="DJ35" s="642"/>
      <c r="DK35" s="643"/>
      <c r="DL35" s="619">
        <v>88899</v>
      </c>
      <c r="DM35" s="642"/>
      <c r="DN35" s="642"/>
      <c r="DO35" s="642"/>
      <c r="DP35" s="642"/>
      <c r="DQ35" s="642"/>
      <c r="DR35" s="642"/>
      <c r="DS35" s="642"/>
      <c r="DT35" s="642"/>
      <c r="DU35" s="642"/>
      <c r="DV35" s="643"/>
      <c r="DW35" s="615">
        <v>0.5</v>
      </c>
      <c r="DX35" s="640"/>
      <c r="DY35" s="640"/>
      <c r="DZ35" s="640"/>
      <c r="EA35" s="640"/>
      <c r="EB35" s="640"/>
      <c r="EC35" s="641"/>
    </row>
    <row r="36" spans="2:133" ht="11.25" customHeight="1" x14ac:dyDescent="0.15">
      <c r="B36" s="607" t="s">
        <v>316</v>
      </c>
      <c r="C36" s="608"/>
      <c r="D36" s="608"/>
      <c r="E36" s="608"/>
      <c r="F36" s="608"/>
      <c r="G36" s="608"/>
      <c r="H36" s="608"/>
      <c r="I36" s="608"/>
      <c r="J36" s="608"/>
      <c r="K36" s="608"/>
      <c r="L36" s="608"/>
      <c r="M36" s="608"/>
      <c r="N36" s="608"/>
      <c r="O36" s="608"/>
      <c r="P36" s="608"/>
      <c r="Q36" s="609"/>
      <c r="R36" s="610">
        <v>3012184</v>
      </c>
      <c r="S36" s="611"/>
      <c r="T36" s="611"/>
      <c r="U36" s="611"/>
      <c r="V36" s="611"/>
      <c r="W36" s="611"/>
      <c r="X36" s="611"/>
      <c r="Y36" s="612"/>
      <c r="Z36" s="613">
        <v>8.1</v>
      </c>
      <c r="AA36" s="613"/>
      <c r="AB36" s="613"/>
      <c r="AC36" s="613"/>
      <c r="AD36" s="614" t="s">
        <v>124</v>
      </c>
      <c r="AE36" s="614"/>
      <c r="AF36" s="614"/>
      <c r="AG36" s="614"/>
      <c r="AH36" s="614"/>
      <c r="AI36" s="614"/>
      <c r="AJ36" s="614"/>
      <c r="AK36" s="614"/>
      <c r="AL36" s="615" t="s">
        <v>124</v>
      </c>
      <c r="AM36" s="616"/>
      <c r="AN36" s="616"/>
      <c r="AO36" s="617"/>
      <c r="AP36" s="218"/>
      <c r="AQ36" s="676" t="s">
        <v>317</v>
      </c>
      <c r="AR36" s="677"/>
      <c r="AS36" s="677"/>
      <c r="AT36" s="677"/>
      <c r="AU36" s="677"/>
      <c r="AV36" s="677"/>
      <c r="AW36" s="677"/>
      <c r="AX36" s="677"/>
      <c r="AY36" s="678"/>
      <c r="AZ36" s="599">
        <v>2367018</v>
      </c>
      <c r="BA36" s="600"/>
      <c r="BB36" s="600"/>
      <c r="BC36" s="600"/>
      <c r="BD36" s="600"/>
      <c r="BE36" s="600"/>
      <c r="BF36" s="672"/>
      <c r="BG36" s="596" t="s">
        <v>318</v>
      </c>
      <c r="BH36" s="597"/>
      <c r="BI36" s="597"/>
      <c r="BJ36" s="597"/>
      <c r="BK36" s="597"/>
      <c r="BL36" s="597"/>
      <c r="BM36" s="597"/>
      <c r="BN36" s="597"/>
      <c r="BO36" s="597"/>
      <c r="BP36" s="597"/>
      <c r="BQ36" s="597"/>
      <c r="BR36" s="597"/>
      <c r="BS36" s="597"/>
      <c r="BT36" s="597"/>
      <c r="BU36" s="598"/>
      <c r="BV36" s="599">
        <v>354793</v>
      </c>
      <c r="BW36" s="600"/>
      <c r="BX36" s="600"/>
      <c r="BY36" s="600"/>
      <c r="BZ36" s="600"/>
      <c r="CA36" s="600"/>
      <c r="CB36" s="672"/>
      <c r="CD36" s="607" t="s">
        <v>319</v>
      </c>
      <c r="CE36" s="608"/>
      <c r="CF36" s="608"/>
      <c r="CG36" s="608"/>
      <c r="CH36" s="608"/>
      <c r="CI36" s="608"/>
      <c r="CJ36" s="608"/>
      <c r="CK36" s="608"/>
      <c r="CL36" s="608"/>
      <c r="CM36" s="608"/>
      <c r="CN36" s="608"/>
      <c r="CO36" s="608"/>
      <c r="CP36" s="608"/>
      <c r="CQ36" s="609"/>
      <c r="CR36" s="610">
        <v>2981849</v>
      </c>
      <c r="CS36" s="611"/>
      <c r="CT36" s="611"/>
      <c r="CU36" s="611"/>
      <c r="CV36" s="611"/>
      <c r="CW36" s="611"/>
      <c r="CX36" s="611"/>
      <c r="CY36" s="612"/>
      <c r="CZ36" s="615">
        <v>8.6999999999999993</v>
      </c>
      <c r="DA36" s="640"/>
      <c r="DB36" s="640"/>
      <c r="DC36" s="644"/>
      <c r="DD36" s="619">
        <v>2801424</v>
      </c>
      <c r="DE36" s="611"/>
      <c r="DF36" s="611"/>
      <c r="DG36" s="611"/>
      <c r="DH36" s="611"/>
      <c r="DI36" s="611"/>
      <c r="DJ36" s="611"/>
      <c r="DK36" s="612"/>
      <c r="DL36" s="619">
        <v>1603412</v>
      </c>
      <c r="DM36" s="611"/>
      <c r="DN36" s="611"/>
      <c r="DO36" s="611"/>
      <c r="DP36" s="611"/>
      <c r="DQ36" s="611"/>
      <c r="DR36" s="611"/>
      <c r="DS36" s="611"/>
      <c r="DT36" s="611"/>
      <c r="DU36" s="611"/>
      <c r="DV36" s="612"/>
      <c r="DW36" s="615">
        <v>8.8000000000000007</v>
      </c>
      <c r="DX36" s="640"/>
      <c r="DY36" s="640"/>
      <c r="DZ36" s="640"/>
      <c r="EA36" s="640"/>
      <c r="EB36" s="640"/>
      <c r="EC36" s="641"/>
    </row>
    <row r="37" spans="2:133" ht="11.25" customHeight="1" x14ac:dyDescent="0.15">
      <c r="B37" s="607" t="s">
        <v>320</v>
      </c>
      <c r="C37" s="608"/>
      <c r="D37" s="608"/>
      <c r="E37" s="608"/>
      <c r="F37" s="608"/>
      <c r="G37" s="608"/>
      <c r="H37" s="608"/>
      <c r="I37" s="608"/>
      <c r="J37" s="608"/>
      <c r="K37" s="608"/>
      <c r="L37" s="608"/>
      <c r="M37" s="608"/>
      <c r="N37" s="608"/>
      <c r="O37" s="608"/>
      <c r="P37" s="608"/>
      <c r="Q37" s="609"/>
      <c r="R37" s="610">
        <v>380591</v>
      </c>
      <c r="S37" s="611"/>
      <c r="T37" s="611"/>
      <c r="U37" s="611"/>
      <c r="V37" s="611"/>
      <c r="W37" s="611"/>
      <c r="X37" s="611"/>
      <c r="Y37" s="612"/>
      <c r="Z37" s="613">
        <v>1</v>
      </c>
      <c r="AA37" s="613"/>
      <c r="AB37" s="613"/>
      <c r="AC37" s="613"/>
      <c r="AD37" s="614">
        <v>213173</v>
      </c>
      <c r="AE37" s="614"/>
      <c r="AF37" s="614"/>
      <c r="AG37" s="614"/>
      <c r="AH37" s="614"/>
      <c r="AI37" s="614"/>
      <c r="AJ37" s="614"/>
      <c r="AK37" s="614"/>
      <c r="AL37" s="615">
        <v>1.2</v>
      </c>
      <c r="AM37" s="616"/>
      <c r="AN37" s="616"/>
      <c r="AO37" s="617"/>
      <c r="AQ37" s="673" t="s">
        <v>321</v>
      </c>
      <c r="AR37" s="674"/>
      <c r="AS37" s="674"/>
      <c r="AT37" s="674"/>
      <c r="AU37" s="674"/>
      <c r="AV37" s="674"/>
      <c r="AW37" s="674"/>
      <c r="AX37" s="674"/>
      <c r="AY37" s="675"/>
      <c r="AZ37" s="610">
        <v>343048</v>
      </c>
      <c r="BA37" s="611"/>
      <c r="BB37" s="611"/>
      <c r="BC37" s="611"/>
      <c r="BD37" s="642"/>
      <c r="BE37" s="642"/>
      <c r="BF37" s="665"/>
      <c r="BG37" s="607" t="s">
        <v>322</v>
      </c>
      <c r="BH37" s="608"/>
      <c r="BI37" s="608"/>
      <c r="BJ37" s="608"/>
      <c r="BK37" s="608"/>
      <c r="BL37" s="608"/>
      <c r="BM37" s="608"/>
      <c r="BN37" s="608"/>
      <c r="BO37" s="608"/>
      <c r="BP37" s="608"/>
      <c r="BQ37" s="608"/>
      <c r="BR37" s="608"/>
      <c r="BS37" s="608"/>
      <c r="BT37" s="608"/>
      <c r="BU37" s="609"/>
      <c r="BV37" s="610">
        <v>254349</v>
      </c>
      <c r="BW37" s="611"/>
      <c r="BX37" s="611"/>
      <c r="BY37" s="611"/>
      <c r="BZ37" s="611"/>
      <c r="CA37" s="611"/>
      <c r="CB37" s="620"/>
      <c r="CD37" s="607" t="s">
        <v>323</v>
      </c>
      <c r="CE37" s="608"/>
      <c r="CF37" s="608"/>
      <c r="CG37" s="608"/>
      <c r="CH37" s="608"/>
      <c r="CI37" s="608"/>
      <c r="CJ37" s="608"/>
      <c r="CK37" s="608"/>
      <c r="CL37" s="608"/>
      <c r="CM37" s="608"/>
      <c r="CN37" s="608"/>
      <c r="CO37" s="608"/>
      <c r="CP37" s="608"/>
      <c r="CQ37" s="609"/>
      <c r="CR37" s="610">
        <v>1271818</v>
      </c>
      <c r="CS37" s="642"/>
      <c r="CT37" s="642"/>
      <c r="CU37" s="642"/>
      <c r="CV37" s="642"/>
      <c r="CW37" s="642"/>
      <c r="CX37" s="642"/>
      <c r="CY37" s="643"/>
      <c r="CZ37" s="615">
        <v>3.7</v>
      </c>
      <c r="DA37" s="640"/>
      <c r="DB37" s="640"/>
      <c r="DC37" s="644"/>
      <c r="DD37" s="619">
        <v>1271818</v>
      </c>
      <c r="DE37" s="642"/>
      <c r="DF37" s="642"/>
      <c r="DG37" s="642"/>
      <c r="DH37" s="642"/>
      <c r="DI37" s="642"/>
      <c r="DJ37" s="642"/>
      <c r="DK37" s="643"/>
      <c r="DL37" s="619">
        <v>1064751</v>
      </c>
      <c r="DM37" s="642"/>
      <c r="DN37" s="642"/>
      <c r="DO37" s="642"/>
      <c r="DP37" s="642"/>
      <c r="DQ37" s="642"/>
      <c r="DR37" s="642"/>
      <c r="DS37" s="642"/>
      <c r="DT37" s="642"/>
      <c r="DU37" s="642"/>
      <c r="DV37" s="643"/>
      <c r="DW37" s="615">
        <v>5.8</v>
      </c>
      <c r="DX37" s="640"/>
      <c r="DY37" s="640"/>
      <c r="DZ37" s="640"/>
      <c r="EA37" s="640"/>
      <c r="EB37" s="640"/>
      <c r="EC37" s="641"/>
    </row>
    <row r="38" spans="2:133" ht="11.25" customHeight="1" x14ac:dyDescent="0.15">
      <c r="B38" s="607" t="s">
        <v>324</v>
      </c>
      <c r="C38" s="608"/>
      <c r="D38" s="608"/>
      <c r="E38" s="608"/>
      <c r="F38" s="608"/>
      <c r="G38" s="608"/>
      <c r="H38" s="608"/>
      <c r="I38" s="608"/>
      <c r="J38" s="608"/>
      <c r="K38" s="608"/>
      <c r="L38" s="608"/>
      <c r="M38" s="608"/>
      <c r="N38" s="608"/>
      <c r="O38" s="608"/>
      <c r="P38" s="608"/>
      <c r="Q38" s="609"/>
      <c r="R38" s="610">
        <v>2258800</v>
      </c>
      <c r="S38" s="611"/>
      <c r="T38" s="611"/>
      <c r="U38" s="611"/>
      <c r="V38" s="611"/>
      <c r="W38" s="611"/>
      <c r="X38" s="611"/>
      <c r="Y38" s="612"/>
      <c r="Z38" s="613">
        <v>6.1</v>
      </c>
      <c r="AA38" s="613"/>
      <c r="AB38" s="613"/>
      <c r="AC38" s="613"/>
      <c r="AD38" s="614" t="s">
        <v>124</v>
      </c>
      <c r="AE38" s="614"/>
      <c r="AF38" s="614"/>
      <c r="AG38" s="614"/>
      <c r="AH38" s="614"/>
      <c r="AI38" s="614"/>
      <c r="AJ38" s="614"/>
      <c r="AK38" s="614"/>
      <c r="AL38" s="615" t="s">
        <v>124</v>
      </c>
      <c r="AM38" s="616"/>
      <c r="AN38" s="616"/>
      <c r="AO38" s="617"/>
      <c r="AQ38" s="673" t="s">
        <v>325</v>
      </c>
      <c r="AR38" s="674"/>
      <c r="AS38" s="674"/>
      <c r="AT38" s="674"/>
      <c r="AU38" s="674"/>
      <c r="AV38" s="674"/>
      <c r="AW38" s="674"/>
      <c r="AX38" s="674"/>
      <c r="AY38" s="675"/>
      <c r="AZ38" s="610">
        <v>66285</v>
      </c>
      <c r="BA38" s="611"/>
      <c r="BB38" s="611"/>
      <c r="BC38" s="611"/>
      <c r="BD38" s="642"/>
      <c r="BE38" s="642"/>
      <c r="BF38" s="665"/>
      <c r="BG38" s="607" t="s">
        <v>326</v>
      </c>
      <c r="BH38" s="608"/>
      <c r="BI38" s="608"/>
      <c r="BJ38" s="608"/>
      <c r="BK38" s="608"/>
      <c r="BL38" s="608"/>
      <c r="BM38" s="608"/>
      <c r="BN38" s="608"/>
      <c r="BO38" s="608"/>
      <c r="BP38" s="608"/>
      <c r="BQ38" s="608"/>
      <c r="BR38" s="608"/>
      <c r="BS38" s="608"/>
      <c r="BT38" s="608"/>
      <c r="BU38" s="609"/>
      <c r="BV38" s="610">
        <v>9106</v>
      </c>
      <c r="BW38" s="611"/>
      <c r="BX38" s="611"/>
      <c r="BY38" s="611"/>
      <c r="BZ38" s="611"/>
      <c r="CA38" s="611"/>
      <c r="CB38" s="620"/>
      <c r="CD38" s="607" t="s">
        <v>327</v>
      </c>
      <c r="CE38" s="608"/>
      <c r="CF38" s="608"/>
      <c r="CG38" s="608"/>
      <c r="CH38" s="608"/>
      <c r="CI38" s="608"/>
      <c r="CJ38" s="608"/>
      <c r="CK38" s="608"/>
      <c r="CL38" s="608"/>
      <c r="CM38" s="608"/>
      <c r="CN38" s="608"/>
      <c r="CO38" s="608"/>
      <c r="CP38" s="608"/>
      <c r="CQ38" s="609"/>
      <c r="CR38" s="610">
        <v>2018239</v>
      </c>
      <c r="CS38" s="611"/>
      <c r="CT38" s="611"/>
      <c r="CU38" s="611"/>
      <c r="CV38" s="611"/>
      <c r="CW38" s="611"/>
      <c r="CX38" s="611"/>
      <c r="CY38" s="612"/>
      <c r="CZ38" s="615">
        <v>5.9</v>
      </c>
      <c r="DA38" s="640"/>
      <c r="DB38" s="640"/>
      <c r="DC38" s="644"/>
      <c r="DD38" s="619">
        <v>1702412</v>
      </c>
      <c r="DE38" s="611"/>
      <c r="DF38" s="611"/>
      <c r="DG38" s="611"/>
      <c r="DH38" s="611"/>
      <c r="DI38" s="611"/>
      <c r="DJ38" s="611"/>
      <c r="DK38" s="612"/>
      <c r="DL38" s="619">
        <v>1390030</v>
      </c>
      <c r="DM38" s="611"/>
      <c r="DN38" s="611"/>
      <c r="DO38" s="611"/>
      <c r="DP38" s="611"/>
      <c r="DQ38" s="611"/>
      <c r="DR38" s="611"/>
      <c r="DS38" s="611"/>
      <c r="DT38" s="611"/>
      <c r="DU38" s="611"/>
      <c r="DV38" s="612"/>
      <c r="DW38" s="615">
        <v>7.6</v>
      </c>
      <c r="DX38" s="640"/>
      <c r="DY38" s="640"/>
      <c r="DZ38" s="640"/>
      <c r="EA38" s="640"/>
      <c r="EB38" s="640"/>
      <c r="EC38" s="641"/>
    </row>
    <row r="39" spans="2:133" ht="11.25" customHeight="1" x14ac:dyDescent="0.15">
      <c r="B39" s="607" t="s">
        <v>328</v>
      </c>
      <c r="C39" s="608"/>
      <c r="D39" s="608"/>
      <c r="E39" s="608"/>
      <c r="F39" s="608"/>
      <c r="G39" s="608"/>
      <c r="H39" s="608"/>
      <c r="I39" s="608"/>
      <c r="J39" s="608"/>
      <c r="K39" s="608"/>
      <c r="L39" s="608"/>
      <c r="M39" s="608"/>
      <c r="N39" s="608"/>
      <c r="O39" s="608"/>
      <c r="P39" s="608"/>
      <c r="Q39" s="609"/>
      <c r="R39" s="610" t="s">
        <v>124</v>
      </c>
      <c r="S39" s="611"/>
      <c r="T39" s="611"/>
      <c r="U39" s="611"/>
      <c r="V39" s="611"/>
      <c r="W39" s="611"/>
      <c r="X39" s="611"/>
      <c r="Y39" s="612"/>
      <c r="Z39" s="613" t="s">
        <v>124</v>
      </c>
      <c r="AA39" s="613"/>
      <c r="AB39" s="613"/>
      <c r="AC39" s="613"/>
      <c r="AD39" s="614" t="s">
        <v>124</v>
      </c>
      <c r="AE39" s="614"/>
      <c r="AF39" s="614"/>
      <c r="AG39" s="614"/>
      <c r="AH39" s="614"/>
      <c r="AI39" s="614"/>
      <c r="AJ39" s="614"/>
      <c r="AK39" s="614"/>
      <c r="AL39" s="615" t="s">
        <v>124</v>
      </c>
      <c r="AM39" s="616"/>
      <c r="AN39" s="616"/>
      <c r="AO39" s="617"/>
      <c r="AQ39" s="673" t="s">
        <v>329</v>
      </c>
      <c r="AR39" s="674"/>
      <c r="AS39" s="674"/>
      <c r="AT39" s="674"/>
      <c r="AU39" s="674"/>
      <c r="AV39" s="674"/>
      <c r="AW39" s="674"/>
      <c r="AX39" s="674"/>
      <c r="AY39" s="675"/>
      <c r="AZ39" s="610">
        <v>5731</v>
      </c>
      <c r="BA39" s="611"/>
      <c r="BB39" s="611"/>
      <c r="BC39" s="611"/>
      <c r="BD39" s="642"/>
      <c r="BE39" s="642"/>
      <c r="BF39" s="665"/>
      <c r="BG39" s="607" t="s">
        <v>330</v>
      </c>
      <c r="BH39" s="608"/>
      <c r="BI39" s="608"/>
      <c r="BJ39" s="608"/>
      <c r="BK39" s="608"/>
      <c r="BL39" s="608"/>
      <c r="BM39" s="608"/>
      <c r="BN39" s="608"/>
      <c r="BO39" s="608"/>
      <c r="BP39" s="608"/>
      <c r="BQ39" s="608"/>
      <c r="BR39" s="608"/>
      <c r="BS39" s="608"/>
      <c r="BT39" s="608"/>
      <c r="BU39" s="609"/>
      <c r="BV39" s="610">
        <v>12538</v>
      </c>
      <c r="BW39" s="611"/>
      <c r="BX39" s="611"/>
      <c r="BY39" s="611"/>
      <c r="BZ39" s="611"/>
      <c r="CA39" s="611"/>
      <c r="CB39" s="620"/>
      <c r="CD39" s="607" t="s">
        <v>331</v>
      </c>
      <c r="CE39" s="608"/>
      <c r="CF39" s="608"/>
      <c r="CG39" s="608"/>
      <c r="CH39" s="608"/>
      <c r="CI39" s="608"/>
      <c r="CJ39" s="608"/>
      <c r="CK39" s="608"/>
      <c r="CL39" s="608"/>
      <c r="CM39" s="608"/>
      <c r="CN39" s="608"/>
      <c r="CO39" s="608"/>
      <c r="CP39" s="608"/>
      <c r="CQ39" s="609"/>
      <c r="CR39" s="610">
        <v>2428978</v>
      </c>
      <c r="CS39" s="642"/>
      <c r="CT39" s="642"/>
      <c r="CU39" s="642"/>
      <c r="CV39" s="642"/>
      <c r="CW39" s="642"/>
      <c r="CX39" s="642"/>
      <c r="CY39" s="643"/>
      <c r="CZ39" s="615">
        <v>7.1</v>
      </c>
      <c r="DA39" s="640"/>
      <c r="DB39" s="640"/>
      <c r="DC39" s="644"/>
      <c r="DD39" s="619">
        <v>2414111</v>
      </c>
      <c r="DE39" s="642"/>
      <c r="DF39" s="642"/>
      <c r="DG39" s="642"/>
      <c r="DH39" s="642"/>
      <c r="DI39" s="642"/>
      <c r="DJ39" s="642"/>
      <c r="DK39" s="643"/>
      <c r="DL39" s="619" t="s">
        <v>124</v>
      </c>
      <c r="DM39" s="642"/>
      <c r="DN39" s="642"/>
      <c r="DO39" s="642"/>
      <c r="DP39" s="642"/>
      <c r="DQ39" s="642"/>
      <c r="DR39" s="642"/>
      <c r="DS39" s="642"/>
      <c r="DT39" s="642"/>
      <c r="DU39" s="642"/>
      <c r="DV39" s="643"/>
      <c r="DW39" s="615" t="s">
        <v>124</v>
      </c>
      <c r="DX39" s="640"/>
      <c r="DY39" s="640"/>
      <c r="DZ39" s="640"/>
      <c r="EA39" s="640"/>
      <c r="EB39" s="640"/>
      <c r="EC39" s="641"/>
    </row>
    <row r="40" spans="2:133" ht="11.25" customHeight="1" x14ac:dyDescent="0.15">
      <c r="B40" s="607" t="s">
        <v>332</v>
      </c>
      <c r="C40" s="608"/>
      <c r="D40" s="608"/>
      <c r="E40" s="608"/>
      <c r="F40" s="608"/>
      <c r="G40" s="608"/>
      <c r="H40" s="608"/>
      <c r="I40" s="608"/>
      <c r="J40" s="608"/>
      <c r="K40" s="608"/>
      <c r="L40" s="608"/>
      <c r="M40" s="608"/>
      <c r="N40" s="608"/>
      <c r="O40" s="608"/>
      <c r="P40" s="608"/>
      <c r="Q40" s="609"/>
      <c r="R40" s="610" t="s">
        <v>124</v>
      </c>
      <c r="S40" s="611"/>
      <c r="T40" s="611"/>
      <c r="U40" s="611"/>
      <c r="V40" s="611"/>
      <c r="W40" s="611"/>
      <c r="X40" s="611"/>
      <c r="Y40" s="612"/>
      <c r="Z40" s="613" t="s">
        <v>124</v>
      </c>
      <c r="AA40" s="613"/>
      <c r="AB40" s="613"/>
      <c r="AC40" s="613"/>
      <c r="AD40" s="614" t="s">
        <v>124</v>
      </c>
      <c r="AE40" s="614"/>
      <c r="AF40" s="614"/>
      <c r="AG40" s="614"/>
      <c r="AH40" s="614"/>
      <c r="AI40" s="614"/>
      <c r="AJ40" s="614"/>
      <c r="AK40" s="614"/>
      <c r="AL40" s="615" t="s">
        <v>124</v>
      </c>
      <c r="AM40" s="616"/>
      <c r="AN40" s="616"/>
      <c r="AO40" s="617"/>
      <c r="AQ40" s="673" t="s">
        <v>333</v>
      </c>
      <c r="AR40" s="674"/>
      <c r="AS40" s="674"/>
      <c r="AT40" s="674"/>
      <c r="AU40" s="674"/>
      <c r="AV40" s="674"/>
      <c r="AW40" s="674"/>
      <c r="AX40" s="674"/>
      <c r="AY40" s="675"/>
      <c r="AZ40" s="610">
        <v>1562</v>
      </c>
      <c r="BA40" s="611"/>
      <c r="BB40" s="611"/>
      <c r="BC40" s="611"/>
      <c r="BD40" s="642"/>
      <c r="BE40" s="642"/>
      <c r="BF40" s="665"/>
      <c r="BG40" s="658" t="s">
        <v>334</v>
      </c>
      <c r="BH40" s="659"/>
      <c r="BI40" s="659"/>
      <c r="BJ40" s="659"/>
      <c r="BK40" s="659"/>
      <c r="BL40" s="214"/>
      <c r="BM40" s="608" t="s">
        <v>335</v>
      </c>
      <c r="BN40" s="608"/>
      <c r="BO40" s="608"/>
      <c r="BP40" s="608"/>
      <c r="BQ40" s="608"/>
      <c r="BR40" s="608"/>
      <c r="BS40" s="608"/>
      <c r="BT40" s="608"/>
      <c r="BU40" s="609"/>
      <c r="BV40" s="610">
        <v>124</v>
      </c>
      <c r="BW40" s="611"/>
      <c r="BX40" s="611"/>
      <c r="BY40" s="611"/>
      <c r="BZ40" s="611"/>
      <c r="CA40" s="611"/>
      <c r="CB40" s="620"/>
      <c r="CD40" s="607" t="s">
        <v>336</v>
      </c>
      <c r="CE40" s="608"/>
      <c r="CF40" s="608"/>
      <c r="CG40" s="608"/>
      <c r="CH40" s="608"/>
      <c r="CI40" s="608"/>
      <c r="CJ40" s="608"/>
      <c r="CK40" s="608"/>
      <c r="CL40" s="608"/>
      <c r="CM40" s="608"/>
      <c r="CN40" s="608"/>
      <c r="CO40" s="608"/>
      <c r="CP40" s="608"/>
      <c r="CQ40" s="609"/>
      <c r="CR40" s="610" t="s">
        <v>124</v>
      </c>
      <c r="CS40" s="611"/>
      <c r="CT40" s="611"/>
      <c r="CU40" s="611"/>
      <c r="CV40" s="611"/>
      <c r="CW40" s="611"/>
      <c r="CX40" s="611"/>
      <c r="CY40" s="612"/>
      <c r="CZ40" s="615" t="s">
        <v>124</v>
      </c>
      <c r="DA40" s="640"/>
      <c r="DB40" s="640"/>
      <c r="DC40" s="644"/>
      <c r="DD40" s="619" t="s">
        <v>124</v>
      </c>
      <c r="DE40" s="611"/>
      <c r="DF40" s="611"/>
      <c r="DG40" s="611"/>
      <c r="DH40" s="611"/>
      <c r="DI40" s="611"/>
      <c r="DJ40" s="611"/>
      <c r="DK40" s="612"/>
      <c r="DL40" s="619" t="s">
        <v>124</v>
      </c>
      <c r="DM40" s="611"/>
      <c r="DN40" s="611"/>
      <c r="DO40" s="611"/>
      <c r="DP40" s="611"/>
      <c r="DQ40" s="611"/>
      <c r="DR40" s="611"/>
      <c r="DS40" s="611"/>
      <c r="DT40" s="611"/>
      <c r="DU40" s="611"/>
      <c r="DV40" s="612"/>
      <c r="DW40" s="615" t="s">
        <v>124</v>
      </c>
      <c r="DX40" s="640"/>
      <c r="DY40" s="640"/>
      <c r="DZ40" s="640"/>
      <c r="EA40" s="640"/>
      <c r="EB40" s="640"/>
      <c r="EC40" s="641"/>
    </row>
    <row r="41" spans="2:133" ht="11.25" customHeight="1" x14ac:dyDescent="0.15">
      <c r="B41" s="631" t="s">
        <v>337</v>
      </c>
      <c r="C41" s="632"/>
      <c r="D41" s="632"/>
      <c r="E41" s="632"/>
      <c r="F41" s="632"/>
      <c r="G41" s="632"/>
      <c r="H41" s="632"/>
      <c r="I41" s="632"/>
      <c r="J41" s="632"/>
      <c r="K41" s="632"/>
      <c r="L41" s="632"/>
      <c r="M41" s="632"/>
      <c r="N41" s="632"/>
      <c r="O41" s="632"/>
      <c r="P41" s="632"/>
      <c r="Q41" s="633"/>
      <c r="R41" s="682">
        <v>37043303</v>
      </c>
      <c r="S41" s="683"/>
      <c r="T41" s="683"/>
      <c r="U41" s="683"/>
      <c r="V41" s="683"/>
      <c r="W41" s="683"/>
      <c r="X41" s="683"/>
      <c r="Y41" s="687"/>
      <c r="Z41" s="688">
        <v>100</v>
      </c>
      <c r="AA41" s="688"/>
      <c r="AB41" s="688"/>
      <c r="AC41" s="688"/>
      <c r="AD41" s="689">
        <v>18256830</v>
      </c>
      <c r="AE41" s="689"/>
      <c r="AF41" s="689"/>
      <c r="AG41" s="689"/>
      <c r="AH41" s="689"/>
      <c r="AI41" s="689"/>
      <c r="AJ41" s="689"/>
      <c r="AK41" s="689"/>
      <c r="AL41" s="690">
        <v>100</v>
      </c>
      <c r="AM41" s="670"/>
      <c r="AN41" s="670"/>
      <c r="AO41" s="691"/>
      <c r="AQ41" s="673" t="s">
        <v>338</v>
      </c>
      <c r="AR41" s="674"/>
      <c r="AS41" s="674"/>
      <c r="AT41" s="674"/>
      <c r="AU41" s="674"/>
      <c r="AV41" s="674"/>
      <c r="AW41" s="674"/>
      <c r="AX41" s="674"/>
      <c r="AY41" s="675"/>
      <c r="AZ41" s="610">
        <v>472654</v>
      </c>
      <c r="BA41" s="611"/>
      <c r="BB41" s="611"/>
      <c r="BC41" s="611"/>
      <c r="BD41" s="642"/>
      <c r="BE41" s="642"/>
      <c r="BF41" s="665"/>
      <c r="BG41" s="658"/>
      <c r="BH41" s="659"/>
      <c r="BI41" s="659"/>
      <c r="BJ41" s="659"/>
      <c r="BK41" s="659"/>
      <c r="BL41" s="214"/>
      <c r="BM41" s="608" t="s">
        <v>339</v>
      </c>
      <c r="BN41" s="608"/>
      <c r="BO41" s="608"/>
      <c r="BP41" s="608"/>
      <c r="BQ41" s="608"/>
      <c r="BR41" s="608"/>
      <c r="BS41" s="608"/>
      <c r="BT41" s="608"/>
      <c r="BU41" s="609"/>
      <c r="BV41" s="610" t="s">
        <v>124</v>
      </c>
      <c r="BW41" s="611"/>
      <c r="BX41" s="611"/>
      <c r="BY41" s="611"/>
      <c r="BZ41" s="611"/>
      <c r="CA41" s="611"/>
      <c r="CB41" s="620"/>
      <c r="CD41" s="607" t="s">
        <v>340</v>
      </c>
      <c r="CE41" s="608"/>
      <c r="CF41" s="608"/>
      <c r="CG41" s="608"/>
      <c r="CH41" s="608"/>
      <c r="CI41" s="608"/>
      <c r="CJ41" s="608"/>
      <c r="CK41" s="608"/>
      <c r="CL41" s="608"/>
      <c r="CM41" s="608"/>
      <c r="CN41" s="608"/>
      <c r="CO41" s="608"/>
      <c r="CP41" s="608"/>
      <c r="CQ41" s="609"/>
      <c r="CR41" s="610" t="s">
        <v>124</v>
      </c>
      <c r="CS41" s="642"/>
      <c r="CT41" s="642"/>
      <c r="CU41" s="642"/>
      <c r="CV41" s="642"/>
      <c r="CW41" s="642"/>
      <c r="CX41" s="642"/>
      <c r="CY41" s="643"/>
      <c r="CZ41" s="615" t="s">
        <v>124</v>
      </c>
      <c r="DA41" s="640"/>
      <c r="DB41" s="640"/>
      <c r="DC41" s="644"/>
      <c r="DD41" s="619" t="s">
        <v>124</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341</v>
      </c>
      <c r="AR42" s="680"/>
      <c r="AS42" s="680"/>
      <c r="AT42" s="680"/>
      <c r="AU42" s="680"/>
      <c r="AV42" s="680"/>
      <c r="AW42" s="680"/>
      <c r="AX42" s="680"/>
      <c r="AY42" s="681"/>
      <c r="AZ42" s="682">
        <v>1477738</v>
      </c>
      <c r="BA42" s="683"/>
      <c r="BB42" s="683"/>
      <c r="BC42" s="683"/>
      <c r="BD42" s="669"/>
      <c r="BE42" s="669"/>
      <c r="BF42" s="671"/>
      <c r="BG42" s="660"/>
      <c r="BH42" s="661"/>
      <c r="BI42" s="661"/>
      <c r="BJ42" s="661"/>
      <c r="BK42" s="661"/>
      <c r="BL42" s="215"/>
      <c r="BM42" s="632" t="s">
        <v>342</v>
      </c>
      <c r="BN42" s="632"/>
      <c r="BO42" s="632"/>
      <c r="BP42" s="632"/>
      <c r="BQ42" s="632"/>
      <c r="BR42" s="632"/>
      <c r="BS42" s="632"/>
      <c r="BT42" s="632"/>
      <c r="BU42" s="633"/>
      <c r="BV42" s="682">
        <v>311</v>
      </c>
      <c r="BW42" s="683"/>
      <c r="BX42" s="683"/>
      <c r="BY42" s="683"/>
      <c r="BZ42" s="683"/>
      <c r="CA42" s="683"/>
      <c r="CB42" s="692"/>
      <c r="CD42" s="607" t="s">
        <v>343</v>
      </c>
      <c r="CE42" s="608"/>
      <c r="CF42" s="608"/>
      <c r="CG42" s="608"/>
      <c r="CH42" s="608"/>
      <c r="CI42" s="608"/>
      <c r="CJ42" s="608"/>
      <c r="CK42" s="608"/>
      <c r="CL42" s="608"/>
      <c r="CM42" s="608"/>
      <c r="CN42" s="608"/>
      <c r="CO42" s="608"/>
      <c r="CP42" s="608"/>
      <c r="CQ42" s="609"/>
      <c r="CR42" s="610">
        <v>4509385</v>
      </c>
      <c r="CS42" s="642"/>
      <c r="CT42" s="642"/>
      <c r="CU42" s="642"/>
      <c r="CV42" s="642"/>
      <c r="CW42" s="642"/>
      <c r="CX42" s="642"/>
      <c r="CY42" s="643"/>
      <c r="CZ42" s="615">
        <v>13.1</v>
      </c>
      <c r="DA42" s="640"/>
      <c r="DB42" s="640"/>
      <c r="DC42" s="644"/>
      <c r="DD42" s="619">
        <v>1290513</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344</v>
      </c>
      <c r="CD43" s="607" t="s">
        <v>345</v>
      </c>
      <c r="CE43" s="608"/>
      <c r="CF43" s="608"/>
      <c r="CG43" s="608"/>
      <c r="CH43" s="608"/>
      <c r="CI43" s="608"/>
      <c r="CJ43" s="608"/>
      <c r="CK43" s="608"/>
      <c r="CL43" s="608"/>
      <c r="CM43" s="608"/>
      <c r="CN43" s="608"/>
      <c r="CO43" s="608"/>
      <c r="CP43" s="608"/>
      <c r="CQ43" s="609"/>
      <c r="CR43" s="610">
        <v>44277</v>
      </c>
      <c r="CS43" s="642"/>
      <c r="CT43" s="642"/>
      <c r="CU43" s="642"/>
      <c r="CV43" s="642"/>
      <c r="CW43" s="642"/>
      <c r="CX43" s="642"/>
      <c r="CY43" s="643"/>
      <c r="CZ43" s="615">
        <v>0.1</v>
      </c>
      <c r="DA43" s="640"/>
      <c r="DB43" s="640"/>
      <c r="DC43" s="644"/>
      <c r="DD43" s="619">
        <v>44277</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294</v>
      </c>
      <c r="CE44" s="647"/>
      <c r="CF44" s="607" t="s">
        <v>347</v>
      </c>
      <c r="CG44" s="608"/>
      <c r="CH44" s="608"/>
      <c r="CI44" s="608"/>
      <c r="CJ44" s="608"/>
      <c r="CK44" s="608"/>
      <c r="CL44" s="608"/>
      <c r="CM44" s="608"/>
      <c r="CN44" s="608"/>
      <c r="CO44" s="608"/>
      <c r="CP44" s="608"/>
      <c r="CQ44" s="609"/>
      <c r="CR44" s="610">
        <v>4509385</v>
      </c>
      <c r="CS44" s="611"/>
      <c r="CT44" s="611"/>
      <c r="CU44" s="611"/>
      <c r="CV44" s="611"/>
      <c r="CW44" s="611"/>
      <c r="CX44" s="611"/>
      <c r="CY44" s="612"/>
      <c r="CZ44" s="615">
        <v>13.1</v>
      </c>
      <c r="DA44" s="616"/>
      <c r="DB44" s="616"/>
      <c r="DC44" s="622"/>
      <c r="DD44" s="619">
        <v>1290513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349</v>
      </c>
      <c r="CG45" s="608"/>
      <c r="CH45" s="608"/>
      <c r="CI45" s="608"/>
      <c r="CJ45" s="608"/>
      <c r="CK45" s="608"/>
      <c r="CL45" s="608"/>
      <c r="CM45" s="608"/>
      <c r="CN45" s="608"/>
      <c r="CO45" s="608"/>
      <c r="CP45" s="608"/>
      <c r="CQ45" s="609"/>
      <c r="CR45" s="610">
        <v>1016518</v>
      </c>
      <c r="CS45" s="642"/>
      <c r="CT45" s="642"/>
      <c r="CU45" s="642"/>
      <c r="CV45" s="642"/>
      <c r="CW45" s="642"/>
      <c r="CX45" s="642"/>
      <c r="CY45" s="643"/>
      <c r="CZ45" s="615">
        <v>3</v>
      </c>
      <c r="DA45" s="640"/>
      <c r="DB45" s="640"/>
      <c r="DC45" s="644"/>
      <c r="DD45" s="619">
        <v>61186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350</v>
      </c>
      <c r="CG46" s="608"/>
      <c r="CH46" s="608"/>
      <c r="CI46" s="608"/>
      <c r="CJ46" s="608"/>
      <c r="CK46" s="608"/>
      <c r="CL46" s="608"/>
      <c r="CM46" s="608"/>
      <c r="CN46" s="608"/>
      <c r="CO46" s="608"/>
      <c r="CP46" s="608"/>
      <c r="CQ46" s="609"/>
      <c r="CR46" s="610">
        <v>3432867</v>
      </c>
      <c r="CS46" s="611"/>
      <c r="CT46" s="611"/>
      <c r="CU46" s="611"/>
      <c r="CV46" s="611"/>
      <c r="CW46" s="611"/>
      <c r="CX46" s="611"/>
      <c r="CY46" s="612"/>
      <c r="CZ46" s="615">
        <v>10</v>
      </c>
      <c r="DA46" s="616"/>
      <c r="DB46" s="616"/>
      <c r="DC46" s="622"/>
      <c r="DD46" s="619">
        <v>1224327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351</v>
      </c>
      <c r="CG47" s="608"/>
      <c r="CH47" s="608"/>
      <c r="CI47" s="608"/>
      <c r="CJ47" s="608"/>
      <c r="CK47" s="608"/>
      <c r="CL47" s="608"/>
      <c r="CM47" s="608"/>
      <c r="CN47" s="608"/>
      <c r="CO47" s="608"/>
      <c r="CP47" s="608"/>
      <c r="CQ47" s="609"/>
      <c r="CR47" s="610" t="s">
        <v>124</v>
      </c>
      <c r="CS47" s="642"/>
      <c r="CT47" s="642"/>
      <c r="CU47" s="642"/>
      <c r="CV47" s="642"/>
      <c r="CW47" s="642"/>
      <c r="CX47" s="642"/>
      <c r="CY47" s="643"/>
      <c r="CZ47" s="615" t="s">
        <v>124</v>
      </c>
      <c r="DA47" s="640"/>
      <c r="DB47" s="640"/>
      <c r="DC47" s="644"/>
      <c r="DD47" s="619" t="s">
        <v>124</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352</v>
      </c>
      <c r="CG48" s="608"/>
      <c r="CH48" s="608"/>
      <c r="CI48" s="608"/>
      <c r="CJ48" s="608"/>
      <c r="CK48" s="608"/>
      <c r="CL48" s="608"/>
      <c r="CM48" s="608"/>
      <c r="CN48" s="608"/>
      <c r="CO48" s="608"/>
      <c r="CP48" s="608"/>
      <c r="CQ48" s="609"/>
      <c r="CR48" s="610" t="s">
        <v>124</v>
      </c>
      <c r="CS48" s="611"/>
      <c r="CT48" s="611"/>
      <c r="CU48" s="611"/>
      <c r="CV48" s="611"/>
      <c r="CW48" s="611"/>
      <c r="CX48" s="611"/>
      <c r="CY48" s="612"/>
      <c r="CZ48" s="615" t="s">
        <v>124</v>
      </c>
      <c r="DA48" s="616"/>
      <c r="DB48" s="616"/>
      <c r="DC48" s="622"/>
      <c r="DD48" s="619" t="s">
        <v>124</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353</v>
      </c>
      <c r="CE49" s="632"/>
      <c r="CF49" s="632"/>
      <c r="CG49" s="632"/>
      <c r="CH49" s="632"/>
      <c r="CI49" s="632"/>
      <c r="CJ49" s="632"/>
      <c r="CK49" s="632"/>
      <c r="CL49" s="632"/>
      <c r="CM49" s="632"/>
      <c r="CN49" s="632"/>
      <c r="CO49" s="632"/>
      <c r="CP49" s="632"/>
      <c r="CQ49" s="633"/>
      <c r="CR49" s="682">
        <v>34439718</v>
      </c>
      <c r="CS49" s="669"/>
      <c r="CT49" s="669"/>
      <c r="CU49" s="669"/>
      <c r="CV49" s="669"/>
      <c r="CW49" s="669"/>
      <c r="CX49" s="669"/>
      <c r="CY49" s="698"/>
      <c r="CZ49" s="690">
        <v>100</v>
      </c>
      <c r="DA49" s="699"/>
      <c r="DB49" s="699"/>
      <c r="DC49" s="700"/>
      <c r="DD49" s="701">
        <v>23015653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OUeUdY2KdAzBl/Puo9wyBNUJIncpCS0KtWiuKuHDbe6EfQWdk8Ksv19HxPsAaDE8TnF+dyYNEK8aJ/DES9EVQ==" saltValue="92Ovi0wSBN4IDOT9akyU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 zoomScale="70" zoomScaleNormal="25" zoomScaleSheetLayoutView="70" workbookViewId="0">
      <selection activeCell="CR8" sqref="CR8:DA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355</v>
      </c>
      <c r="DK2" s="710"/>
      <c r="DL2" s="710"/>
      <c r="DM2" s="710"/>
      <c r="DN2" s="710"/>
      <c r="DO2" s="711"/>
      <c r="DP2" s="222"/>
      <c r="DQ2" s="709" t="s">
        <v>356</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359</v>
      </c>
      <c r="B5" s="715"/>
      <c r="C5" s="715"/>
      <c r="D5" s="715"/>
      <c r="E5" s="715"/>
      <c r="F5" s="715"/>
      <c r="G5" s="715"/>
      <c r="H5" s="715"/>
      <c r="I5" s="715"/>
      <c r="J5" s="715"/>
      <c r="K5" s="715"/>
      <c r="L5" s="715"/>
      <c r="M5" s="715"/>
      <c r="N5" s="715"/>
      <c r="O5" s="715"/>
      <c r="P5" s="716"/>
      <c r="Q5" s="720" t="s">
        <v>360</v>
      </c>
      <c r="R5" s="721"/>
      <c r="S5" s="721"/>
      <c r="T5" s="721"/>
      <c r="U5" s="722"/>
      <c r="V5" s="720" t="s">
        <v>361</v>
      </c>
      <c r="W5" s="721"/>
      <c r="X5" s="721"/>
      <c r="Y5" s="721"/>
      <c r="Z5" s="722"/>
      <c r="AA5" s="720" t="s">
        <v>362</v>
      </c>
      <c r="AB5" s="721"/>
      <c r="AC5" s="721"/>
      <c r="AD5" s="721"/>
      <c r="AE5" s="721"/>
      <c r="AF5" s="726" t="s">
        <v>363</v>
      </c>
      <c r="AG5" s="721"/>
      <c r="AH5" s="721"/>
      <c r="AI5" s="721"/>
      <c r="AJ5" s="727"/>
      <c r="AK5" s="721" t="s">
        <v>364</v>
      </c>
      <c r="AL5" s="721"/>
      <c r="AM5" s="721"/>
      <c r="AN5" s="721"/>
      <c r="AO5" s="722"/>
      <c r="AP5" s="720" t="s">
        <v>365</v>
      </c>
      <c r="AQ5" s="721"/>
      <c r="AR5" s="721"/>
      <c r="AS5" s="721"/>
      <c r="AT5" s="722"/>
      <c r="AU5" s="720" t="s">
        <v>366</v>
      </c>
      <c r="AV5" s="721"/>
      <c r="AW5" s="721"/>
      <c r="AX5" s="721"/>
      <c r="AY5" s="727"/>
      <c r="AZ5" s="226"/>
      <c r="BA5" s="226"/>
      <c r="BB5" s="226"/>
      <c r="BC5" s="226"/>
      <c r="BD5" s="226"/>
      <c r="BE5" s="227"/>
      <c r="BF5" s="227"/>
      <c r="BG5" s="227"/>
      <c r="BH5" s="227"/>
      <c r="BI5" s="227"/>
      <c r="BJ5" s="227"/>
      <c r="BK5" s="227"/>
      <c r="BL5" s="227"/>
      <c r="BM5" s="227"/>
      <c r="BN5" s="227"/>
      <c r="BO5" s="227"/>
      <c r="BP5" s="227"/>
      <c r="BQ5" s="714" t="s">
        <v>367</v>
      </c>
      <c r="BR5" s="715"/>
      <c r="BS5" s="715"/>
      <c r="BT5" s="715"/>
      <c r="BU5" s="715"/>
      <c r="BV5" s="715"/>
      <c r="BW5" s="715"/>
      <c r="BX5" s="715"/>
      <c r="BY5" s="715"/>
      <c r="BZ5" s="715"/>
      <c r="CA5" s="715"/>
      <c r="CB5" s="715"/>
      <c r="CC5" s="715"/>
      <c r="CD5" s="715"/>
      <c r="CE5" s="715"/>
      <c r="CF5" s="715"/>
      <c r="CG5" s="716"/>
      <c r="CH5" s="720" t="s">
        <v>368</v>
      </c>
      <c r="CI5" s="721"/>
      <c r="CJ5" s="721"/>
      <c r="CK5" s="721"/>
      <c r="CL5" s="722"/>
      <c r="CM5" s="720" t="s">
        <v>369</v>
      </c>
      <c r="CN5" s="721"/>
      <c r="CO5" s="721"/>
      <c r="CP5" s="721"/>
      <c r="CQ5" s="722"/>
      <c r="CR5" s="720" t="s">
        <v>370</v>
      </c>
      <c r="CS5" s="721"/>
      <c r="CT5" s="721"/>
      <c r="CU5" s="721"/>
      <c r="CV5" s="722"/>
      <c r="CW5" s="720" t="s">
        <v>371</v>
      </c>
      <c r="CX5" s="721"/>
      <c r="CY5" s="721"/>
      <c r="CZ5" s="721"/>
      <c r="DA5" s="722"/>
      <c r="DB5" s="720" t="s">
        <v>372</v>
      </c>
      <c r="DC5" s="721"/>
      <c r="DD5" s="721"/>
      <c r="DE5" s="721"/>
      <c r="DF5" s="722"/>
      <c r="DG5" s="750" t="s">
        <v>373</v>
      </c>
      <c r="DH5" s="751"/>
      <c r="DI5" s="751"/>
      <c r="DJ5" s="751"/>
      <c r="DK5" s="752"/>
      <c r="DL5" s="750" t="s">
        <v>374</v>
      </c>
      <c r="DM5" s="751"/>
      <c r="DN5" s="751"/>
      <c r="DO5" s="751"/>
      <c r="DP5" s="752"/>
      <c r="DQ5" s="720" t="s">
        <v>375</v>
      </c>
      <c r="DR5" s="721"/>
      <c r="DS5" s="721"/>
      <c r="DT5" s="721"/>
      <c r="DU5" s="722"/>
      <c r="DV5" s="720" t="s">
        <v>366</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376</v>
      </c>
      <c r="C7" s="737"/>
      <c r="D7" s="737"/>
      <c r="E7" s="737"/>
      <c r="F7" s="737"/>
      <c r="G7" s="737"/>
      <c r="H7" s="737"/>
      <c r="I7" s="737"/>
      <c r="J7" s="737"/>
      <c r="K7" s="737"/>
      <c r="L7" s="737"/>
      <c r="M7" s="737"/>
      <c r="N7" s="737"/>
      <c r="O7" s="737"/>
      <c r="P7" s="738"/>
      <c r="Q7" s="739">
        <v>36432</v>
      </c>
      <c r="R7" s="740"/>
      <c r="S7" s="740"/>
      <c r="T7" s="740"/>
      <c r="U7" s="740"/>
      <c r="V7" s="740">
        <v>33854</v>
      </c>
      <c r="W7" s="740"/>
      <c r="X7" s="740"/>
      <c r="Y7" s="740"/>
      <c r="Z7" s="740"/>
      <c r="AA7" s="740">
        <v>2578</v>
      </c>
      <c r="AB7" s="740"/>
      <c r="AC7" s="740"/>
      <c r="AD7" s="740"/>
      <c r="AE7" s="741"/>
      <c r="AF7" s="742">
        <v>2429</v>
      </c>
      <c r="AG7" s="743"/>
      <c r="AH7" s="743"/>
      <c r="AI7" s="743"/>
      <c r="AJ7" s="744"/>
      <c r="AK7" s="745">
        <v>2128</v>
      </c>
      <c r="AL7" s="746"/>
      <c r="AM7" s="746"/>
      <c r="AN7" s="746"/>
      <c r="AO7" s="746"/>
      <c r="AP7" s="746">
        <v>15423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557</v>
      </c>
      <c r="BT7" s="734"/>
      <c r="BU7" s="734"/>
      <c r="BV7" s="734"/>
      <c r="BW7" s="734"/>
      <c r="BX7" s="734"/>
      <c r="BY7" s="734"/>
      <c r="BZ7" s="734"/>
      <c r="CA7" s="734"/>
      <c r="CB7" s="734"/>
      <c r="CC7" s="734"/>
      <c r="CD7" s="734"/>
      <c r="CE7" s="734"/>
      <c r="CF7" s="734"/>
      <c r="CG7" s="749"/>
      <c r="CH7" s="730">
        <v>19</v>
      </c>
      <c r="CI7" s="731"/>
      <c r="CJ7" s="731"/>
      <c r="CK7" s="731"/>
      <c r="CL7" s="732"/>
      <c r="CM7" s="730">
        <v>161</v>
      </c>
      <c r="CN7" s="731"/>
      <c r="CO7" s="731"/>
      <c r="CP7" s="731"/>
      <c r="CQ7" s="732"/>
      <c r="CR7" s="730">
        <v>100</v>
      </c>
      <c r="CS7" s="731"/>
      <c r="CT7" s="731"/>
      <c r="CU7" s="731"/>
      <c r="CV7" s="732"/>
      <c r="CW7" s="730" t="s">
        <v>558</v>
      </c>
      <c r="CX7" s="731"/>
      <c r="CY7" s="731"/>
      <c r="CZ7" s="731"/>
      <c r="DA7" s="732"/>
      <c r="DB7" s="730" t="s">
        <v>558</v>
      </c>
      <c r="DC7" s="731"/>
      <c r="DD7" s="731"/>
      <c r="DE7" s="731"/>
      <c r="DF7" s="732"/>
      <c r="DG7" s="730" t="s">
        <v>558</v>
      </c>
      <c r="DH7" s="731"/>
      <c r="DI7" s="731"/>
      <c r="DJ7" s="731"/>
      <c r="DK7" s="732"/>
      <c r="DL7" s="730" t="s">
        <v>558</v>
      </c>
      <c r="DM7" s="731"/>
      <c r="DN7" s="731"/>
      <c r="DO7" s="731"/>
      <c r="DP7" s="732"/>
      <c r="DQ7" s="730" t="s">
        <v>558</v>
      </c>
      <c r="DR7" s="731"/>
      <c r="DS7" s="731"/>
      <c r="DT7" s="731"/>
      <c r="DU7" s="732"/>
      <c r="DV7" s="733"/>
      <c r="DW7" s="734"/>
      <c r="DX7" s="734"/>
      <c r="DY7" s="734"/>
      <c r="DZ7" s="735"/>
      <c r="EA7" s="229"/>
    </row>
    <row r="8" spans="1:131" s="230" customFormat="1" ht="26.25" customHeight="1" x14ac:dyDescent="0.15">
      <c r="A8" s="233">
        <v>2</v>
      </c>
      <c r="B8" s="767" t="s">
        <v>377</v>
      </c>
      <c r="C8" s="768"/>
      <c r="D8" s="768"/>
      <c r="E8" s="768"/>
      <c r="F8" s="768"/>
      <c r="G8" s="768"/>
      <c r="H8" s="768"/>
      <c r="I8" s="768"/>
      <c r="J8" s="768"/>
      <c r="K8" s="768"/>
      <c r="L8" s="768"/>
      <c r="M8" s="768"/>
      <c r="N8" s="768"/>
      <c r="O8" s="768"/>
      <c r="P8" s="769"/>
      <c r="Q8" s="770">
        <v>1243</v>
      </c>
      <c r="R8" s="771"/>
      <c r="S8" s="771"/>
      <c r="T8" s="771"/>
      <c r="U8" s="771"/>
      <c r="V8" s="771">
        <v>1217</v>
      </c>
      <c r="W8" s="771"/>
      <c r="X8" s="771"/>
      <c r="Y8" s="771"/>
      <c r="Z8" s="771"/>
      <c r="AA8" s="771">
        <v>25</v>
      </c>
      <c r="AB8" s="771"/>
      <c r="AC8" s="771"/>
      <c r="AD8" s="771"/>
      <c r="AE8" s="772"/>
      <c r="AF8" s="773">
        <v>23</v>
      </c>
      <c r="AG8" s="774"/>
      <c r="AH8" s="774"/>
      <c r="AI8" s="774"/>
      <c r="AJ8" s="775"/>
      <c r="AK8" s="756">
        <v>324</v>
      </c>
      <c r="AL8" s="757"/>
      <c r="AM8" s="757"/>
      <c r="AN8" s="757"/>
      <c r="AO8" s="757"/>
      <c r="AP8" s="757">
        <v>2551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559</v>
      </c>
      <c r="BT8" s="761"/>
      <c r="BU8" s="761"/>
      <c r="BV8" s="761"/>
      <c r="BW8" s="761"/>
      <c r="BX8" s="761"/>
      <c r="BY8" s="761"/>
      <c r="BZ8" s="761"/>
      <c r="CA8" s="761"/>
      <c r="CB8" s="761"/>
      <c r="CC8" s="761"/>
      <c r="CD8" s="761"/>
      <c r="CE8" s="761"/>
      <c r="CF8" s="761"/>
      <c r="CG8" s="762"/>
      <c r="CH8" s="763">
        <v>0</v>
      </c>
      <c r="CI8" s="764"/>
      <c r="CJ8" s="764"/>
      <c r="CK8" s="764"/>
      <c r="CL8" s="765"/>
      <c r="CM8" s="763">
        <v>3</v>
      </c>
      <c r="CN8" s="764"/>
      <c r="CO8" s="764"/>
      <c r="CP8" s="764"/>
      <c r="CQ8" s="765"/>
      <c r="CR8" s="763">
        <v>3</v>
      </c>
      <c r="CS8" s="764"/>
      <c r="CT8" s="764"/>
      <c r="CU8" s="764"/>
      <c r="CV8" s="765"/>
      <c r="CW8" s="763" t="s">
        <v>558</v>
      </c>
      <c r="CX8" s="764"/>
      <c r="CY8" s="764"/>
      <c r="CZ8" s="764"/>
      <c r="DA8" s="765"/>
      <c r="DB8" s="763" t="s">
        <v>558</v>
      </c>
      <c r="DC8" s="764"/>
      <c r="DD8" s="764"/>
      <c r="DE8" s="764"/>
      <c r="DF8" s="765"/>
      <c r="DG8" s="763" t="s">
        <v>558</v>
      </c>
      <c r="DH8" s="764"/>
      <c r="DI8" s="764"/>
      <c r="DJ8" s="764"/>
      <c r="DK8" s="765"/>
      <c r="DL8" s="763" t="s">
        <v>558</v>
      </c>
      <c r="DM8" s="764"/>
      <c r="DN8" s="764"/>
      <c r="DO8" s="764"/>
      <c r="DP8" s="765"/>
      <c r="DQ8" s="763" t="s">
        <v>558</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379</v>
      </c>
      <c r="B23" s="776" t="s">
        <v>380</v>
      </c>
      <c r="C23" s="777"/>
      <c r="D23" s="777"/>
      <c r="E23" s="777"/>
      <c r="F23" s="777"/>
      <c r="G23" s="777"/>
      <c r="H23" s="777"/>
      <c r="I23" s="777"/>
      <c r="J23" s="777"/>
      <c r="K23" s="777"/>
      <c r="L23" s="777"/>
      <c r="M23" s="777"/>
      <c r="N23" s="777"/>
      <c r="O23" s="777"/>
      <c r="P23" s="778"/>
      <c r="Q23" s="779">
        <v>37351</v>
      </c>
      <c r="R23" s="780"/>
      <c r="S23" s="780"/>
      <c r="T23" s="780"/>
      <c r="U23" s="780"/>
      <c r="V23" s="780">
        <v>34748</v>
      </c>
      <c r="W23" s="780"/>
      <c r="X23" s="780"/>
      <c r="Y23" s="780"/>
      <c r="Z23" s="780"/>
      <c r="AA23" s="780">
        <v>2604</v>
      </c>
      <c r="AB23" s="780"/>
      <c r="AC23" s="780"/>
      <c r="AD23" s="780"/>
      <c r="AE23" s="781"/>
      <c r="AF23" s="782">
        <v>2452</v>
      </c>
      <c r="AG23" s="780"/>
      <c r="AH23" s="780"/>
      <c r="AI23" s="780"/>
      <c r="AJ23" s="783"/>
      <c r="AK23" s="784"/>
      <c r="AL23" s="785"/>
      <c r="AM23" s="785"/>
      <c r="AN23" s="785"/>
      <c r="AO23" s="785"/>
      <c r="AP23" s="780">
        <v>17974</v>
      </c>
      <c r="AQ23" s="780"/>
      <c r="AR23" s="780"/>
      <c r="AS23" s="780"/>
      <c r="AT23" s="780"/>
      <c r="AU23" s="796"/>
      <c r="AV23" s="796"/>
      <c r="AW23" s="796"/>
      <c r="AX23" s="796"/>
      <c r="AY23" s="797"/>
      <c r="AZ23" s="798" t="s">
        <v>124</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359</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366</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391</v>
      </c>
      <c r="C28" s="737"/>
      <c r="D28" s="737"/>
      <c r="E28" s="737"/>
      <c r="F28" s="737"/>
      <c r="G28" s="737"/>
      <c r="H28" s="737"/>
      <c r="I28" s="737"/>
      <c r="J28" s="737"/>
      <c r="K28" s="737"/>
      <c r="L28" s="737"/>
      <c r="M28" s="737"/>
      <c r="N28" s="737"/>
      <c r="O28" s="737"/>
      <c r="P28" s="738"/>
      <c r="Q28" s="809">
        <v>6825</v>
      </c>
      <c r="R28" s="810"/>
      <c r="S28" s="810"/>
      <c r="T28" s="810"/>
      <c r="U28" s="810"/>
      <c r="V28" s="810">
        <v>6470</v>
      </c>
      <c r="W28" s="810"/>
      <c r="X28" s="810"/>
      <c r="Y28" s="810"/>
      <c r="Z28" s="810"/>
      <c r="AA28" s="810">
        <v>355</v>
      </c>
      <c r="AB28" s="810"/>
      <c r="AC28" s="810"/>
      <c r="AD28" s="810"/>
      <c r="AE28" s="811"/>
      <c r="AF28" s="812">
        <v>355</v>
      </c>
      <c r="AG28" s="810"/>
      <c r="AH28" s="810"/>
      <c r="AI28" s="810"/>
      <c r="AJ28" s="813"/>
      <c r="AK28" s="814">
        <v>765</v>
      </c>
      <c r="AL28" s="815"/>
      <c r="AM28" s="815"/>
      <c r="AN28" s="815"/>
      <c r="AO28" s="815"/>
      <c r="AP28" s="815" t="s">
        <v>560</v>
      </c>
      <c r="AQ28" s="815"/>
      <c r="AR28" s="815"/>
      <c r="AS28" s="815"/>
      <c r="AT28" s="815"/>
      <c r="AU28" s="815" t="s">
        <v>560</v>
      </c>
      <c r="AV28" s="815"/>
      <c r="AW28" s="815"/>
      <c r="AX28" s="815"/>
      <c r="AY28" s="815"/>
      <c r="AZ28" s="816" t="s">
        <v>560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392</v>
      </c>
      <c r="C29" s="768"/>
      <c r="D29" s="768"/>
      <c r="E29" s="768"/>
      <c r="F29" s="768"/>
      <c r="G29" s="768"/>
      <c r="H29" s="768"/>
      <c r="I29" s="768"/>
      <c r="J29" s="768"/>
      <c r="K29" s="768"/>
      <c r="L29" s="768"/>
      <c r="M29" s="768"/>
      <c r="N29" s="768"/>
      <c r="O29" s="768"/>
      <c r="P29" s="769"/>
      <c r="Q29" s="770">
        <v>903</v>
      </c>
      <c r="R29" s="771"/>
      <c r="S29" s="771"/>
      <c r="T29" s="771"/>
      <c r="U29" s="771"/>
      <c r="V29" s="771">
        <v>901</v>
      </c>
      <c r="W29" s="771"/>
      <c r="X29" s="771"/>
      <c r="Y29" s="771"/>
      <c r="Z29" s="771"/>
      <c r="AA29" s="771">
        <v>2</v>
      </c>
      <c r="AB29" s="771"/>
      <c r="AC29" s="771"/>
      <c r="AD29" s="771"/>
      <c r="AE29" s="772"/>
      <c r="AF29" s="773">
        <v>2</v>
      </c>
      <c r="AG29" s="774"/>
      <c r="AH29" s="774"/>
      <c r="AI29" s="774"/>
      <c r="AJ29" s="775"/>
      <c r="AK29" s="821">
        <v>115</v>
      </c>
      <c r="AL29" s="817"/>
      <c r="AM29" s="817"/>
      <c r="AN29" s="817"/>
      <c r="AO29" s="817"/>
      <c r="AP29" s="817" t="s">
        <v>560</v>
      </c>
      <c r="AQ29" s="817"/>
      <c r="AR29" s="817"/>
      <c r="AS29" s="817"/>
      <c r="AT29" s="817"/>
      <c r="AU29" s="817" t="s">
        <v>560</v>
      </c>
      <c r="AV29" s="817"/>
      <c r="AW29" s="817"/>
      <c r="AX29" s="817"/>
      <c r="AY29" s="817"/>
      <c r="AZ29" s="818" t="s">
        <v>560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393</v>
      </c>
      <c r="C30" s="768"/>
      <c r="D30" s="768"/>
      <c r="E30" s="768"/>
      <c r="F30" s="768"/>
      <c r="G30" s="768"/>
      <c r="H30" s="768"/>
      <c r="I30" s="768"/>
      <c r="J30" s="768"/>
      <c r="K30" s="768"/>
      <c r="L30" s="768"/>
      <c r="M30" s="768"/>
      <c r="N30" s="768"/>
      <c r="O30" s="768"/>
      <c r="P30" s="769"/>
      <c r="Q30" s="770">
        <v>4686</v>
      </c>
      <c r="R30" s="771"/>
      <c r="S30" s="771"/>
      <c r="T30" s="771"/>
      <c r="U30" s="771"/>
      <c r="V30" s="771">
        <v>4518</v>
      </c>
      <c r="W30" s="771"/>
      <c r="X30" s="771"/>
      <c r="Y30" s="771"/>
      <c r="Z30" s="771"/>
      <c r="AA30" s="771">
        <v>167</v>
      </c>
      <c r="AB30" s="771"/>
      <c r="AC30" s="771"/>
      <c r="AD30" s="771"/>
      <c r="AE30" s="772"/>
      <c r="AF30" s="773">
        <v>167</v>
      </c>
      <c r="AG30" s="774"/>
      <c r="AH30" s="774"/>
      <c r="AI30" s="774"/>
      <c r="AJ30" s="775"/>
      <c r="AK30" s="821">
        <v>798</v>
      </c>
      <c r="AL30" s="817"/>
      <c r="AM30" s="817"/>
      <c r="AN30" s="817"/>
      <c r="AO30" s="817"/>
      <c r="AP30" s="817" t="s">
        <v>560</v>
      </c>
      <c r="AQ30" s="817"/>
      <c r="AR30" s="817"/>
      <c r="AS30" s="817"/>
      <c r="AT30" s="817"/>
      <c r="AU30" s="817" t="s">
        <v>560</v>
      </c>
      <c r="AV30" s="817"/>
      <c r="AW30" s="817"/>
      <c r="AX30" s="817"/>
      <c r="AY30" s="817"/>
      <c r="AZ30" s="818" t="s">
        <v>560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394</v>
      </c>
      <c r="C31" s="768"/>
      <c r="D31" s="768"/>
      <c r="E31" s="768"/>
      <c r="F31" s="768"/>
      <c r="G31" s="768"/>
      <c r="H31" s="768"/>
      <c r="I31" s="768"/>
      <c r="J31" s="768"/>
      <c r="K31" s="768"/>
      <c r="L31" s="768"/>
      <c r="M31" s="768"/>
      <c r="N31" s="768"/>
      <c r="O31" s="768"/>
      <c r="P31" s="769"/>
      <c r="Q31" s="770">
        <v>1367</v>
      </c>
      <c r="R31" s="771"/>
      <c r="S31" s="771"/>
      <c r="T31" s="771"/>
      <c r="U31" s="771"/>
      <c r="V31" s="771">
        <v>1283</v>
      </c>
      <c r="W31" s="771"/>
      <c r="X31" s="771"/>
      <c r="Y31" s="771"/>
      <c r="Z31" s="771"/>
      <c r="AA31" s="771">
        <v>84</v>
      </c>
      <c r="AB31" s="771"/>
      <c r="AC31" s="771"/>
      <c r="AD31" s="771"/>
      <c r="AE31" s="772"/>
      <c r="AF31" s="773">
        <v>816</v>
      </c>
      <c r="AG31" s="774"/>
      <c r="AH31" s="774"/>
      <c r="AI31" s="774"/>
      <c r="AJ31" s="775"/>
      <c r="AK31" s="821">
        <v>4</v>
      </c>
      <c r="AL31" s="817"/>
      <c r="AM31" s="817"/>
      <c r="AN31" s="817"/>
      <c r="AO31" s="817"/>
      <c r="AP31" s="817">
        <v>307</v>
      </c>
      <c r="AQ31" s="817"/>
      <c r="AR31" s="817"/>
      <c r="AS31" s="817"/>
      <c r="AT31" s="817"/>
      <c r="AU31" s="817" t="s">
        <v>560</v>
      </c>
      <c r="AV31" s="817"/>
      <c r="AW31" s="817"/>
      <c r="AX31" s="817"/>
      <c r="AY31" s="817"/>
      <c r="AZ31" s="818" t="s">
        <v>560</v>
      </c>
      <c r="BA31" s="818"/>
      <c r="BB31" s="818"/>
      <c r="BC31" s="818"/>
      <c r="BD31" s="818"/>
      <c r="BE31" s="819" t="s">
        <v>395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396</v>
      </c>
      <c r="C32" s="768"/>
      <c r="D32" s="768"/>
      <c r="E32" s="768"/>
      <c r="F32" s="768"/>
      <c r="G32" s="768"/>
      <c r="H32" s="768"/>
      <c r="I32" s="768"/>
      <c r="J32" s="768"/>
      <c r="K32" s="768"/>
      <c r="L32" s="768"/>
      <c r="M32" s="768"/>
      <c r="N32" s="768"/>
      <c r="O32" s="768"/>
      <c r="P32" s="769"/>
      <c r="Q32" s="770">
        <v>1113</v>
      </c>
      <c r="R32" s="771"/>
      <c r="S32" s="771"/>
      <c r="T32" s="771"/>
      <c r="U32" s="771"/>
      <c r="V32" s="771">
        <v>1013</v>
      </c>
      <c r="W32" s="771"/>
      <c r="X32" s="771"/>
      <c r="Y32" s="771"/>
      <c r="Z32" s="771"/>
      <c r="AA32" s="771">
        <v>100</v>
      </c>
      <c r="AB32" s="771"/>
      <c r="AC32" s="771"/>
      <c r="AD32" s="771"/>
      <c r="AE32" s="772"/>
      <c r="AF32" s="773">
        <v>601</v>
      </c>
      <c r="AG32" s="774"/>
      <c r="AH32" s="774"/>
      <c r="AI32" s="774"/>
      <c r="AJ32" s="775"/>
      <c r="AK32" s="821">
        <v>25</v>
      </c>
      <c r="AL32" s="817"/>
      <c r="AM32" s="817"/>
      <c r="AN32" s="817"/>
      <c r="AO32" s="817"/>
      <c r="AP32" s="817">
        <v>2469</v>
      </c>
      <c r="AQ32" s="817"/>
      <c r="AR32" s="817"/>
      <c r="AS32" s="817"/>
      <c r="AT32" s="817"/>
      <c r="AU32" s="817">
        <v>958</v>
      </c>
      <c r="AV32" s="817"/>
      <c r="AW32" s="817"/>
      <c r="AX32" s="817"/>
      <c r="AY32" s="817"/>
      <c r="AZ32" s="818" t="s">
        <v>560</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379</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1940</v>
      </c>
      <c r="AG63" s="831"/>
      <c r="AH63" s="831"/>
      <c r="AI63" s="831"/>
      <c r="AJ63" s="832"/>
      <c r="AK63" s="833"/>
      <c r="AL63" s="828"/>
      <c r="AM63" s="828"/>
      <c r="AN63" s="828"/>
      <c r="AO63" s="828"/>
      <c r="AP63" s="831">
        <v>2776</v>
      </c>
      <c r="AQ63" s="831"/>
      <c r="AR63" s="831"/>
      <c r="AS63" s="831"/>
      <c r="AT63" s="831"/>
      <c r="AU63" s="831">
        <v>958</v>
      </c>
      <c r="AV63" s="831"/>
      <c r="AW63" s="831"/>
      <c r="AX63" s="831"/>
      <c r="AY63" s="831"/>
      <c r="AZ63" s="835"/>
      <c r="BA63" s="835"/>
      <c r="BB63" s="835"/>
      <c r="BC63" s="835"/>
      <c r="BD63" s="835"/>
      <c r="BE63" s="836"/>
      <c r="BF63" s="836"/>
      <c r="BG63" s="836"/>
      <c r="BH63" s="836"/>
      <c r="BI63" s="837"/>
      <c r="BJ63" s="838" t="s">
        <v>124</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401</v>
      </c>
      <c r="AV66" s="721"/>
      <c r="AW66" s="721"/>
      <c r="AX66" s="721"/>
      <c r="AY66" s="722"/>
      <c r="AZ66" s="720" t="s">
        <v>366</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548</v>
      </c>
      <c r="C68" s="857"/>
      <c r="D68" s="857"/>
      <c r="E68" s="857"/>
      <c r="F68" s="857"/>
      <c r="G68" s="857"/>
      <c r="H68" s="857"/>
      <c r="I68" s="857"/>
      <c r="J68" s="857"/>
      <c r="K68" s="857"/>
      <c r="L68" s="857"/>
      <c r="M68" s="857"/>
      <c r="N68" s="857"/>
      <c r="O68" s="857"/>
      <c r="P68" s="858"/>
      <c r="Q68" s="859">
        <v>5510</v>
      </c>
      <c r="R68" s="853"/>
      <c r="S68" s="853"/>
      <c r="T68" s="853"/>
      <c r="U68" s="853"/>
      <c r="V68" s="853">
        <v>5277</v>
      </c>
      <c r="W68" s="853"/>
      <c r="X68" s="853"/>
      <c r="Y68" s="853"/>
      <c r="Z68" s="853"/>
      <c r="AA68" s="853">
        <v>233</v>
      </c>
      <c r="AB68" s="853"/>
      <c r="AC68" s="853"/>
      <c r="AD68" s="853"/>
      <c r="AE68" s="853"/>
      <c r="AF68" s="853">
        <v>167</v>
      </c>
      <c r="AG68" s="853"/>
      <c r="AH68" s="853"/>
      <c r="AI68" s="853"/>
      <c r="AJ68" s="853"/>
      <c r="AK68" s="853" t="s">
        <v>555</v>
      </c>
      <c r="AL68" s="853"/>
      <c r="AM68" s="853"/>
      <c r="AN68" s="853"/>
      <c r="AO68" s="853"/>
      <c r="AP68" s="853">
        <v>393</v>
      </c>
      <c r="AQ68" s="853"/>
      <c r="AR68" s="853"/>
      <c r="AS68" s="853"/>
      <c r="AT68" s="853"/>
      <c r="AU68" s="853">
        <v>393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549</v>
      </c>
      <c r="C69" s="861"/>
      <c r="D69" s="861"/>
      <c r="E69" s="861"/>
      <c r="F69" s="861"/>
      <c r="G69" s="861"/>
      <c r="H69" s="861"/>
      <c r="I69" s="861"/>
      <c r="J69" s="861"/>
      <c r="K69" s="861"/>
      <c r="L69" s="861"/>
      <c r="M69" s="861"/>
      <c r="N69" s="861"/>
      <c r="O69" s="861"/>
      <c r="P69" s="862"/>
      <c r="Q69" s="863">
        <v>2562</v>
      </c>
      <c r="R69" s="817"/>
      <c r="S69" s="817"/>
      <c r="T69" s="817"/>
      <c r="U69" s="817"/>
      <c r="V69" s="817">
        <v>2538</v>
      </c>
      <c r="W69" s="817"/>
      <c r="X69" s="817"/>
      <c r="Y69" s="817"/>
      <c r="Z69" s="817"/>
      <c r="AA69" s="817">
        <v>24</v>
      </c>
      <c r="AB69" s="817"/>
      <c r="AC69" s="817"/>
      <c r="AD69" s="817"/>
      <c r="AE69" s="817"/>
      <c r="AF69" s="817">
        <v>24</v>
      </c>
      <c r="AG69" s="817"/>
      <c r="AH69" s="817"/>
      <c r="AI69" s="817"/>
      <c r="AJ69" s="817"/>
      <c r="AK69" s="817" t="s">
        <v>555</v>
      </c>
      <c r="AL69" s="817"/>
      <c r="AM69" s="817"/>
      <c r="AN69" s="817"/>
      <c r="AO69" s="817"/>
      <c r="AP69" s="817" t="s">
        <v>555</v>
      </c>
      <c r="AQ69" s="817"/>
      <c r="AR69" s="817"/>
      <c r="AS69" s="817"/>
      <c r="AT69" s="817"/>
      <c r="AU69" s="817" t="s">
        <v>555</v>
      </c>
      <c r="AV69" s="817"/>
      <c r="AW69" s="817"/>
      <c r="AX69" s="817"/>
      <c r="AY69" s="817"/>
      <c r="AZ69" s="819" t="s">
        <v>550</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549</v>
      </c>
      <c r="C70" s="861"/>
      <c r="D70" s="861"/>
      <c r="E70" s="861"/>
      <c r="F70" s="861"/>
      <c r="G70" s="861"/>
      <c r="H70" s="861"/>
      <c r="I70" s="861"/>
      <c r="J70" s="861"/>
      <c r="K70" s="861"/>
      <c r="L70" s="861"/>
      <c r="M70" s="861"/>
      <c r="N70" s="861"/>
      <c r="O70" s="861"/>
      <c r="P70" s="862"/>
      <c r="Q70" s="863">
        <v>880773</v>
      </c>
      <c r="R70" s="817"/>
      <c r="S70" s="817"/>
      <c r="T70" s="817"/>
      <c r="U70" s="817"/>
      <c r="V70" s="817">
        <v>869976</v>
      </c>
      <c r="W70" s="817"/>
      <c r="X70" s="817"/>
      <c r="Y70" s="817"/>
      <c r="Z70" s="817"/>
      <c r="AA70" s="817">
        <v>10796</v>
      </c>
      <c r="AB70" s="817"/>
      <c r="AC70" s="817"/>
      <c r="AD70" s="817"/>
      <c r="AE70" s="817"/>
      <c r="AF70" s="817">
        <v>10571</v>
      </c>
      <c r="AG70" s="817"/>
      <c r="AH70" s="817"/>
      <c r="AI70" s="817"/>
      <c r="AJ70" s="817"/>
      <c r="AK70" s="817">
        <v>5498</v>
      </c>
      <c r="AL70" s="817"/>
      <c r="AM70" s="817"/>
      <c r="AN70" s="817"/>
      <c r="AO70" s="817"/>
      <c r="AP70" s="817" t="s">
        <v>555</v>
      </c>
      <c r="AQ70" s="817"/>
      <c r="AR70" s="817"/>
      <c r="AS70" s="817"/>
      <c r="AT70" s="817"/>
      <c r="AU70" s="817" t="s">
        <v>555</v>
      </c>
      <c r="AV70" s="817"/>
      <c r="AW70" s="817"/>
      <c r="AX70" s="817"/>
      <c r="AY70" s="817"/>
      <c r="AZ70" s="819" t="s">
        <v>551</v>
      </c>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552</v>
      </c>
      <c r="C71" s="861"/>
      <c r="D71" s="861"/>
      <c r="E71" s="861"/>
      <c r="F71" s="861"/>
      <c r="G71" s="861"/>
      <c r="H71" s="861"/>
      <c r="I71" s="861"/>
      <c r="J71" s="861"/>
      <c r="K71" s="861"/>
      <c r="L71" s="861"/>
      <c r="M71" s="861"/>
      <c r="N71" s="861"/>
      <c r="O71" s="861"/>
      <c r="P71" s="862"/>
      <c r="Q71" s="863">
        <v>23245</v>
      </c>
      <c r="R71" s="817"/>
      <c r="S71" s="817"/>
      <c r="T71" s="817"/>
      <c r="U71" s="817"/>
      <c r="V71" s="817">
        <v>14700</v>
      </c>
      <c r="W71" s="817"/>
      <c r="X71" s="817"/>
      <c r="Y71" s="817"/>
      <c r="Z71" s="817"/>
      <c r="AA71" s="817">
        <v>8545</v>
      </c>
      <c r="AB71" s="817"/>
      <c r="AC71" s="817"/>
      <c r="AD71" s="817"/>
      <c r="AE71" s="817"/>
      <c r="AF71" s="817">
        <v>8545</v>
      </c>
      <c r="AG71" s="817"/>
      <c r="AH71" s="817"/>
      <c r="AI71" s="817"/>
      <c r="AJ71" s="817"/>
      <c r="AK71" s="817">
        <v>21</v>
      </c>
      <c r="AL71" s="817"/>
      <c r="AM71" s="817"/>
      <c r="AN71" s="817"/>
      <c r="AO71" s="817"/>
      <c r="AP71" s="817" t="s">
        <v>555</v>
      </c>
      <c r="AQ71" s="817"/>
      <c r="AR71" s="817"/>
      <c r="AS71" s="817"/>
      <c r="AT71" s="817"/>
      <c r="AU71" s="817" t="s">
        <v>555</v>
      </c>
      <c r="AV71" s="817"/>
      <c r="AW71" s="817"/>
      <c r="AX71" s="817"/>
      <c r="AY71" s="817"/>
      <c r="AZ71" s="819" t="s">
        <v>550</v>
      </c>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552</v>
      </c>
      <c r="C72" s="861"/>
      <c r="D72" s="861"/>
      <c r="E72" s="861"/>
      <c r="F72" s="861"/>
      <c r="G72" s="861"/>
      <c r="H72" s="861"/>
      <c r="I72" s="861"/>
      <c r="J72" s="861"/>
      <c r="K72" s="861"/>
      <c r="L72" s="861"/>
      <c r="M72" s="861"/>
      <c r="N72" s="861"/>
      <c r="O72" s="861"/>
      <c r="P72" s="862"/>
      <c r="Q72" s="863">
        <v>177</v>
      </c>
      <c r="R72" s="817"/>
      <c r="S72" s="817"/>
      <c r="T72" s="817"/>
      <c r="U72" s="817"/>
      <c r="V72" s="817">
        <v>101</v>
      </c>
      <c r="W72" s="817"/>
      <c r="X72" s="817"/>
      <c r="Y72" s="817"/>
      <c r="Z72" s="817"/>
      <c r="AA72" s="817">
        <v>77</v>
      </c>
      <c r="AB72" s="817"/>
      <c r="AC72" s="817"/>
      <c r="AD72" s="817"/>
      <c r="AE72" s="817"/>
      <c r="AF72" s="817">
        <v>77</v>
      </c>
      <c r="AG72" s="817"/>
      <c r="AH72" s="817"/>
      <c r="AI72" s="817"/>
      <c r="AJ72" s="817"/>
      <c r="AK72" s="817" t="s">
        <v>555</v>
      </c>
      <c r="AL72" s="817"/>
      <c r="AM72" s="817"/>
      <c r="AN72" s="817"/>
      <c r="AO72" s="817"/>
      <c r="AP72" s="817" t="s">
        <v>555</v>
      </c>
      <c r="AQ72" s="817"/>
      <c r="AR72" s="817"/>
      <c r="AS72" s="817"/>
      <c r="AT72" s="817"/>
      <c r="AU72" s="817" t="s">
        <v>555</v>
      </c>
      <c r="AV72" s="817"/>
      <c r="AW72" s="817"/>
      <c r="AX72" s="817"/>
      <c r="AY72" s="817"/>
      <c r="AZ72" s="819" t="s">
        <v>553</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554</v>
      </c>
      <c r="C73" s="861"/>
      <c r="D73" s="861"/>
      <c r="E73" s="861"/>
      <c r="F73" s="861"/>
      <c r="G73" s="861"/>
      <c r="H73" s="861"/>
      <c r="I73" s="861"/>
      <c r="J73" s="861"/>
      <c r="K73" s="861"/>
      <c r="L73" s="861"/>
      <c r="M73" s="861"/>
      <c r="N73" s="861"/>
      <c r="O73" s="861"/>
      <c r="P73" s="862"/>
      <c r="Q73" s="863">
        <v>289</v>
      </c>
      <c r="R73" s="817"/>
      <c r="S73" s="817"/>
      <c r="T73" s="817"/>
      <c r="U73" s="817"/>
      <c r="V73" s="817">
        <v>262</v>
      </c>
      <c r="W73" s="817"/>
      <c r="X73" s="817"/>
      <c r="Y73" s="817"/>
      <c r="Z73" s="817"/>
      <c r="AA73" s="817">
        <v>26</v>
      </c>
      <c r="AB73" s="817"/>
      <c r="AC73" s="817"/>
      <c r="AD73" s="817"/>
      <c r="AE73" s="817"/>
      <c r="AF73" s="817">
        <v>26</v>
      </c>
      <c r="AG73" s="817"/>
      <c r="AH73" s="817"/>
      <c r="AI73" s="817"/>
      <c r="AJ73" s="817"/>
      <c r="AK73" s="817">
        <v>4</v>
      </c>
      <c r="AL73" s="817"/>
      <c r="AM73" s="817"/>
      <c r="AN73" s="817"/>
      <c r="AO73" s="817"/>
      <c r="AP73" s="817" t="s">
        <v>555</v>
      </c>
      <c r="AQ73" s="817"/>
      <c r="AR73" s="817"/>
      <c r="AS73" s="817"/>
      <c r="AT73" s="817"/>
      <c r="AU73" s="817" t="s">
        <v>555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556</v>
      </c>
      <c r="C74" s="861"/>
      <c r="D74" s="861"/>
      <c r="E74" s="861"/>
      <c r="F74" s="861"/>
      <c r="G74" s="861"/>
      <c r="H74" s="861"/>
      <c r="I74" s="861"/>
      <c r="J74" s="861"/>
      <c r="K74" s="861"/>
      <c r="L74" s="861"/>
      <c r="M74" s="861"/>
      <c r="N74" s="861"/>
      <c r="O74" s="861"/>
      <c r="P74" s="862"/>
      <c r="Q74" s="863">
        <v>1029</v>
      </c>
      <c r="R74" s="817"/>
      <c r="S74" s="817"/>
      <c r="T74" s="817"/>
      <c r="U74" s="817"/>
      <c r="V74" s="817">
        <v>1000</v>
      </c>
      <c r="W74" s="817"/>
      <c r="X74" s="817"/>
      <c r="Y74" s="817"/>
      <c r="Z74" s="817"/>
      <c r="AA74" s="817">
        <v>29</v>
      </c>
      <c r="AB74" s="817"/>
      <c r="AC74" s="817"/>
      <c r="AD74" s="817"/>
      <c r="AE74" s="817"/>
      <c r="AF74" s="817">
        <v>24</v>
      </c>
      <c r="AG74" s="817"/>
      <c r="AH74" s="817"/>
      <c r="AI74" s="817"/>
      <c r="AJ74" s="817"/>
      <c r="AK74" s="817">
        <v>40</v>
      </c>
      <c r="AL74" s="817"/>
      <c r="AM74" s="817"/>
      <c r="AN74" s="817"/>
      <c r="AO74" s="817"/>
      <c r="AP74" s="817">
        <v>1124</v>
      </c>
      <c r="AQ74" s="817"/>
      <c r="AR74" s="817"/>
      <c r="AS74" s="817"/>
      <c r="AT74" s="817"/>
      <c r="AU74" s="817">
        <v>1124</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379</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19434</v>
      </c>
      <c r="AG88" s="831"/>
      <c r="AH88" s="831"/>
      <c r="AI88" s="831"/>
      <c r="AJ88" s="831"/>
      <c r="AK88" s="828"/>
      <c r="AL88" s="828"/>
      <c r="AM88" s="828"/>
      <c r="AN88" s="828"/>
      <c r="AO88" s="828"/>
      <c r="AP88" s="831">
        <v>1517</v>
      </c>
      <c r="AQ88" s="831"/>
      <c r="AR88" s="831"/>
      <c r="AS88" s="831"/>
      <c r="AT88" s="831"/>
      <c r="AU88" s="831">
        <v>1517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103</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296</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296</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296</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2085298</v>
      </c>
      <c r="AB110" s="887"/>
      <c r="AC110" s="887"/>
      <c r="AD110" s="887"/>
      <c r="AE110" s="888"/>
      <c r="AF110" s="889">
        <v>2168916</v>
      </c>
      <c r="AG110" s="887"/>
      <c r="AH110" s="887"/>
      <c r="AI110" s="887"/>
      <c r="AJ110" s="888"/>
      <c r="AK110" s="889">
        <v>2272906</v>
      </c>
      <c r="AL110" s="887"/>
      <c r="AM110" s="887"/>
      <c r="AN110" s="887"/>
      <c r="AO110" s="888"/>
      <c r="AP110" s="890">
        <v>13.5</v>
      </c>
      <c r="AQ110" s="891"/>
      <c r="AR110" s="891"/>
      <c r="AS110" s="891"/>
      <c r="AT110" s="892"/>
      <c r="AU110" s="893" t="s">
        <v>71</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18382546</v>
      </c>
      <c r="BR110" s="918"/>
      <c r="BS110" s="918"/>
      <c r="BT110" s="918"/>
      <c r="BU110" s="918"/>
      <c r="BV110" s="918">
        <v>17742824</v>
      </c>
      <c r="BW110" s="918"/>
      <c r="BX110" s="918"/>
      <c r="BY110" s="918"/>
      <c r="BZ110" s="918"/>
      <c r="CA110" s="918">
        <v>17974290</v>
      </c>
      <c r="CB110" s="918"/>
      <c r="CC110" s="918"/>
      <c r="CD110" s="918"/>
      <c r="CE110" s="918"/>
      <c r="CF110" s="931">
        <v>106.8</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855749</v>
      </c>
      <c r="DH110" s="918"/>
      <c r="DI110" s="918"/>
      <c r="DJ110" s="918"/>
      <c r="DK110" s="918"/>
      <c r="DL110" s="918">
        <v>796771</v>
      </c>
      <c r="DM110" s="918"/>
      <c r="DN110" s="918"/>
      <c r="DO110" s="918"/>
      <c r="DP110" s="918"/>
      <c r="DQ110" s="918">
        <v>737544</v>
      </c>
      <c r="DR110" s="918"/>
      <c r="DS110" s="918"/>
      <c r="DT110" s="918"/>
      <c r="DU110" s="918"/>
      <c r="DV110" s="919">
        <v>4.4000000000000004</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124</v>
      </c>
      <c r="AB111" s="925"/>
      <c r="AC111" s="925"/>
      <c r="AD111" s="925"/>
      <c r="AE111" s="926"/>
      <c r="AF111" s="927" t="s">
        <v>124</v>
      </c>
      <c r="AG111" s="925"/>
      <c r="AH111" s="925"/>
      <c r="AI111" s="925"/>
      <c r="AJ111" s="926"/>
      <c r="AK111" s="927" t="s">
        <v>124</v>
      </c>
      <c r="AL111" s="925"/>
      <c r="AM111" s="925"/>
      <c r="AN111" s="925"/>
      <c r="AO111" s="926"/>
      <c r="AP111" s="928" t="s">
        <v>124</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v>855749</v>
      </c>
      <c r="BR111" s="913"/>
      <c r="BS111" s="913"/>
      <c r="BT111" s="913"/>
      <c r="BU111" s="913"/>
      <c r="BV111" s="913">
        <v>796771</v>
      </c>
      <c r="BW111" s="913"/>
      <c r="BX111" s="913"/>
      <c r="BY111" s="913"/>
      <c r="BZ111" s="913"/>
      <c r="CA111" s="913">
        <v>737544</v>
      </c>
      <c r="CB111" s="913"/>
      <c r="CC111" s="913"/>
      <c r="CD111" s="913"/>
      <c r="CE111" s="913"/>
      <c r="CF111" s="907">
        <v>4.4000000000000004</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124</v>
      </c>
      <c r="DH111" s="913"/>
      <c r="DI111" s="913"/>
      <c r="DJ111" s="913"/>
      <c r="DK111" s="913"/>
      <c r="DL111" s="913" t="s">
        <v>124</v>
      </c>
      <c r="DM111" s="913"/>
      <c r="DN111" s="913"/>
      <c r="DO111" s="913"/>
      <c r="DP111" s="913"/>
      <c r="DQ111" s="913" t="s">
        <v>124</v>
      </c>
      <c r="DR111" s="913"/>
      <c r="DS111" s="913"/>
      <c r="DT111" s="913"/>
      <c r="DU111" s="913"/>
      <c r="DV111" s="914" t="s">
        <v>124</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124</v>
      </c>
      <c r="AB112" s="946"/>
      <c r="AC112" s="946"/>
      <c r="AD112" s="946"/>
      <c r="AE112" s="947"/>
      <c r="AF112" s="948" t="s">
        <v>124</v>
      </c>
      <c r="AG112" s="946"/>
      <c r="AH112" s="946"/>
      <c r="AI112" s="946"/>
      <c r="AJ112" s="947"/>
      <c r="AK112" s="948" t="s">
        <v>124</v>
      </c>
      <c r="AL112" s="946"/>
      <c r="AM112" s="946"/>
      <c r="AN112" s="946"/>
      <c r="AO112" s="947"/>
      <c r="AP112" s="949" t="s">
        <v>124</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1159634</v>
      </c>
      <c r="BR112" s="913"/>
      <c r="BS112" s="913"/>
      <c r="BT112" s="913"/>
      <c r="BU112" s="913"/>
      <c r="BV112" s="913">
        <v>1137759</v>
      </c>
      <c r="BW112" s="913"/>
      <c r="BX112" s="913"/>
      <c r="BY112" s="913"/>
      <c r="BZ112" s="913"/>
      <c r="CA112" s="913">
        <v>958280</v>
      </c>
      <c r="CB112" s="913"/>
      <c r="CC112" s="913"/>
      <c r="CD112" s="913"/>
      <c r="CE112" s="913"/>
      <c r="CF112" s="907">
        <v>5.7</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124</v>
      </c>
      <c r="DH112" s="913"/>
      <c r="DI112" s="913"/>
      <c r="DJ112" s="913"/>
      <c r="DK112" s="913"/>
      <c r="DL112" s="913" t="s">
        <v>124</v>
      </c>
      <c r="DM112" s="913"/>
      <c r="DN112" s="913"/>
      <c r="DO112" s="913"/>
      <c r="DP112" s="913"/>
      <c r="DQ112" s="913" t="s">
        <v>124</v>
      </c>
      <c r="DR112" s="913"/>
      <c r="DS112" s="913"/>
      <c r="DT112" s="913"/>
      <c r="DU112" s="913"/>
      <c r="DV112" s="914" t="s">
        <v>124</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156803</v>
      </c>
      <c r="AB113" s="925"/>
      <c r="AC113" s="925"/>
      <c r="AD113" s="925"/>
      <c r="AE113" s="926"/>
      <c r="AF113" s="927">
        <v>143941</v>
      </c>
      <c r="AG113" s="925"/>
      <c r="AH113" s="925"/>
      <c r="AI113" s="925"/>
      <c r="AJ113" s="926"/>
      <c r="AK113" s="927">
        <v>137069</v>
      </c>
      <c r="AL113" s="925"/>
      <c r="AM113" s="925"/>
      <c r="AN113" s="925"/>
      <c r="AO113" s="926"/>
      <c r="AP113" s="928">
        <v>0.8</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285700</v>
      </c>
      <c r="BR113" s="913"/>
      <c r="BS113" s="913"/>
      <c r="BT113" s="913"/>
      <c r="BU113" s="913"/>
      <c r="BV113" s="913">
        <v>471286</v>
      </c>
      <c r="BW113" s="913"/>
      <c r="BX113" s="913"/>
      <c r="BY113" s="913"/>
      <c r="BZ113" s="913"/>
      <c r="CA113" s="913">
        <v>636420</v>
      </c>
      <c r="CB113" s="913"/>
      <c r="CC113" s="913"/>
      <c r="CD113" s="913"/>
      <c r="CE113" s="913"/>
      <c r="CF113" s="907">
        <v>3.8</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124</v>
      </c>
      <c r="DH113" s="946"/>
      <c r="DI113" s="946"/>
      <c r="DJ113" s="946"/>
      <c r="DK113" s="947"/>
      <c r="DL113" s="948" t="s">
        <v>124</v>
      </c>
      <c r="DM113" s="946"/>
      <c r="DN113" s="946"/>
      <c r="DO113" s="946"/>
      <c r="DP113" s="947"/>
      <c r="DQ113" s="948" t="s">
        <v>124</v>
      </c>
      <c r="DR113" s="946"/>
      <c r="DS113" s="946"/>
      <c r="DT113" s="946"/>
      <c r="DU113" s="947"/>
      <c r="DV113" s="949" t="s">
        <v>124</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27721</v>
      </c>
      <c r="AB114" s="946"/>
      <c r="AC114" s="946"/>
      <c r="AD114" s="946"/>
      <c r="AE114" s="947"/>
      <c r="AF114" s="948">
        <v>40952</v>
      </c>
      <c r="AG114" s="946"/>
      <c r="AH114" s="946"/>
      <c r="AI114" s="946"/>
      <c r="AJ114" s="947"/>
      <c r="AK114" s="948">
        <v>72498</v>
      </c>
      <c r="AL114" s="946"/>
      <c r="AM114" s="946"/>
      <c r="AN114" s="946"/>
      <c r="AO114" s="947"/>
      <c r="AP114" s="949">
        <v>0.4</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2824147</v>
      </c>
      <c r="BR114" s="913"/>
      <c r="BS114" s="913"/>
      <c r="BT114" s="913"/>
      <c r="BU114" s="913"/>
      <c r="BV114" s="913">
        <v>2765404</v>
      </c>
      <c r="BW114" s="913"/>
      <c r="BX114" s="913"/>
      <c r="BY114" s="913"/>
      <c r="BZ114" s="913"/>
      <c r="CA114" s="913">
        <v>2785744</v>
      </c>
      <c r="CB114" s="913"/>
      <c r="CC114" s="913"/>
      <c r="CD114" s="913"/>
      <c r="CE114" s="913"/>
      <c r="CF114" s="907">
        <v>16.600000000000001</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124</v>
      </c>
      <c r="DH114" s="946"/>
      <c r="DI114" s="946"/>
      <c r="DJ114" s="946"/>
      <c r="DK114" s="947"/>
      <c r="DL114" s="948" t="s">
        <v>124</v>
      </c>
      <c r="DM114" s="946"/>
      <c r="DN114" s="946"/>
      <c r="DO114" s="946"/>
      <c r="DP114" s="947"/>
      <c r="DQ114" s="948" t="s">
        <v>124</v>
      </c>
      <c r="DR114" s="946"/>
      <c r="DS114" s="946"/>
      <c r="DT114" s="946"/>
      <c r="DU114" s="947"/>
      <c r="DV114" s="949" t="s">
        <v>124</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34572</v>
      </c>
      <c r="AB115" s="925"/>
      <c r="AC115" s="925"/>
      <c r="AD115" s="925"/>
      <c r="AE115" s="926"/>
      <c r="AF115" s="927">
        <v>64497</v>
      </c>
      <c r="AG115" s="925"/>
      <c r="AH115" s="925"/>
      <c r="AI115" s="925"/>
      <c r="AJ115" s="926"/>
      <c r="AK115" s="927">
        <v>64572</v>
      </c>
      <c r="AL115" s="925"/>
      <c r="AM115" s="925"/>
      <c r="AN115" s="925"/>
      <c r="AO115" s="926"/>
      <c r="AP115" s="928">
        <v>0.4</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v>591</v>
      </c>
      <c r="BR115" s="913"/>
      <c r="BS115" s="913"/>
      <c r="BT115" s="913"/>
      <c r="BU115" s="913"/>
      <c r="BV115" s="913" t="s">
        <v>124</v>
      </c>
      <c r="BW115" s="913"/>
      <c r="BX115" s="913"/>
      <c r="BY115" s="913"/>
      <c r="BZ115" s="913"/>
      <c r="CA115" s="913" t="s">
        <v>124</v>
      </c>
      <c r="CB115" s="913"/>
      <c r="CC115" s="913"/>
      <c r="CD115" s="913"/>
      <c r="CE115" s="913"/>
      <c r="CF115" s="907" t="s">
        <v>124</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124</v>
      </c>
      <c r="DH115" s="946"/>
      <c r="DI115" s="946"/>
      <c r="DJ115" s="946"/>
      <c r="DK115" s="947"/>
      <c r="DL115" s="948" t="s">
        <v>124</v>
      </c>
      <c r="DM115" s="946"/>
      <c r="DN115" s="946"/>
      <c r="DO115" s="946"/>
      <c r="DP115" s="947"/>
      <c r="DQ115" s="948" t="s">
        <v>124</v>
      </c>
      <c r="DR115" s="946"/>
      <c r="DS115" s="946"/>
      <c r="DT115" s="946"/>
      <c r="DU115" s="947"/>
      <c r="DV115" s="949" t="s">
        <v>124</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124</v>
      </c>
      <c r="AB116" s="946"/>
      <c r="AC116" s="946"/>
      <c r="AD116" s="946"/>
      <c r="AE116" s="947"/>
      <c r="AF116" s="948" t="s">
        <v>124</v>
      </c>
      <c r="AG116" s="946"/>
      <c r="AH116" s="946"/>
      <c r="AI116" s="946"/>
      <c r="AJ116" s="947"/>
      <c r="AK116" s="948" t="s">
        <v>124</v>
      </c>
      <c r="AL116" s="946"/>
      <c r="AM116" s="946"/>
      <c r="AN116" s="946"/>
      <c r="AO116" s="947"/>
      <c r="AP116" s="949" t="s">
        <v>124</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124</v>
      </c>
      <c r="BR116" s="913"/>
      <c r="BS116" s="913"/>
      <c r="BT116" s="913"/>
      <c r="BU116" s="913"/>
      <c r="BV116" s="913" t="s">
        <v>124</v>
      </c>
      <c r="BW116" s="913"/>
      <c r="BX116" s="913"/>
      <c r="BY116" s="913"/>
      <c r="BZ116" s="913"/>
      <c r="CA116" s="913" t="s">
        <v>124</v>
      </c>
      <c r="CB116" s="913"/>
      <c r="CC116" s="913"/>
      <c r="CD116" s="913"/>
      <c r="CE116" s="913"/>
      <c r="CF116" s="907" t="s">
        <v>124</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124</v>
      </c>
      <c r="DH116" s="946"/>
      <c r="DI116" s="946"/>
      <c r="DJ116" s="946"/>
      <c r="DK116" s="947"/>
      <c r="DL116" s="948" t="s">
        <v>124</v>
      </c>
      <c r="DM116" s="946"/>
      <c r="DN116" s="946"/>
      <c r="DO116" s="946"/>
      <c r="DP116" s="947"/>
      <c r="DQ116" s="948" t="s">
        <v>124</v>
      </c>
      <c r="DR116" s="946"/>
      <c r="DS116" s="946"/>
      <c r="DT116" s="946"/>
      <c r="DU116" s="947"/>
      <c r="DV116" s="949" t="s">
        <v>124</v>
      </c>
      <c r="DW116" s="950"/>
      <c r="DX116" s="950"/>
      <c r="DY116" s="950"/>
      <c r="DZ116" s="951"/>
    </row>
    <row r="117" spans="1:130" s="224" customFormat="1" ht="26.25" customHeight="1" x14ac:dyDescent="0.15">
      <c r="A117" s="899" t="s">
        <v>179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2304394</v>
      </c>
      <c r="AB117" s="966"/>
      <c r="AC117" s="966"/>
      <c r="AD117" s="966"/>
      <c r="AE117" s="967"/>
      <c r="AF117" s="968">
        <v>2418306</v>
      </c>
      <c r="AG117" s="966"/>
      <c r="AH117" s="966"/>
      <c r="AI117" s="966"/>
      <c r="AJ117" s="967"/>
      <c r="AK117" s="968">
        <v>2547045</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124</v>
      </c>
      <c r="BR117" s="913"/>
      <c r="BS117" s="913"/>
      <c r="BT117" s="913"/>
      <c r="BU117" s="913"/>
      <c r="BV117" s="913" t="s">
        <v>124</v>
      </c>
      <c r="BW117" s="913"/>
      <c r="BX117" s="913"/>
      <c r="BY117" s="913"/>
      <c r="BZ117" s="913"/>
      <c r="CA117" s="913" t="s">
        <v>124</v>
      </c>
      <c r="CB117" s="913"/>
      <c r="CC117" s="913"/>
      <c r="CD117" s="913"/>
      <c r="CE117" s="913"/>
      <c r="CF117" s="907" t="s">
        <v>124</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124</v>
      </c>
      <c r="DH117" s="946"/>
      <c r="DI117" s="946"/>
      <c r="DJ117" s="946"/>
      <c r="DK117" s="947"/>
      <c r="DL117" s="948" t="s">
        <v>124</v>
      </c>
      <c r="DM117" s="946"/>
      <c r="DN117" s="946"/>
      <c r="DO117" s="946"/>
      <c r="DP117" s="947"/>
      <c r="DQ117" s="948" t="s">
        <v>124</v>
      </c>
      <c r="DR117" s="946"/>
      <c r="DS117" s="946"/>
      <c r="DT117" s="946"/>
      <c r="DU117" s="947"/>
      <c r="DV117" s="949" t="s">
        <v>124</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296</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124</v>
      </c>
      <c r="BR118" s="987"/>
      <c r="BS118" s="987"/>
      <c r="BT118" s="987"/>
      <c r="BU118" s="987"/>
      <c r="BV118" s="987" t="s">
        <v>124</v>
      </c>
      <c r="BW118" s="987"/>
      <c r="BX118" s="987"/>
      <c r="BY118" s="987"/>
      <c r="BZ118" s="987"/>
      <c r="CA118" s="987" t="s">
        <v>124</v>
      </c>
      <c r="CB118" s="987"/>
      <c r="CC118" s="987"/>
      <c r="CD118" s="987"/>
      <c r="CE118" s="987"/>
      <c r="CF118" s="907" t="s">
        <v>124</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124</v>
      </c>
      <c r="DH118" s="946"/>
      <c r="DI118" s="946"/>
      <c r="DJ118" s="946"/>
      <c r="DK118" s="947"/>
      <c r="DL118" s="948" t="s">
        <v>124</v>
      </c>
      <c r="DM118" s="946"/>
      <c r="DN118" s="946"/>
      <c r="DO118" s="946"/>
      <c r="DP118" s="947"/>
      <c r="DQ118" s="948" t="s">
        <v>124</v>
      </c>
      <c r="DR118" s="946"/>
      <c r="DS118" s="946"/>
      <c r="DT118" s="946"/>
      <c r="DU118" s="947"/>
      <c r="DV118" s="949" t="s">
        <v>124</v>
      </c>
      <c r="DW118" s="950"/>
      <c r="DX118" s="950"/>
      <c r="DY118" s="950"/>
      <c r="DZ118" s="951"/>
    </row>
    <row r="119" spans="1:130" s="224" customFormat="1" ht="26.25" customHeight="1" x14ac:dyDescent="0.15">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29882</v>
      </c>
      <c r="AB119" s="887"/>
      <c r="AC119" s="887"/>
      <c r="AD119" s="887"/>
      <c r="AE119" s="888"/>
      <c r="AF119" s="889">
        <v>62435</v>
      </c>
      <c r="AG119" s="887"/>
      <c r="AH119" s="887"/>
      <c r="AI119" s="887"/>
      <c r="AJ119" s="888"/>
      <c r="AK119" s="889">
        <v>62435</v>
      </c>
      <c r="AL119" s="887"/>
      <c r="AM119" s="887"/>
      <c r="AN119" s="887"/>
      <c r="AO119" s="888"/>
      <c r="AP119" s="890">
        <v>0.4</v>
      </c>
      <c r="AQ119" s="891"/>
      <c r="AR119" s="891"/>
      <c r="AS119" s="891"/>
      <c r="AT119" s="892"/>
      <c r="AU119" s="897"/>
      <c r="AV119" s="898"/>
      <c r="AW119" s="898"/>
      <c r="AX119" s="898"/>
      <c r="AY119" s="898"/>
      <c r="AZ119" s="247" t="s">
        <v>179</v>
      </c>
      <c r="BA119" s="247"/>
      <c r="BB119" s="247"/>
      <c r="BC119" s="247"/>
      <c r="BD119" s="247"/>
      <c r="BE119" s="247"/>
      <c r="BF119" s="247"/>
      <c r="BG119" s="247"/>
      <c r="BH119" s="247"/>
      <c r="BI119" s="247"/>
      <c r="BJ119" s="247"/>
      <c r="BK119" s="247"/>
      <c r="BL119" s="247"/>
      <c r="BM119" s="247"/>
      <c r="BN119" s="247"/>
      <c r="BO119" s="964" t="s">
        <v>443</v>
      </c>
      <c r="BP119" s="992"/>
      <c r="BQ119" s="986">
        <v>23508367</v>
      </c>
      <c r="BR119" s="987"/>
      <c r="BS119" s="987"/>
      <c r="BT119" s="987"/>
      <c r="BU119" s="987"/>
      <c r="BV119" s="987">
        <v>22914044</v>
      </c>
      <c r="BW119" s="987"/>
      <c r="BX119" s="987"/>
      <c r="BY119" s="987"/>
      <c r="BZ119" s="987"/>
      <c r="CA119" s="987">
        <v>23092278</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124</v>
      </c>
      <c r="DH119" s="973"/>
      <c r="DI119" s="973"/>
      <c r="DJ119" s="973"/>
      <c r="DK119" s="974"/>
      <c r="DL119" s="972" t="s">
        <v>124</v>
      </c>
      <c r="DM119" s="973"/>
      <c r="DN119" s="973"/>
      <c r="DO119" s="973"/>
      <c r="DP119" s="974"/>
      <c r="DQ119" s="972" t="s">
        <v>124</v>
      </c>
      <c r="DR119" s="973"/>
      <c r="DS119" s="973"/>
      <c r="DT119" s="973"/>
      <c r="DU119" s="974"/>
      <c r="DV119" s="975" t="s">
        <v>124</v>
      </c>
      <c r="DW119" s="976"/>
      <c r="DX119" s="976"/>
      <c r="DY119" s="976"/>
      <c r="DZ119" s="977"/>
    </row>
    <row r="120" spans="1:130" s="224" customFormat="1" ht="26.25" customHeight="1" x14ac:dyDescent="0.15">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124</v>
      </c>
      <c r="AB120" s="946"/>
      <c r="AC120" s="946"/>
      <c r="AD120" s="946"/>
      <c r="AE120" s="947"/>
      <c r="AF120" s="948" t="s">
        <v>124</v>
      </c>
      <c r="AG120" s="946"/>
      <c r="AH120" s="946"/>
      <c r="AI120" s="946"/>
      <c r="AJ120" s="947"/>
      <c r="AK120" s="948" t="s">
        <v>124</v>
      </c>
      <c r="AL120" s="946"/>
      <c r="AM120" s="946"/>
      <c r="AN120" s="946"/>
      <c r="AO120" s="947"/>
      <c r="AP120" s="949" t="s">
        <v>124</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4074600</v>
      </c>
      <c r="BR120" s="918"/>
      <c r="BS120" s="918"/>
      <c r="BT120" s="918"/>
      <c r="BU120" s="918"/>
      <c r="BV120" s="918">
        <v>5488775</v>
      </c>
      <c r="BW120" s="918"/>
      <c r="BX120" s="918"/>
      <c r="BY120" s="918"/>
      <c r="BZ120" s="918"/>
      <c r="CA120" s="918">
        <v>5838351</v>
      </c>
      <c r="CB120" s="918"/>
      <c r="CC120" s="918"/>
      <c r="CD120" s="918"/>
      <c r="CE120" s="918"/>
      <c r="CF120" s="931">
        <v>34.700000000000003</v>
      </c>
      <c r="CG120" s="932"/>
      <c r="CH120" s="932"/>
      <c r="CI120" s="932"/>
      <c r="CJ120" s="932"/>
      <c r="CK120" s="993" t="s">
        <v>447</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1154488</v>
      </c>
      <c r="DH120" s="918"/>
      <c r="DI120" s="918"/>
      <c r="DJ120" s="918"/>
      <c r="DK120" s="918"/>
      <c r="DL120" s="918">
        <v>1136815</v>
      </c>
      <c r="DM120" s="918"/>
      <c r="DN120" s="918"/>
      <c r="DO120" s="918"/>
      <c r="DP120" s="918"/>
      <c r="DQ120" s="918">
        <v>957974</v>
      </c>
      <c r="DR120" s="918"/>
      <c r="DS120" s="918"/>
      <c r="DT120" s="918"/>
      <c r="DU120" s="918"/>
      <c r="DV120" s="919">
        <v>5.7</v>
      </c>
      <c r="DW120" s="919"/>
      <c r="DX120" s="919"/>
      <c r="DY120" s="919"/>
      <c r="DZ120" s="920"/>
    </row>
    <row r="121" spans="1:130" s="224" customFormat="1" ht="26.25" customHeight="1" x14ac:dyDescent="0.15">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124</v>
      </c>
      <c r="AB121" s="946"/>
      <c r="AC121" s="946"/>
      <c r="AD121" s="946"/>
      <c r="AE121" s="947"/>
      <c r="AF121" s="948" t="s">
        <v>124</v>
      </c>
      <c r="AG121" s="946"/>
      <c r="AH121" s="946"/>
      <c r="AI121" s="946"/>
      <c r="AJ121" s="947"/>
      <c r="AK121" s="948" t="s">
        <v>124</v>
      </c>
      <c r="AL121" s="946"/>
      <c r="AM121" s="946"/>
      <c r="AN121" s="946"/>
      <c r="AO121" s="947"/>
      <c r="AP121" s="949" t="s">
        <v>124</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7323700</v>
      </c>
      <c r="BR121" s="913"/>
      <c r="BS121" s="913"/>
      <c r="BT121" s="913"/>
      <c r="BU121" s="913"/>
      <c r="BV121" s="913">
        <v>6193055</v>
      </c>
      <c r="BW121" s="913"/>
      <c r="BX121" s="913"/>
      <c r="BY121" s="913"/>
      <c r="BZ121" s="913"/>
      <c r="CA121" s="913">
        <v>5976278</v>
      </c>
      <c r="CB121" s="913"/>
      <c r="CC121" s="913"/>
      <c r="CD121" s="913"/>
      <c r="CE121" s="913"/>
      <c r="CF121" s="907">
        <v>35.5</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5146</v>
      </c>
      <c r="DH121" s="913"/>
      <c r="DI121" s="913"/>
      <c r="DJ121" s="913"/>
      <c r="DK121" s="913"/>
      <c r="DL121" s="913">
        <v>944</v>
      </c>
      <c r="DM121" s="913"/>
      <c r="DN121" s="913"/>
      <c r="DO121" s="913"/>
      <c r="DP121" s="913"/>
      <c r="DQ121" s="913">
        <v>306</v>
      </c>
      <c r="DR121" s="913"/>
      <c r="DS121" s="913"/>
      <c r="DT121" s="913"/>
      <c r="DU121" s="913"/>
      <c r="DV121" s="914">
        <v>0</v>
      </c>
      <c r="DW121" s="914"/>
      <c r="DX121" s="914"/>
      <c r="DY121" s="914"/>
      <c r="DZ121" s="915"/>
    </row>
    <row r="122" spans="1:130" s="224" customFormat="1" ht="26.25" customHeight="1" x14ac:dyDescent="0.15">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124</v>
      </c>
      <c r="AB122" s="946"/>
      <c r="AC122" s="946"/>
      <c r="AD122" s="946"/>
      <c r="AE122" s="947"/>
      <c r="AF122" s="948" t="s">
        <v>124</v>
      </c>
      <c r="AG122" s="946"/>
      <c r="AH122" s="946"/>
      <c r="AI122" s="946"/>
      <c r="AJ122" s="947"/>
      <c r="AK122" s="948" t="s">
        <v>124</v>
      </c>
      <c r="AL122" s="946"/>
      <c r="AM122" s="946"/>
      <c r="AN122" s="946"/>
      <c r="AO122" s="947"/>
      <c r="AP122" s="949" t="s">
        <v>124</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6331252</v>
      </c>
      <c r="BR122" s="987"/>
      <c r="BS122" s="987"/>
      <c r="BT122" s="987"/>
      <c r="BU122" s="987"/>
      <c r="BV122" s="987">
        <v>5645353</v>
      </c>
      <c r="BW122" s="987"/>
      <c r="BX122" s="987"/>
      <c r="BY122" s="987"/>
      <c r="BZ122" s="987"/>
      <c r="CA122" s="987">
        <v>5089672</v>
      </c>
      <c r="CB122" s="987"/>
      <c r="CC122" s="987"/>
      <c r="CD122" s="987"/>
      <c r="CE122" s="987"/>
      <c r="CF122" s="1004">
        <v>30.2</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15">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124</v>
      </c>
      <c r="AB123" s="946"/>
      <c r="AC123" s="946"/>
      <c r="AD123" s="946"/>
      <c r="AE123" s="947"/>
      <c r="AF123" s="948" t="s">
        <v>124</v>
      </c>
      <c r="AG123" s="946"/>
      <c r="AH123" s="946"/>
      <c r="AI123" s="946"/>
      <c r="AJ123" s="947"/>
      <c r="AK123" s="948" t="s">
        <v>124</v>
      </c>
      <c r="AL123" s="946"/>
      <c r="AM123" s="946"/>
      <c r="AN123" s="946"/>
      <c r="AO123" s="947"/>
      <c r="AP123" s="949" t="s">
        <v>124</v>
      </c>
      <c r="AQ123" s="950"/>
      <c r="AR123" s="950"/>
      <c r="AS123" s="950"/>
      <c r="AT123" s="951"/>
      <c r="AU123" s="984"/>
      <c r="AV123" s="985"/>
      <c r="AW123" s="985"/>
      <c r="AX123" s="985"/>
      <c r="AY123" s="985"/>
      <c r="AZ123" s="247" t="s">
        <v>179</v>
      </c>
      <c r="BA123" s="247"/>
      <c r="BB123" s="247"/>
      <c r="BC123" s="247"/>
      <c r="BD123" s="247"/>
      <c r="BE123" s="247"/>
      <c r="BF123" s="247"/>
      <c r="BG123" s="247"/>
      <c r="BH123" s="247"/>
      <c r="BI123" s="247"/>
      <c r="BJ123" s="247"/>
      <c r="BK123" s="247"/>
      <c r="BL123" s="247"/>
      <c r="BM123" s="247"/>
      <c r="BN123" s="247"/>
      <c r="BO123" s="964" t="s">
        <v>451</v>
      </c>
      <c r="BP123" s="992"/>
      <c r="BQ123" s="1050">
        <v>17729552</v>
      </c>
      <c r="BR123" s="1051"/>
      <c r="BS123" s="1051"/>
      <c r="BT123" s="1051"/>
      <c r="BU123" s="1051"/>
      <c r="BV123" s="1051">
        <v>17327183</v>
      </c>
      <c r="BW123" s="1051"/>
      <c r="BX123" s="1051"/>
      <c r="BY123" s="1051"/>
      <c r="BZ123" s="1051"/>
      <c r="CA123" s="1051">
        <v>16904301</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124</v>
      </c>
      <c r="AB124" s="946"/>
      <c r="AC124" s="946"/>
      <c r="AD124" s="946"/>
      <c r="AE124" s="947"/>
      <c r="AF124" s="948" t="s">
        <v>124</v>
      </c>
      <c r="AG124" s="946"/>
      <c r="AH124" s="946"/>
      <c r="AI124" s="946"/>
      <c r="AJ124" s="947"/>
      <c r="AK124" s="948" t="s">
        <v>124</v>
      </c>
      <c r="AL124" s="946"/>
      <c r="AM124" s="946"/>
      <c r="AN124" s="946"/>
      <c r="AO124" s="947"/>
      <c r="AP124" s="949" t="s">
        <v>124</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37.5</v>
      </c>
      <c r="BR124" s="1014"/>
      <c r="BS124" s="1014"/>
      <c r="BT124" s="1014"/>
      <c r="BU124" s="1014"/>
      <c r="BV124" s="1014">
        <v>34.4</v>
      </c>
      <c r="BW124" s="1014"/>
      <c r="BX124" s="1014"/>
      <c r="BY124" s="1014"/>
      <c r="BZ124" s="1014"/>
      <c r="CA124" s="1014">
        <v>36.700000000000003</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124</v>
      </c>
      <c r="DH124" s="973"/>
      <c r="DI124" s="973"/>
      <c r="DJ124" s="973"/>
      <c r="DK124" s="974"/>
      <c r="DL124" s="972" t="s">
        <v>124</v>
      </c>
      <c r="DM124" s="973"/>
      <c r="DN124" s="973"/>
      <c r="DO124" s="973"/>
      <c r="DP124" s="974"/>
      <c r="DQ124" s="972" t="s">
        <v>124</v>
      </c>
      <c r="DR124" s="973"/>
      <c r="DS124" s="973"/>
      <c r="DT124" s="973"/>
      <c r="DU124" s="974"/>
      <c r="DV124" s="975" t="s">
        <v>124</v>
      </c>
      <c r="DW124" s="976"/>
      <c r="DX124" s="976"/>
      <c r="DY124" s="976"/>
      <c r="DZ124" s="977"/>
    </row>
    <row r="125" spans="1:130" s="224" customFormat="1" ht="26.25" customHeight="1" x14ac:dyDescent="0.15">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124</v>
      </c>
      <c r="AB125" s="946"/>
      <c r="AC125" s="946"/>
      <c r="AD125" s="946"/>
      <c r="AE125" s="947"/>
      <c r="AF125" s="948" t="s">
        <v>124</v>
      </c>
      <c r="AG125" s="946"/>
      <c r="AH125" s="946"/>
      <c r="AI125" s="946"/>
      <c r="AJ125" s="947"/>
      <c r="AK125" s="948" t="s">
        <v>124</v>
      </c>
      <c r="AL125" s="946"/>
      <c r="AM125" s="946"/>
      <c r="AN125" s="946"/>
      <c r="AO125" s="947"/>
      <c r="AP125" s="949" t="s">
        <v>124</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124</v>
      </c>
      <c r="DH125" s="918"/>
      <c r="DI125" s="918"/>
      <c r="DJ125" s="918"/>
      <c r="DK125" s="918"/>
      <c r="DL125" s="918" t="s">
        <v>124</v>
      </c>
      <c r="DM125" s="918"/>
      <c r="DN125" s="918"/>
      <c r="DO125" s="918"/>
      <c r="DP125" s="918"/>
      <c r="DQ125" s="918" t="s">
        <v>124</v>
      </c>
      <c r="DR125" s="918"/>
      <c r="DS125" s="918"/>
      <c r="DT125" s="918"/>
      <c r="DU125" s="918"/>
      <c r="DV125" s="919" t="s">
        <v>124</v>
      </c>
      <c r="DW125" s="919"/>
      <c r="DX125" s="919"/>
      <c r="DY125" s="919"/>
      <c r="DZ125" s="920"/>
    </row>
    <row r="126" spans="1:130" s="224" customFormat="1" ht="26.25" customHeight="1" thickBot="1" x14ac:dyDescent="0.2">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124</v>
      </c>
      <c r="AB126" s="946"/>
      <c r="AC126" s="946"/>
      <c r="AD126" s="946"/>
      <c r="AE126" s="947"/>
      <c r="AF126" s="948" t="s">
        <v>124</v>
      </c>
      <c r="AG126" s="946"/>
      <c r="AH126" s="946"/>
      <c r="AI126" s="946"/>
      <c r="AJ126" s="947"/>
      <c r="AK126" s="948" t="s">
        <v>124</v>
      </c>
      <c r="AL126" s="946"/>
      <c r="AM126" s="946"/>
      <c r="AN126" s="946"/>
      <c r="AO126" s="947"/>
      <c r="AP126" s="949" t="s">
        <v>124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124</v>
      </c>
      <c r="DH126" s="913"/>
      <c r="DI126" s="913"/>
      <c r="DJ126" s="913"/>
      <c r="DK126" s="913"/>
      <c r="DL126" s="913" t="s">
        <v>124</v>
      </c>
      <c r="DM126" s="913"/>
      <c r="DN126" s="913"/>
      <c r="DO126" s="913"/>
      <c r="DP126" s="913"/>
      <c r="DQ126" s="913" t="s">
        <v>124</v>
      </c>
      <c r="DR126" s="913"/>
      <c r="DS126" s="913"/>
      <c r="DT126" s="913"/>
      <c r="DU126" s="913"/>
      <c r="DV126" s="914" t="s">
        <v>124</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4690</v>
      </c>
      <c r="AB127" s="946"/>
      <c r="AC127" s="946"/>
      <c r="AD127" s="946"/>
      <c r="AE127" s="947"/>
      <c r="AF127" s="948">
        <v>2062</v>
      </c>
      <c r="AG127" s="946"/>
      <c r="AH127" s="946"/>
      <c r="AI127" s="946"/>
      <c r="AJ127" s="947"/>
      <c r="AK127" s="948">
        <v>2137</v>
      </c>
      <c r="AL127" s="946"/>
      <c r="AM127" s="946"/>
      <c r="AN127" s="946"/>
      <c r="AO127" s="947"/>
      <c r="AP127" s="949">
        <v>0</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124</v>
      </c>
      <c r="DH127" s="913"/>
      <c r="DI127" s="913"/>
      <c r="DJ127" s="913"/>
      <c r="DK127" s="913"/>
      <c r="DL127" s="913" t="s">
        <v>124</v>
      </c>
      <c r="DM127" s="913"/>
      <c r="DN127" s="913"/>
      <c r="DO127" s="913"/>
      <c r="DP127" s="913"/>
      <c r="DQ127" s="913" t="s">
        <v>124</v>
      </c>
      <c r="DR127" s="913"/>
      <c r="DS127" s="913"/>
      <c r="DT127" s="913"/>
      <c r="DU127" s="913"/>
      <c r="DV127" s="914" t="s">
        <v>124</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664000</v>
      </c>
      <c r="AB128" s="1033"/>
      <c r="AC128" s="1033"/>
      <c r="AD128" s="1033"/>
      <c r="AE128" s="1034"/>
      <c r="AF128" s="1035">
        <v>548204</v>
      </c>
      <c r="AG128" s="1033"/>
      <c r="AH128" s="1033"/>
      <c r="AI128" s="1033"/>
      <c r="AJ128" s="1034"/>
      <c r="AK128" s="1035">
        <v>699244</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124</v>
      </c>
      <c r="BG128" s="1040"/>
      <c r="BH128" s="1040"/>
      <c r="BI128" s="1040"/>
      <c r="BJ128" s="1040"/>
      <c r="BK128" s="1040"/>
      <c r="BL128" s="1041"/>
      <c r="BM128" s="1039">
        <v>12.61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v>591</v>
      </c>
      <c r="DH128" s="1025"/>
      <c r="DI128" s="1025"/>
      <c r="DJ128" s="1025"/>
      <c r="DK128" s="1025"/>
      <c r="DL128" s="1025" t="s">
        <v>124</v>
      </c>
      <c r="DM128" s="1025"/>
      <c r="DN128" s="1025"/>
      <c r="DO128" s="1025"/>
      <c r="DP128" s="1025"/>
      <c r="DQ128" s="1025" t="s">
        <v>124</v>
      </c>
      <c r="DR128" s="1025"/>
      <c r="DS128" s="1025"/>
      <c r="DT128" s="1025"/>
      <c r="DU128" s="1025"/>
      <c r="DV128" s="1026" t="s">
        <v>124</v>
      </c>
      <c r="DW128" s="1026"/>
      <c r="DX128" s="1026"/>
      <c r="DY128" s="1026"/>
      <c r="DZ128" s="1027"/>
    </row>
    <row r="129" spans="1:131" s="224" customFormat="1" ht="26.25" customHeight="1" x14ac:dyDescent="0.15">
      <c r="A129" s="921" t="s">
        <v>105</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16344264</v>
      </c>
      <c r="AB129" s="946"/>
      <c r="AC129" s="946"/>
      <c r="AD129" s="946"/>
      <c r="AE129" s="947"/>
      <c r="AF129" s="948">
        <v>17083188</v>
      </c>
      <c r="AG129" s="946"/>
      <c r="AH129" s="946"/>
      <c r="AI129" s="946"/>
      <c r="AJ129" s="947"/>
      <c r="AK129" s="948">
        <v>17611608</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124</v>
      </c>
      <c r="BG129" s="1054"/>
      <c r="BH129" s="1054"/>
      <c r="BI129" s="1054"/>
      <c r="BJ129" s="1054"/>
      <c r="BK129" s="1054"/>
      <c r="BL129" s="1055"/>
      <c r="BM129" s="1053">
        <v>17.61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940127</v>
      </c>
      <c r="AB130" s="946"/>
      <c r="AC130" s="946"/>
      <c r="AD130" s="946"/>
      <c r="AE130" s="947"/>
      <c r="AF130" s="948">
        <v>869787</v>
      </c>
      <c r="AG130" s="946"/>
      <c r="AH130" s="946"/>
      <c r="AI130" s="946"/>
      <c r="AJ130" s="947"/>
      <c r="AK130" s="948">
        <v>782747</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5.6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15404137</v>
      </c>
      <c r="AB131" s="973"/>
      <c r="AC131" s="973"/>
      <c r="AD131" s="973"/>
      <c r="AE131" s="974"/>
      <c r="AF131" s="972">
        <v>16213401</v>
      </c>
      <c r="AG131" s="973"/>
      <c r="AH131" s="973"/>
      <c r="AI131" s="973"/>
      <c r="AJ131" s="974"/>
      <c r="AK131" s="972">
        <v>16828861</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v>36.700000000000003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4.5459671000000004</v>
      </c>
      <c r="AB132" s="1084"/>
      <c r="AC132" s="1084"/>
      <c r="AD132" s="1084"/>
      <c r="AE132" s="1085"/>
      <c r="AF132" s="1086">
        <v>6.1696802540000002</v>
      </c>
      <c r="AG132" s="1084"/>
      <c r="AH132" s="1084"/>
      <c r="AI132" s="1084"/>
      <c r="AJ132" s="1085"/>
      <c r="AK132" s="1086">
        <v>6.328734904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4</v>
      </c>
      <c r="AB133" s="1067"/>
      <c r="AC133" s="1067"/>
      <c r="AD133" s="1067"/>
      <c r="AE133" s="1068"/>
      <c r="AF133" s="1066">
        <v>4.9000000000000004</v>
      </c>
      <c r="AG133" s="1067"/>
      <c r="AH133" s="1067"/>
      <c r="AI133" s="1067"/>
      <c r="AJ133" s="1068"/>
      <c r="AK133" s="1066">
        <v>5.6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k0sR9yO5n/dNV2LZcJfqLn3gOr7R21h73bza2P7WZ/6afpNHpKY5oaFMx4u5MA3HyViWHXzfDvvjJhwju7D7w==" saltValue="0AFIpOa4kv4jlE8vo4nI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25" orientation="landscape" cellComments="asDisplayed"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Normal="85" zoomScaleSheetLayoutView="100" workbookViewId="0">
      <selection activeCell="BB50" sqref="BB50"/>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D5jROPuaUg7KM/DQE5O4UlyTvns5D93kZL0bgH0iBgfM3tyNIZTalQDgW/8pnnA/JlmiS1tZ4itv1IkLHXpx4A==" saltValue="LBej+HyV8yJ6zherPW0AMw=="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Normal="100" zoomScaleSheetLayoutView="55" workbookViewId="0">
      <selection activeCell="CT8" sqref="CT8:DA8"/>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Og5hwDIy5mMeVb/okWNyWlkq58mXv7zd7GnOMJfVHkvO9ZRu3HH093AM+pUuSbAtlUXKPBpem6KHmIEA9IQQ==" saltValue="cnaF2FoTP3/j+hdflD2/9w=="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CT8" sqref="CT8:DA8"/>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4403784</v>
      </c>
      <c r="AP9" s="274">
        <v>51976</v>
      </c>
      <c r="AQ9" s="275">
        <v>66486</v>
      </c>
      <c r="AR9" s="276">
        <v>-21.8</v>
      </c>
    </row>
    <row r="10" spans="1:46" ht="13.5" customHeight="1" x14ac:dyDescent="0.15">
      <c r="A10" s="259"/>
      <c r="AK10" s="1103" t="s">
        <v>486</v>
      </c>
      <c r="AL10" s="1104"/>
      <c r="AM10" s="1104"/>
      <c r="AN10" s="1105"/>
      <c r="AO10" s="277">
        <v>801927</v>
      </c>
      <c r="AP10" s="277">
        <v>9465</v>
      </c>
      <c r="AQ10" s="278">
        <v>6147</v>
      </c>
      <c r="AR10" s="279">
        <v>54</v>
      </c>
    </row>
    <row r="11" spans="1:46" ht="13.5" customHeight="1" x14ac:dyDescent="0.15">
      <c r="A11" s="259"/>
      <c r="AK11" s="1103" t="s">
        <v>487</v>
      </c>
      <c r="AL11" s="1104"/>
      <c r="AM11" s="1104"/>
      <c r="AN11" s="1105"/>
      <c r="AO11" s="277" t="s">
        <v>488</v>
      </c>
      <c r="AP11" s="277" t="s">
        <v>488</v>
      </c>
      <c r="AQ11" s="278">
        <v>1219</v>
      </c>
      <c r="AR11" s="279" t="s">
        <v>488</v>
      </c>
    </row>
    <row r="12" spans="1:46" ht="13.5" customHeight="1" x14ac:dyDescent="0.15">
      <c r="A12" s="259"/>
      <c r="AK12" s="1103" t="s">
        <v>489</v>
      </c>
      <c r="AL12" s="1104"/>
      <c r="AM12" s="1104"/>
      <c r="AN12" s="1105"/>
      <c r="AO12" s="277" t="s">
        <v>488</v>
      </c>
      <c r="AP12" s="277" t="s">
        <v>488</v>
      </c>
      <c r="AQ12" s="278">
        <v>9</v>
      </c>
      <c r="AR12" s="279" t="s">
        <v>488</v>
      </c>
    </row>
    <row r="13" spans="1:46" ht="13.5" customHeight="1" x14ac:dyDescent="0.15">
      <c r="A13" s="259"/>
      <c r="AK13" s="1103" t="s">
        <v>490</v>
      </c>
      <c r="AL13" s="1104"/>
      <c r="AM13" s="1104"/>
      <c r="AN13" s="1105"/>
      <c r="AO13" s="277">
        <v>158819</v>
      </c>
      <c r="AP13" s="277">
        <v>1874</v>
      </c>
      <c r="AQ13" s="278">
        <v>2955</v>
      </c>
      <c r="AR13" s="279">
        <v>-36.6</v>
      </c>
    </row>
    <row r="14" spans="1:46" ht="13.5" customHeight="1" x14ac:dyDescent="0.15">
      <c r="A14" s="259"/>
      <c r="AK14" s="1103" t="s">
        <v>491</v>
      </c>
      <c r="AL14" s="1104"/>
      <c r="AM14" s="1104"/>
      <c r="AN14" s="1105"/>
      <c r="AO14" s="277">
        <v>44277</v>
      </c>
      <c r="AP14" s="277">
        <v>523</v>
      </c>
      <c r="AQ14" s="278">
        <v>1434</v>
      </c>
      <c r="AR14" s="279">
        <v>-63.5</v>
      </c>
    </row>
    <row r="15" spans="1:46" ht="13.5" customHeight="1" x14ac:dyDescent="0.15">
      <c r="A15" s="259"/>
      <c r="AK15" s="1106" t="s">
        <v>492</v>
      </c>
      <c r="AL15" s="1107"/>
      <c r="AM15" s="1107"/>
      <c r="AN15" s="1108"/>
      <c r="AO15" s="277">
        <v>-245606</v>
      </c>
      <c r="AP15" s="277">
        <v>-2899</v>
      </c>
      <c r="AQ15" s="278">
        <v>-3102</v>
      </c>
      <c r="AR15" s="279">
        <v>-6.5</v>
      </c>
    </row>
    <row r="16" spans="1:46" x14ac:dyDescent="0.15">
      <c r="A16" s="259"/>
      <c r="AK16" s="1106" t="s">
        <v>179</v>
      </c>
      <c r="AL16" s="1107"/>
      <c r="AM16" s="1107"/>
      <c r="AN16" s="1108"/>
      <c r="AO16" s="277">
        <v>5163201</v>
      </c>
      <c r="AP16" s="277">
        <v>60939</v>
      </c>
      <c r="AQ16" s="278">
        <v>75147</v>
      </c>
      <c r="AR16" s="279">
        <v>-18.899999999999999</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4.74</v>
      </c>
      <c r="AP21" s="290">
        <v>6.62</v>
      </c>
      <c r="AQ21" s="291">
        <v>-1.88</v>
      </c>
      <c r="AS21" s="292"/>
      <c r="AT21" s="288"/>
    </row>
    <row r="22" spans="1:46" s="260" customFormat="1" x14ac:dyDescent="0.15">
      <c r="A22" s="288"/>
      <c r="AK22" s="1109" t="s">
        <v>498</v>
      </c>
      <c r="AL22" s="1110"/>
      <c r="AM22" s="1110"/>
      <c r="AN22" s="1111"/>
      <c r="AO22" s="293">
        <v>100.7</v>
      </c>
      <c r="AP22" s="294">
        <v>98.3</v>
      </c>
      <c r="AQ22" s="295">
        <v>2.4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2272906</v>
      </c>
      <c r="AP32" s="303">
        <v>26826</v>
      </c>
      <c r="AQ32" s="304">
        <v>34847</v>
      </c>
      <c r="AR32" s="305">
        <v>-23</v>
      </c>
    </row>
    <row r="33" spans="1:46" ht="13.5" customHeight="1" x14ac:dyDescent="0.15">
      <c r="A33" s="259"/>
      <c r="AK33" s="1117" t="s">
        <v>503</v>
      </c>
      <c r="AL33" s="1118"/>
      <c r="AM33" s="1118"/>
      <c r="AN33" s="1119"/>
      <c r="AO33" s="303" t="s">
        <v>488</v>
      </c>
      <c r="AP33" s="303" t="s">
        <v>488</v>
      </c>
      <c r="AQ33" s="304" t="s">
        <v>488</v>
      </c>
      <c r="AR33" s="305" t="s">
        <v>488</v>
      </c>
    </row>
    <row r="34" spans="1:46" ht="27" customHeight="1" x14ac:dyDescent="0.15">
      <c r="A34" s="259"/>
      <c r="AK34" s="1117" t="s">
        <v>504</v>
      </c>
      <c r="AL34" s="1118"/>
      <c r="AM34" s="1118"/>
      <c r="AN34" s="1119"/>
      <c r="AO34" s="303" t="s">
        <v>488</v>
      </c>
      <c r="AP34" s="303" t="s">
        <v>488</v>
      </c>
      <c r="AQ34" s="304">
        <v>5</v>
      </c>
      <c r="AR34" s="305" t="s">
        <v>488</v>
      </c>
    </row>
    <row r="35" spans="1:46" ht="27" customHeight="1" x14ac:dyDescent="0.15">
      <c r="A35" s="259"/>
      <c r="AK35" s="1117" t="s">
        <v>505</v>
      </c>
      <c r="AL35" s="1118"/>
      <c r="AM35" s="1118"/>
      <c r="AN35" s="1119"/>
      <c r="AO35" s="303">
        <v>137069</v>
      </c>
      <c r="AP35" s="303">
        <v>1618</v>
      </c>
      <c r="AQ35" s="304">
        <v>8260</v>
      </c>
      <c r="AR35" s="305">
        <v>-80.400000000000006</v>
      </c>
    </row>
    <row r="36" spans="1:46" ht="27" customHeight="1" x14ac:dyDescent="0.15">
      <c r="A36" s="259"/>
      <c r="AK36" s="1117" t="s">
        <v>506</v>
      </c>
      <c r="AL36" s="1118"/>
      <c r="AM36" s="1118"/>
      <c r="AN36" s="1119"/>
      <c r="AO36" s="303">
        <v>72498</v>
      </c>
      <c r="AP36" s="303">
        <v>856</v>
      </c>
      <c r="AQ36" s="304">
        <v>1689</v>
      </c>
      <c r="AR36" s="305">
        <v>-49.3</v>
      </c>
    </row>
    <row r="37" spans="1:46" ht="13.5" customHeight="1" x14ac:dyDescent="0.15">
      <c r="A37" s="259"/>
      <c r="AK37" s="1117" t="s">
        <v>507</v>
      </c>
      <c r="AL37" s="1118"/>
      <c r="AM37" s="1118"/>
      <c r="AN37" s="1119"/>
      <c r="AO37" s="303">
        <v>64572</v>
      </c>
      <c r="AP37" s="303">
        <v>762</v>
      </c>
      <c r="AQ37" s="304">
        <v>748</v>
      </c>
      <c r="AR37" s="305">
        <v>1.9</v>
      </c>
    </row>
    <row r="38" spans="1:46" ht="27" customHeight="1" x14ac:dyDescent="0.15">
      <c r="A38" s="259"/>
      <c r="AK38" s="1120" t="s">
        <v>508</v>
      </c>
      <c r="AL38" s="1121"/>
      <c r="AM38" s="1121"/>
      <c r="AN38" s="1122"/>
      <c r="AO38" s="306" t="s">
        <v>488</v>
      </c>
      <c r="AP38" s="306" t="s">
        <v>488</v>
      </c>
      <c r="AQ38" s="307">
        <v>1</v>
      </c>
      <c r="AR38" s="295" t="s">
        <v>488</v>
      </c>
      <c r="AS38" s="302"/>
    </row>
    <row r="39" spans="1:46" x14ac:dyDescent="0.15">
      <c r="A39" s="259"/>
      <c r="AK39" s="1120" t="s">
        <v>509</v>
      </c>
      <c r="AL39" s="1121"/>
      <c r="AM39" s="1121"/>
      <c r="AN39" s="1122"/>
      <c r="AO39" s="303">
        <v>-699244</v>
      </c>
      <c r="AP39" s="303">
        <v>-8253</v>
      </c>
      <c r="AQ39" s="304">
        <v>-5762</v>
      </c>
      <c r="AR39" s="305">
        <v>43.2</v>
      </c>
      <c r="AS39" s="302"/>
    </row>
    <row r="40" spans="1:46" ht="27" customHeight="1" x14ac:dyDescent="0.15">
      <c r="A40" s="259"/>
      <c r="AK40" s="1117" t="s">
        <v>510</v>
      </c>
      <c r="AL40" s="1118"/>
      <c r="AM40" s="1118"/>
      <c r="AN40" s="1119"/>
      <c r="AO40" s="303">
        <v>-782747</v>
      </c>
      <c r="AP40" s="303">
        <v>-9238</v>
      </c>
      <c r="AQ40" s="304">
        <v>-27609</v>
      </c>
      <c r="AR40" s="305">
        <v>-66.5</v>
      </c>
      <c r="AS40" s="302"/>
    </row>
    <row r="41" spans="1:46" x14ac:dyDescent="0.15">
      <c r="A41" s="259"/>
      <c r="AK41" s="1123" t="s">
        <v>289</v>
      </c>
      <c r="AL41" s="1124"/>
      <c r="AM41" s="1124"/>
      <c r="AN41" s="1125"/>
      <c r="AO41" s="303">
        <v>1065054</v>
      </c>
      <c r="AP41" s="303">
        <v>12570</v>
      </c>
      <c r="AQ41" s="304">
        <v>12179</v>
      </c>
      <c r="AR41" s="305">
        <v>3.2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3164522</v>
      </c>
      <c r="AN51" s="325">
        <v>37758</v>
      </c>
      <c r="AO51" s="326">
        <v>-21.7</v>
      </c>
      <c r="AP51" s="327">
        <v>70166</v>
      </c>
      <c r="AQ51" s="328">
        <v>1.4</v>
      </c>
      <c r="AR51" s="329">
        <v>-23.1</v>
      </c>
    </row>
    <row r="52" spans="1:44" x14ac:dyDescent="0.15">
      <c r="A52" s="259"/>
      <c r="AK52" s="330"/>
      <c r="AL52" s="331" t="s">
        <v>520</v>
      </c>
      <c r="AM52" s="332">
        <v>2631208</v>
      </c>
      <c r="AN52" s="333">
        <v>31395</v>
      </c>
      <c r="AO52" s="334">
        <v>-10.8</v>
      </c>
      <c r="AP52" s="335">
        <v>36115</v>
      </c>
      <c r="AQ52" s="336">
        <v>-6.2</v>
      </c>
      <c r="AR52" s="337">
        <v>-4.5999999999999996</v>
      </c>
    </row>
    <row r="53" spans="1:44" x14ac:dyDescent="0.15">
      <c r="A53" s="259"/>
      <c r="AK53" s="315" t="s">
        <v>521</v>
      </c>
      <c r="AL53" s="316"/>
      <c r="AM53" s="324">
        <v>4414252</v>
      </c>
      <c r="AN53" s="325">
        <v>52450</v>
      </c>
      <c r="AO53" s="326">
        <v>38.9</v>
      </c>
      <c r="AP53" s="327">
        <v>70329</v>
      </c>
      <c r="AQ53" s="328">
        <v>0.2</v>
      </c>
      <c r="AR53" s="329">
        <v>38.700000000000003</v>
      </c>
    </row>
    <row r="54" spans="1:44" x14ac:dyDescent="0.15">
      <c r="A54" s="259"/>
      <c r="AK54" s="330"/>
      <c r="AL54" s="331" t="s">
        <v>520</v>
      </c>
      <c r="AM54" s="332">
        <v>2874916</v>
      </c>
      <c r="AN54" s="333">
        <v>34160</v>
      </c>
      <c r="AO54" s="334">
        <v>8.8000000000000007</v>
      </c>
      <c r="AP54" s="335">
        <v>39403</v>
      </c>
      <c r="AQ54" s="336">
        <v>9.1</v>
      </c>
      <c r="AR54" s="337">
        <v>-0.3</v>
      </c>
    </row>
    <row r="55" spans="1:44" x14ac:dyDescent="0.15">
      <c r="A55" s="259"/>
      <c r="AK55" s="315" t="s">
        <v>522</v>
      </c>
      <c r="AL55" s="316"/>
      <c r="AM55" s="324">
        <v>3681319</v>
      </c>
      <c r="AN55" s="325">
        <v>43958</v>
      </c>
      <c r="AO55" s="326">
        <v>-16.2</v>
      </c>
      <c r="AP55" s="327">
        <v>45945</v>
      </c>
      <c r="AQ55" s="328">
        <v>-34.700000000000003</v>
      </c>
      <c r="AR55" s="329">
        <v>18.5</v>
      </c>
    </row>
    <row r="56" spans="1:44" x14ac:dyDescent="0.15">
      <c r="A56" s="259"/>
      <c r="AK56" s="330"/>
      <c r="AL56" s="331" t="s">
        <v>520</v>
      </c>
      <c r="AM56" s="332">
        <v>2726355</v>
      </c>
      <c r="AN56" s="333">
        <v>32555</v>
      </c>
      <c r="AO56" s="334">
        <v>-4.7</v>
      </c>
      <c r="AP56" s="335">
        <v>25180</v>
      </c>
      <c r="AQ56" s="336">
        <v>-36.1</v>
      </c>
      <c r="AR56" s="337">
        <v>31.4</v>
      </c>
    </row>
    <row r="57" spans="1:44" x14ac:dyDescent="0.15">
      <c r="A57" s="259"/>
      <c r="AK57" s="315" t="s">
        <v>523</v>
      </c>
      <c r="AL57" s="316"/>
      <c r="AM57" s="324">
        <v>3043096</v>
      </c>
      <c r="AN57" s="325">
        <v>36244</v>
      </c>
      <c r="AO57" s="326">
        <v>-17.5</v>
      </c>
      <c r="AP57" s="327">
        <v>44475</v>
      </c>
      <c r="AQ57" s="328">
        <v>-3.2</v>
      </c>
      <c r="AR57" s="329">
        <v>-14.3</v>
      </c>
    </row>
    <row r="58" spans="1:44" x14ac:dyDescent="0.15">
      <c r="A58" s="259"/>
      <c r="AK58" s="330"/>
      <c r="AL58" s="331" t="s">
        <v>520</v>
      </c>
      <c r="AM58" s="332">
        <v>2200450</v>
      </c>
      <c r="AN58" s="333">
        <v>26208</v>
      </c>
      <c r="AO58" s="334">
        <v>-19.5</v>
      </c>
      <c r="AP58" s="335">
        <v>24780</v>
      </c>
      <c r="AQ58" s="336">
        <v>-1.6</v>
      </c>
      <c r="AR58" s="337">
        <v>-17.899999999999999</v>
      </c>
    </row>
    <row r="59" spans="1:44" x14ac:dyDescent="0.15">
      <c r="A59" s="259"/>
      <c r="AK59" s="315" t="s">
        <v>524</v>
      </c>
      <c r="AL59" s="316"/>
      <c r="AM59" s="324">
        <v>4509385</v>
      </c>
      <c r="AN59" s="325">
        <v>53222</v>
      </c>
      <c r="AO59" s="326">
        <v>46.8</v>
      </c>
      <c r="AP59" s="327">
        <v>45982</v>
      </c>
      <c r="AQ59" s="328">
        <v>3.4</v>
      </c>
      <c r="AR59" s="329">
        <v>43.4</v>
      </c>
    </row>
    <row r="60" spans="1:44" x14ac:dyDescent="0.15">
      <c r="A60" s="259"/>
      <c r="AK60" s="330"/>
      <c r="AL60" s="331" t="s">
        <v>520</v>
      </c>
      <c r="AM60" s="332">
        <v>3432867</v>
      </c>
      <c r="AN60" s="333">
        <v>40516</v>
      </c>
      <c r="AO60" s="334">
        <v>54.6</v>
      </c>
      <c r="AP60" s="335">
        <v>25583</v>
      </c>
      <c r="AQ60" s="336">
        <v>3.2</v>
      </c>
      <c r="AR60" s="337">
        <v>51.4</v>
      </c>
    </row>
    <row r="61" spans="1:44" x14ac:dyDescent="0.15">
      <c r="A61" s="259"/>
      <c r="AK61" s="315" t="s">
        <v>525</v>
      </c>
      <c r="AL61" s="338"/>
      <c r="AM61" s="324">
        <v>3762515</v>
      </c>
      <c r="AN61" s="325">
        <v>44726</v>
      </c>
      <c r="AO61" s="326">
        <v>6.1</v>
      </c>
      <c r="AP61" s="327">
        <v>55379</v>
      </c>
      <c r="AQ61" s="339">
        <v>-6.6</v>
      </c>
      <c r="AR61" s="329">
        <v>12.7</v>
      </c>
    </row>
    <row r="62" spans="1:44" x14ac:dyDescent="0.15">
      <c r="A62" s="259"/>
      <c r="AK62" s="330"/>
      <c r="AL62" s="331" t="s">
        <v>520</v>
      </c>
      <c r="AM62" s="332">
        <v>2773159</v>
      </c>
      <c r="AN62" s="333">
        <v>32967</v>
      </c>
      <c r="AO62" s="334">
        <v>5.7</v>
      </c>
      <c r="AP62" s="335">
        <v>30212</v>
      </c>
      <c r="AQ62" s="336">
        <v>-6.3</v>
      </c>
      <c r="AR62" s="337">
        <v>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XPg129p91YXjuaSSL47fVoZq0zgI7wamDyOFMKX57N/l7ClJ7ksJFXkdcloN5szyUcU9XQXm9CFN/dCAUXS7WQ==" saltValue="9whfxltvCZf5MhaedITg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110" zoomScaleNormal="110" zoomScaleSheetLayoutView="55" workbookViewId="0">
      <selection activeCell="CT8" sqref="CT8:DA8"/>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jEobseRavD1hcb/o0jujQ6rZejji2ima0Vxb1AyYfg6NPV0Z5P/mCdxV/L95fOmvR/T8ewX9Vrpp135T2lsIsA==" saltValue="/8G0RuoOzzFSLNXu5aUjJ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Normal="100" zoomScaleSheetLayoutView="55" workbookViewId="0">
      <selection activeCell="CT8" sqref="CT8:DA8"/>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qRON5YGY66ldnEbCMaJKXK3jYdXnaP84v1pal6SpatfH9+ObXZazKuIB0eCBEDaotgIM934niUz1vR+7eMWKSA==" saltValue="oDebvtUVNWVYuv1RRDIsN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SheetLayoutView="100" workbookViewId="0">
      <selection activeCell="CT8" sqref="CT8:DA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9.08</v>
      </c>
      <c r="G47" s="12">
        <v>11.78</v>
      </c>
      <c r="H47" s="12">
        <v>11.34</v>
      </c>
      <c r="I47" s="12">
        <v>11.6</v>
      </c>
      <c r="J47" s="13">
        <v>13.45</v>
      </c>
    </row>
    <row r="48" spans="2:10" ht="57.75" customHeight="1" x14ac:dyDescent="0.15">
      <c r="B48" s="14"/>
      <c r="C48" s="1128" t="s">
        <v>4</v>
      </c>
      <c r="D48" s="1128"/>
      <c r="E48" s="1129"/>
      <c r="F48" s="15">
        <v>11.14</v>
      </c>
      <c r="G48" s="16">
        <v>11.04</v>
      </c>
      <c r="H48" s="16">
        <v>18.600000000000001</v>
      </c>
      <c r="I48" s="16">
        <v>16.760000000000002</v>
      </c>
      <c r="J48" s="17">
        <v>13.92</v>
      </c>
    </row>
    <row r="49" spans="2:10" ht="57.75" customHeight="1" thickBot="1" x14ac:dyDescent="0.2">
      <c r="B49" s="18"/>
      <c r="C49" s="1130" t="s">
        <v>5</v>
      </c>
      <c r="D49" s="1130"/>
      <c r="E49" s="1131"/>
      <c r="F49" s="19">
        <v>2.35</v>
      </c>
      <c r="G49" s="20">
        <v>2.91</v>
      </c>
      <c r="H49" s="20">
        <v>6.99</v>
      </c>
      <c r="I49" s="20" t="s">
        <v>532</v>
      </c>
      <c r="J49" s="21" t="s">
        <v>533</v>
      </c>
    </row>
    <row r="50" spans="2:10" x14ac:dyDescent="0.15"/>
  </sheetData>
  <sheetProtection algorithmName="SHA-512" hashValue="v6ou7c4N2hel3wKmVoLyI7kdkWRbq7JJ4sFq6t9G79qILFGHsmcD3zWrkuFYjp3sHG/DBgrHJ4M91GTJ+y0U4g==" saltValue="OvrZh8FSZyNAhgyExGgYg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CT8" sqref="CT8:DA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534</v>
      </c>
      <c r="D34" s="1136"/>
      <c r="E34" s="1137"/>
      <c r="F34" s="32">
        <v>10.69</v>
      </c>
      <c r="G34" s="33">
        <v>10.74</v>
      </c>
      <c r="H34" s="33">
        <v>18.440000000000001</v>
      </c>
      <c r="I34" s="33">
        <v>16.3</v>
      </c>
      <c r="J34" s="34">
        <v>13.79</v>
      </c>
      <c r="K34" s="22"/>
      <c r="L34" s="22"/>
      <c r="M34" s="22"/>
      <c r="N34" s="22"/>
      <c r="O34" s="22"/>
      <c r="P34" s="22"/>
    </row>
    <row r="35" spans="1:16" ht="39" customHeight="1" x14ac:dyDescent="0.15">
      <c r="A35" s="22"/>
      <c r="B35" s="35"/>
      <c r="C35" s="1132" t="s">
        <v>535</v>
      </c>
      <c r="D35" s="1132"/>
      <c r="E35" s="1133"/>
      <c r="F35" s="36">
        <v>7.49</v>
      </c>
      <c r="G35" s="37">
        <v>7.46</v>
      </c>
      <c r="H35" s="37">
        <v>5.53</v>
      </c>
      <c r="I35" s="37">
        <v>5.62</v>
      </c>
      <c r="J35" s="38">
        <v>4.63</v>
      </c>
      <c r="K35" s="22"/>
      <c r="L35" s="22"/>
      <c r="M35" s="22"/>
      <c r="N35" s="22"/>
      <c r="O35" s="22"/>
      <c r="P35" s="22"/>
    </row>
    <row r="36" spans="1:16" ht="39" customHeight="1" x14ac:dyDescent="0.15">
      <c r="A36" s="22"/>
      <c r="B36" s="35"/>
      <c r="C36" s="1132" t="s">
        <v>536</v>
      </c>
      <c r="D36" s="1132"/>
      <c r="E36" s="1133"/>
      <c r="F36" s="36">
        <v>1.6</v>
      </c>
      <c r="G36" s="37">
        <v>2.2000000000000002</v>
      </c>
      <c r="H36" s="37">
        <v>2.4700000000000002</v>
      </c>
      <c r="I36" s="37">
        <v>2.94</v>
      </c>
      <c r="J36" s="38">
        <v>3.4</v>
      </c>
      <c r="K36" s="22"/>
      <c r="L36" s="22"/>
      <c r="M36" s="22"/>
      <c r="N36" s="22"/>
      <c r="O36" s="22"/>
      <c r="P36" s="22"/>
    </row>
    <row r="37" spans="1:16" ht="39" customHeight="1" x14ac:dyDescent="0.15">
      <c r="A37" s="22"/>
      <c r="B37" s="35"/>
      <c r="C37" s="1132" t="s">
        <v>537</v>
      </c>
      <c r="D37" s="1132"/>
      <c r="E37" s="1133"/>
      <c r="F37" s="36">
        <v>1.68</v>
      </c>
      <c r="G37" s="37">
        <v>1.87</v>
      </c>
      <c r="H37" s="37">
        <v>2.61</v>
      </c>
      <c r="I37" s="37">
        <v>2.41</v>
      </c>
      <c r="J37" s="38">
        <v>2.0099999999999998</v>
      </c>
      <c r="K37" s="22"/>
      <c r="L37" s="22"/>
      <c r="M37" s="22"/>
      <c r="N37" s="22"/>
      <c r="O37" s="22"/>
      <c r="P37" s="22"/>
    </row>
    <row r="38" spans="1:16" ht="39" customHeight="1" x14ac:dyDescent="0.15">
      <c r="A38" s="22"/>
      <c r="B38" s="35"/>
      <c r="C38" s="1132" t="s">
        <v>538</v>
      </c>
      <c r="D38" s="1132"/>
      <c r="E38" s="1133"/>
      <c r="F38" s="36">
        <v>0.41</v>
      </c>
      <c r="G38" s="37">
        <v>0.41</v>
      </c>
      <c r="H38" s="37">
        <v>0.59</v>
      </c>
      <c r="I38" s="37">
        <v>0.7</v>
      </c>
      <c r="J38" s="38">
        <v>0.94</v>
      </c>
      <c r="K38" s="22"/>
      <c r="L38" s="22"/>
      <c r="M38" s="22"/>
      <c r="N38" s="22"/>
      <c r="O38" s="22"/>
      <c r="P38" s="22"/>
    </row>
    <row r="39" spans="1:16" ht="39" customHeight="1" x14ac:dyDescent="0.15">
      <c r="A39" s="22"/>
      <c r="B39" s="35"/>
      <c r="C39" s="1132" t="s">
        <v>539</v>
      </c>
      <c r="D39" s="1132"/>
      <c r="E39" s="1133"/>
      <c r="F39" s="36">
        <v>0.44</v>
      </c>
      <c r="G39" s="37">
        <v>0.28999999999999998</v>
      </c>
      <c r="H39" s="37">
        <v>0.15</v>
      </c>
      <c r="I39" s="37">
        <v>0.45</v>
      </c>
      <c r="J39" s="38">
        <v>0.12</v>
      </c>
      <c r="K39" s="22"/>
      <c r="L39" s="22"/>
      <c r="M39" s="22"/>
      <c r="N39" s="22"/>
      <c r="O39" s="22"/>
      <c r="P39" s="22"/>
    </row>
    <row r="40" spans="1:16" ht="39" customHeight="1" x14ac:dyDescent="0.15">
      <c r="A40" s="22"/>
      <c r="B40" s="35"/>
      <c r="C40" s="1132" t="s">
        <v>540</v>
      </c>
      <c r="D40" s="1132"/>
      <c r="E40" s="1133"/>
      <c r="F40" s="36">
        <v>0.01</v>
      </c>
      <c r="G40" s="37">
        <v>0</v>
      </c>
      <c r="H40" s="37">
        <v>0</v>
      </c>
      <c r="I40" s="37">
        <v>0.01</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541</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542</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MLIGI7WyN0dlJu+WSaY43qFL/ulIBVp32K7vRqncbbyiBs6ERgWeUQsJUWpUs29M7DjbSISwLGY6D2/gAiP1g==" saltValue="5VSZQEgShSRb2TTd0nbi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5" zoomScaleSheetLayoutView="55" workbookViewId="0">
      <selection activeCell="Q56" sqref="Q5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1932</v>
      </c>
      <c r="L45" s="58">
        <v>2007</v>
      </c>
      <c r="M45" s="58">
        <v>2085</v>
      </c>
      <c r="N45" s="58">
        <v>2169</v>
      </c>
      <c r="O45" s="59">
        <v>2273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184</v>
      </c>
      <c r="L48" s="62">
        <v>179</v>
      </c>
      <c r="M48" s="62">
        <v>157</v>
      </c>
      <c r="N48" s="62">
        <v>144</v>
      </c>
      <c r="O48" s="63">
        <v>137</v>
      </c>
      <c r="P48" s="46"/>
      <c r="Q48" s="46"/>
      <c r="R48" s="46"/>
      <c r="S48" s="46"/>
      <c r="T48" s="46"/>
      <c r="U48" s="46"/>
    </row>
    <row r="49" spans="1:21" ht="30.75" customHeight="1" x14ac:dyDescent="0.15">
      <c r="A49" s="46"/>
      <c r="B49" s="1140"/>
      <c r="C49" s="1141"/>
      <c r="D49" s="60"/>
      <c r="E49" s="1146" t="s">
        <v>14</v>
      </c>
      <c r="F49" s="1146"/>
      <c r="G49" s="1146"/>
      <c r="H49" s="1146"/>
      <c r="I49" s="1146"/>
      <c r="J49" s="1147"/>
      <c r="K49" s="61">
        <v>17</v>
      </c>
      <c r="L49" s="62">
        <v>12</v>
      </c>
      <c r="M49" s="62">
        <v>28</v>
      </c>
      <c r="N49" s="62">
        <v>41</v>
      </c>
      <c r="O49" s="63">
        <v>72</v>
      </c>
      <c r="P49" s="46"/>
      <c r="Q49" s="46"/>
      <c r="R49" s="46"/>
      <c r="S49" s="46"/>
      <c r="T49" s="46"/>
      <c r="U49" s="46"/>
    </row>
    <row r="50" spans="1:21" ht="30.75" customHeight="1" x14ac:dyDescent="0.15">
      <c r="A50" s="46"/>
      <c r="B50" s="1140"/>
      <c r="C50" s="1141"/>
      <c r="D50" s="60"/>
      <c r="E50" s="1146" t="s">
        <v>15</v>
      </c>
      <c r="F50" s="1146"/>
      <c r="G50" s="1146"/>
      <c r="H50" s="1146"/>
      <c r="I50" s="1146"/>
      <c r="J50" s="1147"/>
      <c r="K50" s="61">
        <v>4</v>
      </c>
      <c r="L50" s="62">
        <v>8</v>
      </c>
      <c r="M50" s="62">
        <v>35</v>
      </c>
      <c r="N50" s="62">
        <v>64</v>
      </c>
      <c r="O50" s="63">
        <v>65</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t="s">
        <v>488</v>
      </c>
      <c r="M51" s="62" t="s">
        <v>488</v>
      </c>
      <c r="N51" s="62" t="s">
        <v>488</v>
      </c>
      <c r="O51" s="63" t="s">
        <v>488</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1627</v>
      </c>
      <c r="L52" s="62">
        <v>1572</v>
      </c>
      <c r="M52" s="62">
        <v>1604</v>
      </c>
      <c r="N52" s="62">
        <v>1418</v>
      </c>
      <c r="O52" s="63">
        <v>1481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510</v>
      </c>
      <c r="L53" s="67">
        <v>634</v>
      </c>
      <c r="M53" s="67">
        <v>701</v>
      </c>
      <c r="N53" s="67">
        <v>1000</v>
      </c>
      <c r="O53" s="68">
        <v>1066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foiSpYyJrlDkEPXKvbb/Y0zmel1GbZgxaXekb76OfFP66ERQxxWZbIkloYJe5HrrCRfNOdBRFsQ4M2rY1jD6Q==" saltValue="Ty1hunxZYwQDjcRr64vS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3"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CT8" sqref="CT8:DA8"/>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18366</v>
      </c>
      <c r="J41" s="343">
        <v>18710</v>
      </c>
      <c r="K41" s="343">
        <v>18383</v>
      </c>
      <c r="L41" s="343">
        <v>17743</v>
      </c>
      <c r="M41" s="344">
        <v>17974</v>
      </c>
    </row>
    <row r="42" spans="2:13" ht="27.75" customHeight="1" x14ac:dyDescent="0.15">
      <c r="B42" s="1171"/>
      <c r="C42" s="1172"/>
      <c r="D42" s="104"/>
      <c r="E42" s="1177" t="s">
        <v>32</v>
      </c>
      <c r="F42" s="1177"/>
      <c r="G42" s="1177"/>
      <c r="H42" s="1178"/>
      <c r="I42" s="345">
        <v>15</v>
      </c>
      <c r="J42" s="346">
        <v>289</v>
      </c>
      <c r="K42" s="346">
        <v>856</v>
      </c>
      <c r="L42" s="346">
        <v>797</v>
      </c>
      <c r="M42" s="347">
        <v>738</v>
      </c>
    </row>
    <row r="43" spans="2:13" ht="27.75" customHeight="1" x14ac:dyDescent="0.15">
      <c r="B43" s="1171"/>
      <c r="C43" s="1172"/>
      <c r="D43" s="104"/>
      <c r="E43" s="1177" t="s">
        <v>33</v>
      </c>
      <c r="F43" s="1177"/>
      <c r="G43" s="1177"/>
      <c r="H43" s="1178"/>
      <c r="I43" s="345">
        <v>1428</v>
      </c>
      <c r="J43" s="346">
        <v>1405</v>
      </c>
      <c r="K43" s="346">
        <v>1160</v>
      </c>
      <c r="L43" s="346">
        <v>1138</v>
      </c>
      <c r="M43" s="347">
        <v>958</v>
      </c>
    </row>
    <row r="44" spans="2:13" ht="27.75" customHeight="1" x14ac:dyDescent="0.15">
      <c r="B44" s="1171"/>
      <c r="C44" s="1172"/>
      <c r="D44" s="104"/>
      <c r="E44" s="1177" t="s">
        <v>34</v>
      </c>
      <c r="F44" s="1177"/>
      <c r="G44" s="1177"/>
      <c r="H44" s="1178"/>
      <c r="I44" s="345">
        <v>87</v>
      </c>
      <c r="J44" s="346">
        <v>76</v>
      </c>
      <c r="K44" s="346">
        <v>286</v>
      </c>
      <c r="L44" s="346">
        <v>471</v>
      </c>
      <c r="M44" s="347">
        <v>636</v>
      </c>
    </row>
    <row r="45" spans="2:13" ht="27.75" customHeight="1" x14ac:dyDescent="0.15">
      <c r="B45" s="1171"/>
      <c r="C45" s="1172"/>
      <c r="D45" s="104"/>
      <c r="E45" s="1177" t="s">
        <v>35</v>
      </c>
      <c r="F45" s="1177"/>
      <c r="G45" s="1177"/>
      <c r="H45" s="1178"/>
      <c r="I45" s="345">
        <v>2893</v>
      </c>
      <c r="J45" s="346">
        <v>2830</v>
      </c>
      <c r="K45" s="346">
        <v>2824</v>
      </c>
      <c r="L45" s="346">
        <v>2765</v>
      </c>
      <c r="M45" s="347">
        <v>2786</v>
      </c>
    </row>
    <row r="46" spans="2:13" ht="27.75" customHeight="1" x14ac:dyDescent="0.15">
      <c r="B46" s="1171"/>
      <c r="C46" s="1172"/>
      <c r="D46" s="105"/>
      <c r="E46" s="1177" t="s">
        <v>36</v>
      </c>
      <c r="F46" s="1177"/>
      <c r="G46" s="1177"/>
      <c r="H46" s="1178"/>
      <c r="I46" s="345">
        <v>1</v>
      </c>
      <c r="J46" s="346">
        <v>1</v>
      </c>
      <c r="K46" s="346">
        <v>1</v>
      </c>
      <c r="L46" s="346" t="s">
        <v>488</v>
      </c>
      <c r="M46" s="347" t="s">
        <v>488</v>
      </c>
    </row>
    <row r="47" spans="2:13" ht="27.75" customHeight="1" x14ac:dyDescent="0.15">
      <c r="B47" s="1171"/>
      <c r="C47" s="1172"/>
      <c r="D47" s="106"/>
      <c r="E47" s="1179" t="s">
        <v>37</v>
      </c>
      <c r="F47" s="1180"/>
      <c r="G47" s="1180"/>
      <c r="H47" s="1181"/>
      <c r="I47" s="345" t="s">
        <v>488</v>
      </c>
      <c r="J47" s="346" t="s">
        <v>488</v>
      </c>
      <c r="K47" s="346" t="s">
        <v>488</v>
      </c>
      <c r="L47" s="346" t="s">
        <v>488</v>
      </c>
      <c r="M47" s="347" t="s">
        <v>488</v>
      </c>
    </row>
    <row r="48" spans="2:13" ht="27.75" customHeight="1" x14ac:dyDescent="0.15">
      <c r="B48" s="1171"/>
      <c r="C48" s="1172"/>
      <c r="D48" s="104"/>
      <c r="E48" s="1177" t="s">
        <v>38</v>
      </c>
      <c r="F48" s="1177"/>
      <c r="G48" s="1177"/>
      <c r="H48" s="1178"/>
      <c r="I48" s="345" t="s">
        <v>488</v>
      </c>
      <c r="J48" s="346" t="s">
        <v>488</v>
      </c>
      <c r="K48" s="346" t="s">
        <v>488</v>
      </c>
      <c r="L48" s="346" t="s">
        <v>488</v>
      </c>
      <c r="M48" s="347" t="s">
        <v>488</v>
      </c>
    </row>
    <row r="49" spans="2:13" ht="27.75" customHeight="1" x14ac:dyDescent="0.15">
      <c r="B49" s="1173"/>
      <c r="C49" s="1174"/>
      <c r="D49" s="104"/>
      <c r="E49" s="1177" t="s">
        <v>39</v>
      </c>
      <c r="F49" s="1177"/>
      <c r="G49" s="1177"/>
      <c r="H49" s="1178"/>
      <c r="I49" s="345" t="s">
        <v>488</v>
      </c>
      <c r="J49" s="346" t="s">
        <v>488</v>
      </c>
      <c r="K49" s="346" t="s">
        <v>488</v>
      </c>
      <c r="L49" s="346" t="s">
        <v>488</v>
      </c>
      <c r="M49" s="347" t="s">
        <v>488</v>
      </c>
    </row>
    <row r="50" spans="2:13" ht="27.75" customHeight="1" x14ac:dyDescent="0.15">
      <c r="B50" s="1182" t="s">
        <v>40</v>
      </c>
      <c r="C50" s="1183"/>
      <c r="D50" s="107"/>
      <c r="E50" s="1177" t="s">
        <v>41</v>
      </c>
      <c r="F50" s="1177"/>
      <c r="G50" s="1177"/>
      <c r="H50" s="1178"/>
      <c r="I50" s="345">
        <v>3283</v>
      </c>
      <c r="J50" s="346">
        <v>3914</v>
      </c>
      <c r="K50" s="346">
        <v>4075</v>
      </c>
      <c r="L50" s="346">
        <v>5489</v>
      </c>
      <c r="M50" s="347">
        <v>5838</v>
      </c>
    </row>
    <row r="51" spans="2:13" ht="27.75" customHeight="1" x14ac:dyDescent="0.15">
      <c r="B51" s="1171"/>
      <c r="C51" s="1172"/>
      <c r="D51" s="104"/>
      <c r="E51" s="1177" t="s">
        <v>42</v>
      </c>
      <c r="F51" s="1177"/>
      <c r="G51" s="1177"/>
      <c r="H51" s="1178"/>
      <c r="I51" s="345">
        <v>6306</v>
      </c>
      <c r="J51" s="346">
        <v>7907</v>
      </c>
      <c r="K51" s="346">
        <v>7324</v>
      </c>
      <c r="L51" s="346">
        <v>6193</v>
      </c>
      <c r="M51" s="347">
        <v>5976</v>
      </c>
    </row>
    <row r="52" spans="2:13" ht="27.75" customHeight="1" x14ac:dyDescent="0.15">
      <c r="B52" s="1173"/>
      <c r="C52" s="1174"/>
      <c r="D52" s="104"/>
      <c r="E52" s="1177" t="s">
        <v>43</v>
      </c>
      <c r="F52" s="1177"/>
      <c r="G52" s="1177"/>
      <c r="H52" s="1178"/>
      <c r="I52" s="345">
        <v>7619</v>
      </c>
      <c r="J52" s="346">
        <v>7055</v>
      </c>
      <c r="K52" s="346">
        <v>6331</v>
      </c>
      <c r="L52" s="346">
        <v>5645</v>
      </c>
      <c r="M52" s="347">
        <v>5090</v>
      </c>
    </row>
    <row r="53" spans="2:13" ht="27.75" customHeight="1" thickBot="1" x14ac:dyDescent="0.2">
      <c r="B53" s="1184" t="s">
        <v>19</v>
      </c>
      <c r="C53" s="1185"/>
      <c r="D53" s="108"/>
      <c r="E53" s="1186" t="s">
        <v>44</v>
      </c>
      <c r="F53" s="1186"/>
      <c r="G53" s="1186"/>
      <c r="H53" s="1187"/>
      <c r="I53" s="348">
        <v>5581</v>
      </c>
      <c r="J53" s="349">
        <v>4435</v>
      </c>
      <c r="K53" s="349">
        <v>5779</v>
      </c>
      <c r="L53" s="349">
        <v>5587</v>
      </c>
      <c r="M53" s="350">
        <v>6188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8dhk/jKng9o4tB8xM/RjaOCQnue1Eui3GV8YyD6LauZOimrHCPjwgbQgcxWqS6LatiHFxhQi5EOC0i+9FXS9A==" saltValue="ZLlJ+sDAhi3PFIBqdUHG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70" zoomScaleNormal="70" zoomScaleSheetLayoutView="100" workbookViewId="0">
      <selection activeCell="CT8" sqref="CT8:DA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1854</v>
      </c>
      <c r="G55" s="120">
        <v>1982</v>
      </c>
      <c r="H55" s="121">
        <v>2369</v>
      </c>
    </row>
    <row r="56" spans="2:8" ht="52.5" customHeight="1" x14ac:dyDescent="0.15">
      <c r="B56" s="122"/>
      <c r="C56" s="1198" t="s">
        <v>47</v>
      </c>
      <c r="D56" s="1198"/>
      <c r="E56" s="1199"/>
      <c r="F56" s="123" t="s">
        <v>488</v>
      </c>
      <c r="G56" s="123" t="s">
        <v>488</v>
      </c>
      <c r="H56" s="124" t="s">
        <v>488</v>
      </c>
    </row>
    <row r="57" spans="2:8" ht="53.25" customHeight="1" x14ac:dyDescent="0.15">
      <c r="B57" s="122"/>
      <c r="C57" s="1200" t="s">
        <v>48</v>
      </c>
      <c r="D57" s="1200"/>
      <c r="E57" s="1201"/>
      <c r="F57" s="125">
        <v>745</v>
      </c>
      <c r="G57" s="125">
        <v>2055</v>
      </c>
      <c r="H57" s="126">
        <v>2017</v>
      </c>
    </row>
    <row r="58" spans="2:8" ht="45.75" customHeight="1" x14ac:dyDescent="0.15">
      <c r="B58" s="127"/>
      <c r="C58" s="1188" t="s">
        <v>49</v>
      </c>
      <c r="D58" s="1189"/>
      <c r="E58" s="1190"/>
      <c r="F58" s="128"/>
      <c r="G58" s="128"/>
      <c r="H58" s="129"/>
    </row>
    <row r="59" spans="2:8" ht="45.75" customHeight="1" x14ac:dyDescent="0.15">
      <c r="B59" s="127"/>
      <c r="C59" s="1188" t="s">
        <v>50</v>
      </c>
      <c r="D59" s="1189"/>
      <c r="E59" s="1190"/>
      <c r="F59" s="128"/>
      <c r="G59" s="128"/>
      <c r="H59" s="129"/>
    </row>
    <row r="60" spans="2:8" ht="45.75" customHeight="1" x14ac:dyDescent="0.15">
      <c r="B60" s="127"/>
      <c r="C60" s="1188" t="s">
        <v>50</v>
      </c>
      <c r="D60" s="1189"/>
      <c r="E60" s="1190"/>
      <c r="F60" s="128"/>
      <c r="G60" s="128"/>
      <c r="H60" s="129"/>
    </row>
    <row r="61" spans="2:8" ht="45.75" customHeight="1" x14ac:dyDescent="0.15">
      <c r="B61" s="127"/>
      <c r="C61" s="1188" t="s">
        <v>50</v>
      </c>
      <c r="D61" s="1189"/>
      <c r="E61" s="1190"/>
      <c r="F61" s="128"/>
      <c r="G61" s="128"/>
      <c r="H61" s="129"/>
    </row>
    <row r="62" spans="2:8" ht="45.75" customHeight="1" thickBot="1" x14ac:dyDescent="0.2">
      <c r="B62" s="130"/>
      <c r="C62" s="1191" t="s">
        <v>50</v>
      </c>
      <c r="D62" s="1192"/>
      <c r="E62" s="1193"/>
      <c r="F62" s="131"/>
      <c r="G62" s="131"/>
      <c r="H62" s="132"/>
    </row>
    <row r="63" spans="2:8" ht="52.5" customHeight="1" thickBot="1" x14ac:dyDescent="0.2">
      <c r="B63" s="133"/>
      <c r="C63" s="1194" t="s">
        <v>51</v>
      </c>
      <c r="D63" s="1194"/>
      <c r="E63" s="1195"/>
      <c r="F63" s="134">
        <v>2599</v>
      </c>
      <c r="G63" s="134">
        <v>4037</v>
      </c>
      <c r="H63" s="135">
        <v>4386</v>
      </c>
    </row>
    <row r="64" spans="2:8" x14ac:dyDescent="0.15"/>
  </sheetData>
  <sheetProtection algorithmName="SHA-512" hashValue="921ztFxorWsba48z0hNVn4xQC/b8tWjFj8Us4Zjz9K/cxvHo3AmC1K3ZBb1VSXhIVqSQPt+GGGFUaJSjGPZP/Q==" saltValue="OA+V5IYSGo7K/lw/cxu4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52</v>
      </c>
      <c r="E2" s="147"/>
      <c r="F2" s="148" t="s">
        <v>526</v>
      </c>
      <c r="G2" s="149"/>
      <c r="H2" s="150"/>
    </row>
    <row r="3" spans="1:8" x14ac:dyDescent="0.15">
      <c r="A3" s="146" t="s">
        <v>519</v>
      </c>
      <c r="B3" s="151"/>
      <c r="C3" s="152"/>
      <c r="D3" s="153">
        <v>37758</v>
      </c>
      <c r="E3" s="154"/>
      <c r="F3" s="155">
        <v>70166</v>
      </c>
      <c r="G3" s="156"/>
      <c r="H3" s="157"/>
    </row>
    <row r="4" spans="1:8" x14ac:dyDescent="0.15">
      <c r="A4" s="158"/>
      <c r="B4" s="159"/>
      <c r="C4" s="160"/>
      <c r="D4" s="161">
        <v>31395</v>
      </c>
      <c r="E4" s="162"/>
      <c r="F4" s="163">
        <v>36115</v>
      </c>
      <c r="G4" s="164"/>
      <c r="H4" s="165"/>
    </row>
    <row r="5" spans="1:8" x14ac:dyDescent="0.15">
      <c r="A5" s="146" t="s">
        <v>521</v>
      </c>
      <c r="B5" s="151"/>
      <c r="C5" s="152"/>
      <c r="D5" s="153">
        <v>52450</v>
      </c>
      <c r="E5" s="154"/>
      <c r="F5" s="155">
        <v>70329</v>
      </c>
      <c r="G5" s="156"/>
      <c r="H5" s="157"/>
    </row>
    <row r="6" spans="1:8" x14ac:dyDescent="0.15">
      <c r="A6" s="158"/>
      <c r="B6" s="159"/>
      <c r="C6" s="160"/>
      <c r="D6" s="161">
        <v>34160</v>
      </c>
      <c r="E6" s="162"/>
      <c r="F6" s="163">
        <v>39403</v>
      </c>
      <c r="G6" s="164"/>
      <c r="H6" s="165"/>
    </row>
    <row r="7" spans="1:8" x14ac:dyDescent="0.15">
      <c r="A7" s="146" t="s">
        <v>522</v>
      </c>
      <c r="B7" s="151"/>
      <c r="C7" s="152"/>
      <c r="D7" s="153">
        <v>43958</v>
      </c>
      <c r="E7" s="154"/>
      <c r="F7" s="155">
        <v>45945</v>
      </c>
      <c r="G7" s="156"/>
      <c r="H7" s="157"/>
    </row>
    <row r="8" spans="1:8" x14ac:dyDescent="0.15">
      <c r="A8" s="158"/>
      <c r="B8" s="159"/>
      <c r="C8" s="160"/>
      <c r="D8" s="161">
        <v>32555</v>
      </c>
      <c r="E8" s="162"/>
      <c r="F8" s="163">
        <v>25180</v>
      </c>
      <c r="G8" s="164"/>
      <c r="H8" s="165"/>
    </row>
    <row r="9" spans="1:8" x14ac:dyDescent="0.15">
      <c r="A9" s="146" t="s">
        <v>523</v>
      </c>
      <c r="B9" s="151"/>
      <c r="C9" s="152"/>
      <c r="D9" s="153">
        <v>36244</v>
      </c>
      <c r="E9" s="154"/>
      <c r="F9" s="155">
        <v>44475</v>
      </c>
      <c r="G9" s="156"/>
      <c r="H9" s="157"/>
    </row>
    <row r="10" spans="1:8" x14ac:dyDescent="0.15">
      <c r="A10" s="158"/>
      <c r="B10" s="159"/>
      <c r="C10" s="160"/>
      <c r="D10" s="161">
        <v>26208</v>
      </c>
      <c r="E10" s="162"/>
      <c r="F10" s="163">
        <v>24780</v>
      </c>
      <c r="G10" s="164"/>
      <c r="H10" s="165"/>
    </row>
    <row r="11" spans="1:8" x14ac:dyDescent="0.15">
      <c r="A11" s="146" t="s">
        <v>524</v>
      </c>
      <c r="B11" s="151"/>
      <c r="C11" s="152"/>
      <c r="D11" s="153">
        <v>53222</v>
      </c>
      <c r="E11" s="154"/>
      <c r="F11" s="155">
        <v>45982</v>
      </c>
      <c r="G11" s="156"/>
      <c r="H11" s="157"/>
    </row>
    <row r="12" spans="1:8" x14ac:dyDescent="0.15">
      <c r="A12" s="158"/>
      <c r="B12" s="159"/>
      <c r="C12" s="166"/>
      <c r="D12" s="161">
        <v>40516</v>
      </c>
      <c r="E12" s="162"/>
      <c r="F12" s="163">
        <v>25583</v>
      </c>
      <c r="G12" s="164"/>
      <c r="H12" s="165"/>
    </row>
    <row r="13" spans="1:8" x14ac:dyDescent="0.15">
      <c r="A13" s="146"/>
      <c r="B13" s="151"/>
      <c r="C13" s="152"/>
      <c r="D13" s="153">
        <v>44726</v>
      </c>
      <c r="E13" s="154"/>
      <c r="F13" s="155">
        <v>55379</v>
      </c>
      <c r="G13" s="167"/>
      <c r="H13" s="157"/>
    </row>
    <row r="14" spans="1:8" x14ac:dyDescent="0.15">
      <c r="A14" s="158"/>
      <c r="B14" s="159"/>
      <c r="C14" s="160"/>
      <c r="D14" s="161">
        <v>32967</v>
      </c>
      <c r="E14" s="162"/>
      <c r="F14" s="163">
        <v>30212</v>
      </c>
      <c r="G14" s="164"/>
      <c r="H14" s="165"/>
    </row>
    <row r="17" spans="1:11" x14ac:dyDescent="0.15">
      <c r="A17" s="142" t="s">
        <v>53</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54</v>
      </c>
      <c r="B19" s="168">
        <f>ROUND(VALUE(SUBSTITUTE(実質収支比率等に係る経年分析!F$48,"▲","-")),2)</f>
        <v>11.14</v>
      </c>
      <c r="C19" s="168">
        <f>ROUND(VALUE(SUBSTITUTE(実質収支比率等に係る経年分析!G$48,"▲","-")),2)</f>
        <v>11.04</v>
      </c>
      <c r="D19" s="168">
        <f>ROUND(VALUE(SUBSTITUTE(実質収支比率等に係る経年分析!H$48,"▲","-")),2)</f>
        <v>18.600000000000001</v>
      </c>
      <c r="E19" s="168">
        <f>ROUND(VALUE(SUBSTITUTE(実質収支比率等に係る経年分析!I$48,"▲","-")),2)</f>
        <v>16.760000000000002</v>
      </c>
      <c r="F19" s="168">
        <f>ROUND(VALUE(SUBSTITUTE(実質収支比率等に係る経年分析!J$48,"▲","-")),2)</f>
        <v>13.92</v>
      </c>
    </row>
    <row r="20" spans="1:11" x14ac:dyDescent="0.15">
      <c r="A20" s="168" t="s">
        <v>55</v>
      </c>
      <c r="B20" s="168">
        <f>ROUND(VALUE(SUBSTITUTE(実質収支比率等に係る経年分析!F$47,"▲","-")),2)</f>
        <v>9.08</v>
      </c>
      <c r="C20" s="168">
        <f>ROUND(VALUE(SUBSTITUTE(実質収支比率等に係る経年分析!G$47,"▲","-")),2)</f>
        <v>11.78</v>
      </c>
      <c r="D20" s="168">
        <f>ROUND(VALUE(SUBSTITUTE(実質収支比率等に係る経年分析!H$47,"▲","-")),2)</f>
        <v>11.34</v>
      </c>
      <c r="E20" s="168">
        <f>ROUND(VALUE(SUBSTITUTE(実質収支比率等に係る経年分析!I$47,"▲","-")),2)</f>
        <v>11.6</v>
      </c>
      <c r="F20" s="168">
        <f>ROUND(VALUE(SUBSTITUTE(実質収支比率等に係る経年分析!J$47,"▲","-")),2)</f>
        <v>13.45</v>
      </c>
    </row>
    <row r="21" spans="1:11" x14ac:dyDescent="0.15">
      <c r="A21" s="168" t="s">
        <v>56</v>
      </c>
      <c r="B21" s="168">
        <f>IF(ISNUMBER(VALUE(SUBSTITUTE(実質収支比率等に係る経年分析!F$49,"▲","-"))),ROUND(VALUE(SUBSTITUTE(実質収支比率等に係る経年分析!F$49,"▲","-")),2),NA())</f>
        <v>2.35</v>
      </c>
      <c r="C21" s="168">
        <f>IF(ISNUMBER(VALUE(SUBSTITUTE(実質収支比率等に係る経年分析!G$49,"▲","-"))),ROUND(VALUE(SUBSTITUTE(実質収支比率等に係る経年分析!G$49,"▲","-")),2),NA())</f>
        <v>2.91</v>
      </c>
      <c r="D21" s="168">
        <f>IF(ISNUMBER(VALUE(SUBSTITUTE(実質収支比率等に係る経年分析!H$49,"▲","-"))),ROUND(VALUE(SUBSTITUTE(実質収支比率等に係る経年分析!H$49,"▲","-")),2),NA())</f>
        <v>6.99</v>
      </c>
      <c r="E21" s="168">
        <f>IF(ISNUMBER(VALUE(SUBSTITUTE(実質収支比率等に係る経年分析!I$49,"▲","-"))),ROUND(VALUE(SUBSTITUTE(実質収支比率等に係る経年分析!I$49,"▲","-")),2),NA())</f>
        <v>-0.28999999999999998</v>
      </c>
      <c r="F21" s="168">
        <f>IF(ISNUMBER(VALUE(SUBSTITUTE(実質収支比率等に係る経年分析!J$49,"▲","-"))),ROUND(VALUE(SUBSTITUTE(実質収支比率等に係る経年分析!J$49,"▲","-")),2),NA())</f>
        <v>-0.13</v>
      </c>
    </row>
    <row r="24" spans="1:11" x14ac:dyDescent="0.15">
      <c r="A24" s="142" t="s">
        <v>57</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58</v>
      </c>
      <c r="C26" s="169" t="s">
        <v>59</v>
      </c>
      <c r="D26" s="169" t="s">
        <v>58</v>
      </c>
      <c r="E26" s="169" t="s">
        <v>59</v>
      </c>
      <c r="F26" s="169" t="s">
        <v>58</v>
      </c>
      <c r="G26" s="169" t="s">
        <v>59</v>
      </c>
      <c r="H26" s="169" t="s">
        <v>58</v>
      </c>
      <c r="I26" s="169" t="s">
        <v>59</v>
      </c>
      <c r="J26" s="169" t="s">
        <v>58</v>
      </c>
      <c r="K26" s="169" t="s">
        <v>59</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和光都市計画事業和光市駅北口土地区画整理事業特別会計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0.28999999999999998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2.61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2.41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2.0099999999999998</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2.2000000000000002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2.4700000000000002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2.94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3.4</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7.49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7.46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5.53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5.62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4.63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10.69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10.74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18.440000000000001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13.79</v>
      </c>
    </row>
    <row r="39" spans="1:16" x14ac:dyDescent="0.15">
      <c r="A39" s="142" t="s">
        <v>60</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15">
      <c r="A42" s="170" t="s">
        <v>63</v>
      </c>
      <c r="B42" s="170"/>
      <c r="C42" s="170"/>
      <c r="D42" s="170">
        <f>'実質公債費比率（分子）の構造'!K$52</f>
        <v>1627</v>
      </c>
      <c r="E42" s="170"/>
      <c r="F42" s="170"/>
      <c r="G42" s="170">
        <f>'実質公債費比率（分子）の構造'!L$52</f>
        <v>1572</v>
      </c>
      <c r="H42" s="170"/>
      <c r="I42" s="170"/>
      <c r="J42" s="170">
        <f>'実質公債費比率（分子）の構造'!M$52</f>
        <v>1604</v>
      </c>
      <c r="K42" s="170"/>
      <c r="L42" s="170"/>
      <c r="M42" s="170">
        <f>'実質公債費比率（分子）の構造'!N$52</f>
        <v>1418</v>
      </c>
      <c r="N42" s="170"/>
      <c r="O42" s="170"/>
      <c r="P42" s="170">
        <f>'実質公債費比率（分子）の構造'!O$52</f>
        <v>1481</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64</v>
      </c>
      <c r="B44" s="170">
        <f>'実質公債費比率（分子）の構造'!K$50</f>
        <v>4</v>
      </c>
      <c r="C44" s="170"/>
      <c r="D44" s="170"/>
      <c r="E44" s="170">
        <f>'実質公債費比率（分子）の構造'!L$50</f>
        <v>8</v>
      </c>
      <c r="F44" s="170"/>
      <c r="G44" s="170"/>
      <c r="H44" s="170">
        <f>'実質公債費比率（分子）の構造'!M$50</f>
        <v>35</v>
      </c>
      <c r="I44" s="170"/>
      <c r="J44" s="170"/>
      <c r="K44" s="170">
        <f>'実質公債費比率（分子）の構造'!N$50</f>
        <v>64</v>
      </c>
      <c r="L44" s="170"/>
      <c r="M44" s="170"/>
      <c r="N44" s="170">
        <f>'実質公債費比率（分子）の構造'!O$50</f>
        <v>65</v>
      </c>
      <c r="O44" s="170"/>
      <c r="P44" s="170"/>
    </row>
    <row r="45" spans="1:16" x14ac:dyDescent="0.15">
      <c r="A45" s="170" t="s">
        <v>65</v>
      </c>
      <c r="B45" s="170">
        <f>'実質公債費比率（分子）の構造'!K$49</f>
        <v>17</v>
      </c>
      <c r="C45" s="170"/>
      <c r="D45" s="170"/>
      <c r="E45" s="170">
        <f>'実質公債費比率（分子）の構造'!L$49</f>
        <v>12</v>
      </c>
      <c r="F45" s="170"/>
      <c r="G45" s="170"/>
      <c r="H45" s="170">
        <f>'実質公債費比率（分子）の構造'!M$49</f>
        <v>28</v>
      </c>
      <c r="I45" s="170"/>
      <c r="J45" s="170"/>
      <c r="K45" s="170">
        <f>'実質公債費比率（分子）の構造'!N$49</f>
        <v>41</v>
      </c>
      <c r="L45" s="170"/>
      <c r="M45" s="170"/>
      <c r="N45" s="170">
        <f>'実質公債費比率（分子）の構造'!O$49</f>
        <v>72</v>
      </c>
      <c r="O45" s="170"/>
      <c r="P45" s="170"/>
    </row>
    <row r="46" spans="1:16" x14ac:dyDescent="0.15">
      <c r="A46" s="170" t="s">
        <v>66</v>
      </c>
      <c r="B46" s="170">
        <f>'実質公債費比率（分子）の構造'!K$48</f>
        <v>184</v>
      </c>
      <c r="C46" s="170"/>
      <c r="D46" s="170"/>
      <c r="E46" s="170">
        <f>'実質公債費比率（分子）の構造'!L$48</f>
        <v>179</v>
      </c>
      <c r="F46" s="170"/>
      <c r="G46" s="170"/>
      <c r="H46" s="170">
        <f>'実質公債費比率（分子）の構造'!M$48</f>
        <v>157</v>
      </c>
      <c r="I46" s="170"/>
      <c r="J46" s="170"/>
      <c r="K46" s="170">
        <f>'実質公債費比率（分子）の構造'!N$48</f>
        <v>144</v>
      </c>
      <c r="L46" s="170"/>
      <c r="M46" s="170"/>
      <c r="N46" s="170">
        <f>'実質公債費比率（分子）の構造'!O$48</f>
        <v>137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68</v>
      </c>
      <c r="B49" s="170">
        <f>'実質公債費比率（分子）の構造'!K$45</f>
        <v>1932</v>
      </c>
      <c r="C49" s="170"/>
      <c r="D49" s="170"/>
      <c r="E49" s="170">
        <f>'実質公債費比率（分子）の構造'!L$45</f>
        <v>2007</v>
      </c>
      <c r="F49" s="170"/>
      <c r="G49" s="170"/>
      <c r="H49" s="170">
        <f>'実質公債費比率（分子）の構造'!M$45</f>
        <v>2085</v>
      </c>
      <c r="I49" s="170"/>
      <c r="J49" s="170"/>
      <c r="K49" s="170">
        <f>'実質公債費比率（分子）の構造'!N$45</f>
        <v>2169</v>
      </c>
      <c r="L49" s="170"/>
      <c r="M49" s="170"/>
      <c r="N49" s="170">
        <f>'実質公債費比率（分子）の構造'!O$45</f>
        <v>2273</v>
      </c>
      <c r="O49" s="170"/>
      <c r="P49" s="170"/>
    </row>
    <row r="50" spans="1:16" x14ac:dyDescent="0.15">
      <c r="A50" s="170" t="s">
        <v>69</v>
      </c>
      <c r="B50" s="170" t="e">
        <f>NA()</f>
        <v>#N/A</v>
      </c>
      <c r="C50" s="170">
        <f>IF(ISNUMBER('実質公債費比率（分子）の構造'!K$53),'実質公債費比率（分子）の構造'!K$53,NA())</f>
        <v>510</v>
      </c>
      <c r="D50" s="170" t="e">
        <f>NA()</f>
        <v>#N/A</v>
      </c>
      <c r="E50" s="170" t="e">
        <f>NA()</f>
        <v>#N/A</v>
      </c>
      <c r="F50" s="170">
        <f>IF(ISNUMBER('実質公債費比率（分子）の構造'!L$53),'実質公債費比率（分子）の構造'!L$53,NA())</f>
        <v>634</v>
      </c>
      <c r="G50" s="170" t="e">
        <f>NA()</f>
        <v>#N/A</v>
      </c>
      <c r="H50" s="170" t="e">
        <f>NA()</f>
        <v>#N/A</v>
      </c>
      <c r="I50" s="170">
        <f>IF(ISNUMBER('実質公債費比率（分子）の構造'!M$53),'実質公債費比率（分子）の構造'!M$53,NA())</f>
        <v>701</v>
      </c>
      <c r="J50" s="170" t="e">
        <f>NA()</f>
        <v>#N/A</v>
      </c>
      <c r="K50" s="170" t="e">
        <f>NA()</f>
        <v>#N/A</v>
      </c>
      <c r="L50" s="170">
        <f>IF(ISNUMBER('実質公債費比率（分子）の構造'!N$53),'実質公債費比率（分子）の構造'!N$53,NA())</f>
        <v>1000</v>
      </c>
      <c r="M50" s="170" t="e">
        <f>NA()</f>
        <v>#N/A</v>
      </c>
      <c r="N50" s="170" t="e">
        <f>NA()</f>
        <v>#N/A</v>
      </c>
      <c r="O50" s="170">
        <f>IF(ISNUMBER('実質公債費比率（分子）の構造'!O$53),'実質公債費比率（分子）の構造'!O$53,NA())</f>
        <v>1066</v>
      </c>
      <c r="P50" s="170" t="e">
        <f>NA()</f>
        <v>#N/A</v>
      </c>
    </row>
    <row r="53" spans="1:16" x14ac:dyDescent="0.15">
      <c r="A53" s="142" t="s">
        <v>70</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15">
      <c r="A56" s="169" t="s">
        <v>43</v>
      </c>
      <c r="B56" s="169"/>
      <c r="C56" s="169"/>
      <c r="D56" s="169">
        <f>'将来負担比率（分子）の構造'!I$52</f>
        <v>7619</v>
      </c>
      <c r="E56" s="169"/>
      <c r="F56" s="169"/>
      <c r="G56" s="169">
        <f>'将来負担比率（分子）の構造'!J$52</f>
        <v>7055</v>
      </c>
      <c r="H56" s="169"/>
      <c r="I56" s="169"/>
      <c r="J56" s="169">
        <f>'将来負担比率（分子）の構造'!K$52</f>
        <v>6331</v>
      </c>
      <c r="K56" s="169"/>
      <c r="L56" s="169"/>
      <c r="M56" s="169">
        <f>'将来負担比率（分子）の構造'!L$52</f>
        <v>5645</v>
      </c>
      <c r="N56" s="169"/>
      <c r="O56" s="169"/>
      <c r="P56" s="169">
        <f>'将来負担比率（分子）の構造'!M$52</f>
        <v>5090</v>
      </c>
    </row>
    <row r="57" spans="1:16" x14ac:dyDescent="0.15">
      <c r="A57" s="169" t="s">
        <v>42</v>
      </c>
      <c r="B57" s="169"/>
      <c r="C57" s="169"/>
      <c r="D57" s="169">
        <f>'将来負担比率（分子）の構造'!I$51</f>
        <v>6306</v>
      </c>
      <c r="E57" s="169"/>
      <c r="F57" s="169"/>
      <c r="G57" s="169">
        <f>'将来負担比率（分子）の構造'!J$51</f>
        <v>7907</v>
      </c>
      <c r="H57" s="169"/>
      <c r="I57" s="169"/>
      <c r="J57" s="169">
        <f>'将来負担比率（分子）の構造'!K$51</f>
        <v>7324</v>
      </c>
      <c r="K57" s="169"/>
      <c r="L57" s="169"/>
      <c r="M57" s="169">
        <f>'将来負担比率（分子）の構造'!L$51</f>
        <v>6193</v>
      </c>
      <c r="N57" s="169"/>
      <c r="O57" s="169"/>
      <c r="P57" s="169">
        <f>'将来負担比率（分子）の構造'!M$51</f>
        <v>5976</v>
      </c>
    </row>
    <row r="58" spans="1:16" x14ac:dyDescent="0.15">
      <c r="A58" s="169" t="s">
        <v>41</v>
      </c>
      <c r="B58" s="169"/>
      <c r="C58" s="169"/>
      <c r="D58" s="169">
        <f>'将来負担比率（分子）の構造'!I$50</f>
        <v>3283</v>
      </c>
      <c r="E58" s="169"/>
      <c r="F58" s="169"/>
      <c r="G58" s="169">
        <f>'将来負担比率（分子）の構造'!J$50</f>
        <v>3914</v>
      </c>
      <c r="H58" s="169"/>
      <c r="I58" s="169"/>
      <c r="J58" s="169">
        <f>'将来負担比率（分子）の構造'!K$50</f>
        <v>4075</v>
      </c>
      <c r="K58" s="169"/>
      <c r="L58" s="169"/>
      <c r="M58" s="169">
        <f>'将来負担比率（分子）の構造'!L$50</f>
        <v>5489</v>
      </c>
      <c r="N58" s="169"/>
      <c r="O58" s="169"/>
      <c r="P58" s="169">
        <f>'将来負担比率（分子）の構造'!M$50</f>
        <v>5838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v>
      </c>
      <c r="C61" s="169"/>
      <c r="D61" s="169"/>
      <c r="E61" s="169">
        <f>'将来負担比率（分子）の構造'!J$46</f>
        <v>1</v>
      </c>
      <c r="F61" s="169"/>
      <c r="G61" s="169"/>
      <c r="H61" s="169">
        <f>'将来負担比率（分子）の構造'!K$46</f>
        <v>1</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2893</v>
      </c>
      <c r="C62" s="169"/>
      <c r="D62" s="169"/>
      <c r="E62" s="169">
        <f>'将来負担比率（分子）の構造'!J$45</f>
        <v>2830</v>
      </c>
      <c r="F62" s="169"/>
      <c r="G62" s="169"/>
      <c r="H62" s="169">
        <f>'将来負担比率（分子）の構造'!K$45</f>
        <v>2824</v>
      </c>
      <c r="I62" s="169"/>
      <c r="J62" s="169"/>
      <c r="K62" s="169">
        <f>'将来負担比率（分子）の構造'!L$45</f>
        <v>2765</v>
      </c>
      <c r="L62" s="169"/>
      <c r="M62" s="169"/>
      <c r="N62" s="169">
        <f>'将来負担比率（分子）の構造'!M$45</f>
        <v>2786</v>
      </c>
      <c r="O62" s="169"/>
      <c r="P62" s="169"/>
    </row>
    <row r="63" spans="1:16" x14ac:dyDescent="0.15">
      <c r="A63" s="169" t="s">
        <v>34</v>
      </c>
      <c r="B63" s="169">
        <f>'将来負担比率（分子）の構造'!I$44</f>
        <v>87</v>
      </c>
      <c r="C63" s="169"/>
      <c r="D63" s="169"/>
      <c r="E63" s="169">
        <f>'将来負担比率（分子）の構造'!J$44</f>
        <v>76</v>
      </c>
      <c r="F63" s="169"/>
      <c r="G63" s="169"/>
      <c r="H63" s="169">
        <f>'将来負担比率（分子）の構造'!K$44</f>
        <v>286</v>
      </c>
      <c r="I63" s="169"/>
      <c r="J63" s="169"/>
      <c r="K63" s="169">
        <f>'将来負担比率（分子）の構造'!L$44</f>
        <v>471</v>
      </c>
      <c r="L63" s="169"/>
      <c r="M63" s="169"/>
      <c r="N63" s="169">
        <f>'将来負担比率（分子）の構造'!M$44</f>
        <v>636</v>
      </c>
      <c r="O63" s="169"/>
      <c r="P63" s="169"/>
    </row>
    <row r="64" spans="1:16" x14ac:dyDescent="0.15">
      <c r="A64" s="169" t="s">
        <v>33</v>
      </c>
      <c r="B64" s="169">
        <f>'将来負担比率（分子）の構造'!I$43</f>
        <v>1428</v>
      </c>
      <c r="C64" s="169"/>
      <c r="D64" s="169"/>
      <c r="E64" s="169">
        <f>'将来負担比率（分子）の構造'!J$43</f>
        <v>1405</v>
      </c>
      <c r="F64" s="169"/>
      <c r="G64" s="169"/>
      <c r="H64" s="169">
        <f>'将来負担比率（分子）の構造'!K$43</f>
        <v>1160</v>
      </c>
      <c r="I64" s="169"/>
      <c r="J64" s="169"/>
      <c r="K64" s="169">
        <f>'将来負担比率（分子）の構造'!L$43</f>
        <v>1138</v>
      </c>
      <c r="L64" s="169"/>
      <c r="M64" s="169"/>
      <c r="N64" s="169">
        <f>'将来負担比率（分子）の構造'!M$43</f>
        <v>958</v>
      </c>
      <c r="O64" s="169"/>
      <c r="P64" s="169"/>
    </row>
    <row r="65" spans="1:16" x14ac:dyDescent="0.15">
      <c r="A65" s="169" t="s">
        <v>32</v>
      </c>
      <c r="B65" s="169">
        <f>'将来負担比率（分子）の構造'!I$42</f>
        <v>15</v>
      </c>
      <c r="C65" s="169"/>
      <c r="D65" s="169"/>
      <c r="E65" s="169">
        <f>'将来負担比率（分子）の構造'!J$42</f>
        <v>289</v>
      </c>
      <c r="F65" s="169"/>
      <c r="G65" s="169"/>
      <c r="H65" s="169">
        <f>'将来負担比率（分子）の構造'!K$42</f>
        <v>856</v>
      </c>
      <c r="I65" s="169"/>
      <c r="J65" s="169"/>
      <c r="K65" s="169">
        <f>'将来負担比率（分子）の構造'!L$42</f>
        <v>797</v>
      </c>
      <c r="L65" s="169"/>
      <c r="M65" s="169"/>
      <c r="N65" s="169">
        <f>'将来負担比率（分子）の構造'!M$42</f>
        <v>738</v>
      </c>
      <c r="O65" s="169"/>
      <c r="P65" s="169"/>
    </row>
    <row r="66" spans="1:16" x14ac:dyDescent="0.15">
      <c r="A66" s="169" t="s">
        <v>31</v>
      </c>
      <c r="B66" s="169">
        <f>'将来負担比率（分子）の構造'!I$41</f>
        <v>18366</v>
      </c>
      <c r="C66" s="169"/>
      <c r="D66" s="169"/>
      <c r="E66" s="169">
        <f>'将来負担比率（分子）の構造'!J$41</f>
        <v>18710</v>
      </c>
      <c r="F66" s="169"/>
      <c r="G66" s="169"/>
      <c r="H66" s="169">
        <f>'将来負担比率（分子）の構造'!K$41</f>
        <v>18383</v>
      </c>
      <c r="I66" s="169"/>
      <c r="J66" s="169"/>
      <c r="K66" s="169">
        <f>'将来負担比率（分子）の構造'!L$41</f>
        <v>17743</v>
      </c>
      <c r="L66" s="169"/>
      <c r="M66" s="169"/>
      <c r="N66" s="169">
        <f>'将来負担比率（分子）の構造'!M$41</f>
        <v>17974</v>
      </c>
      <c r="O66" s="169"/>
      <c r="P66" s="169"/>
    </row>
    <row r="67" spans="1:16" x14ac:dyDescent="0.15">
      <c r="A67" s="169" t="s">
        <v>73</v>
      </c>
      <c r="B67" s="169" t="e">
        <f>NA()</f>
        <v>#N/A</v>
      </c>
      <c r="C67" s="169">
        <f>IF(ISNUMBER('将来負担比率（分子）の構造'!I$53), IF('将来負担比率（分子）の構造'!I$53 &lt; 0, 0, '将来負担比率（分子）の構造'!I$53), NA())</f>
        <v>5581</v>
      </c>
      <c r="D67" s="169" t="e">
        <f>NA()</f>
        <v>#N/A</v>
      </c>
      <c r="E67" s="169" t="e">
        <f>NA()</f>
        <v>#N/A</v>
      </c>
      <c r="F67" s="169">
        <f>IF(ISNUMBER('将来負担比率（分子）の構造'!J$53), IF('将来負担比率（分子）の構造'!J$53 &lt; 0, 0, '将来負担比率（分子）の構造'!J$53), NA())</f>
        <v>4435</v>
      </c>
      <c r="G67" s="169" t="e">
        <f>NA()</f>
        <v>#N/A</v>
      </c>
      <c r="H67" s="169" t="e">
        <f>NA()</f>
        <v>#N/A</v>
      </c>
      <c r="I67" s="169">
        <f>IF(ISNUMBER('将来負担比率（分子）の構造'!K$53), IF('将来負担比率（分子）の構造'!K$53 &lt; 0, 0, '将来負担比率（分子）の構造'!K$53), NA())</f>
        <v>5779</v>
      </c>
      <c r="J67" s="169" t="e">
        <f>NA()</f>
        <v>#N/A</v>
      </c>
      <c r="K67" s="169" t="e">
        <f>NA()</f>
        <v>#N/A</v>
      </c>
      <c r="L67" s="169">
        <f>IF(ISNUMBER('将来負担比率（分子）の構造'!L$53), IF('将来負担比率（分子）の構造'!L$53 &lt; 0, 0, '将来負担比率（分子）の構造'!L$53), NA())</f>
        <v>5587</v>
      </c>
      <c r="M67" s="169" t="e">
        <f>NA()</f>
        <v>#N/A</v>
      </c>
      <c r="N67" s="169" t="e">
        <f>NA()</f>
        <v>#N/A</v>
      </c>
      <c r="O67" s="169">
        <f>IF(ISNUMBER('将来負担比率（分子）の構造'!M$53), IF('将来負担比率（分子）の構造'!M$53 &lt; 0, 0, '将来負担比率（分子）の構造'!M$53), NA())</f>
        <v>6188</v>
      </c>
      <c r="P67" s="169" t="e">
        <f>NA()</f>
        <v>#N/A</v>
      </c>
    </row>
    <row r="70" spans="1:16" x14ac:dyDescent="0.15">
      <c r="A70" s="171" t="s">
        <v>74</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75</v>
      </c>
      <c r="B72" s="173">
        <f>基金残高に係る経年分析!F55</f>
        <v>1854</v>
      </c>
      <c r="C72" s="173">
        <f>基金残高に係る経年分析!G55</f>
        <v>1982</v>
      </c>
      <c r="D72" s="173">
        <f>基金残高に係る経年分析!H55</f>
        <v>2369</v>
      </c>
    </row>
    <row r="73" spans="1:16" x14ac:dyDescent="0.15">
      <c r="A73" s="172" t="s">
        <v>76</v>
      </c>
      <c r="B73" s="173" t="str">
        <f>基金残高に係る経年分析!F56</f>
        <v>-</v>
      </c>
      <c r="C73" s="173" t="str">
        <f>基金残高に係る経年分析!G56</f>
        <v>-</v>
      </c>
      <c r="D73" s="173" t="str">
        <f>基金残高に係る経年分析!H56</f>
        <v>-</v>
      </c>
    </row>
    <row r="74" spans="1:16" x14ac:dyDescent="0.15">
      <c r="A74" s="172" t="s">
        <v>77</v>
      </c>
      <c r="B74" s="173">
        <f>基金残高に係る経年分析!F57</f>
        <v>745</v>
      </c>
      <c r="C74" s="173">
        <f>基金残高に係る経年分析!G57</f>
        <v>2055</v>
      </c>
      <c r="D74" s="173">
        <f>基金残高に係る経年分析!H57</f>
        <v>2017</v>
      </c>
    </row>
  </sheetData>
  <sheetProtection algorithmName="SHA-512" hashValue="bk/wwsxCJn3vk6wJZWhdWneje97Eg0npJI8oZE5MLBCS6PLFBsoGjXTJ3vb4gf7vHcfnHV6UOVMqKgIaq6e75A==" saltValue="6kR/LdptlyencV0mWCEtz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中澤晃一</cp:lastModifiedBy>
  <cp:lastPrinted>2025-03-11T02:09:18Z</cp:lastPrinted>
  <dcterms:created xsi:type="dcterms:W3CDTF">2025-02-19T01:28:46Z</dcterms:created>
  <dcterms:modified xsi:type="dcterms:W3CDTF">2025-03-19T04:04:07Z</dcterms:modified>
  <cp:category/>
</cp:coreProperties>
</file>