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sv202\030300財政課\０５　財政課共通\照会回答\県\財政状況資料集\財政状況資料集の作成及び提出について\R5決算\【R7.3.14】令和５年度財政状況資料集の作成及び提出について（依頼）\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<sst xmlns="http://schemas.openxmlformats.org/spreadsheetml/2006/main" count="1062" uniqueCount="560">
  <si>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</si>
  <si>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</si>
  <si>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</si>
  <si>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</si>
  <si>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</si>
  <si>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</si>
  <si>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</si>
  <si>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</si>
  <si>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</si>
  <si>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</si>
  <si>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</si>
  <si>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</si>
  <si>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</si>
  <si>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</si>
  <si>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</si>
  <si>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</si>
  <si>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</si>
  <si>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</si>
  <si>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</si>
  <si>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</si>
  <si>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</si>
  <si>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</si>
  <si>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</si>
  <si>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</si>
  <si>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</si>
  <si>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</si>
  <si>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</si>
  <si>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</si>
  <si>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</si>
  <si>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</si>
  <si>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</si>
  <si>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</si>
  <si>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</si>
  <si>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</si>
  <si>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</si>
  <si>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</si>
  <si>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</si>
  <si>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</si>
  <si>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</si>
  <si>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</si>
  <si>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</si>
  <si>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</si>
  <si>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</si>
  <si>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</si>
  <si>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</si>
  <si>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</si>
  <si>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</si>
  <si>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</si>
  <si>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</si>
  <si>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</si>
  <si>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</si>
  <si>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</si>
  <si>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</si>
  <si>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</si>
  <si>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</si>
  <si>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</si>
  <si>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</si>
  <si>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</si>
  <si>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</si>
  <si>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</si>
  <si>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</si>
  <si>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</si>
  <si>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</si>
  <si>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</si>
  <si>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</si>
  <si>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</si>
  <si>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</si>
  <si>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</si>
  <si>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</si>
  <si>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</si>
  <si>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</si>
  <si>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</si>
  <si>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</si>
  <si>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</si>
  <si>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</si>
  <si>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</si>
  <si>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</si>
  <si>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</si>
  <si>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</si>
  <si>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</si>
  <si>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</si>
  <si>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</si>
  <si>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</si>
  <si>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</si>
  <si>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</si>
  <si>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</si>
  <si>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</si>
  <si>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</si>
  <si>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</si>
  <si>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</si>
  <si>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</si>
  <si>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</si>
  <si>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</si>
  <si>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</si>
  <si>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</si>
  <si>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</si>
  <si>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</si>
  <si>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</si>
  <si>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</si>
  <si>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</si>
  <si>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</si>
  <si>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</si>
  <si>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</si>
  <si>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</si>
  <si>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</si>
  <si>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</si>
  <si>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</si>
  <si>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</si>
  <si>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</si>
  <si>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</si>
  <si>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</si>
  <si>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</si>
  <si>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</si>
  <si>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</si>
  <si>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</si>
  <si>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</si>
  <si>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</si>
  <si>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</si>
  <si>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</si>
  <si>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</si>
  <si>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</si>
  <si>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</si>
  <si>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</si>
  <si>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</si>
  <si>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</si>
  <si>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</si>
  <si>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</si>
  <si>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</si>
  <si>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</si>
  <si>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</si>
  <si>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</si>
  <si>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</si>
  <si>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</si>
  <si>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</si>
  <si>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</si>
  <si>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</si>
  <si>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</si>
  <si>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</si>
  <si>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</si>
  <si>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</si>
  <si>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</si>
  <si>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</si>
  <si>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</si>
  <si>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</si>
  <si>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</si>
  <si>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</si>
  <si>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</si>
  <si>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</si>
  <si>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</si>
  <si>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</si>
  <si>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</si>
  <si>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</si>
  <si>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</si>
  <si>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</si>
  <si>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</si>
  <si>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</si>
  <si>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</si>
  <si>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</si>
  <si>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</si>
  <si>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</si>
  <si>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</si>
  <si>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</si>
  <si>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</si>
  <si>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</si>
  <si>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</si>
  <si>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</si>
  <si>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</si>
  <si>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</si>
  <si>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</si>
  <si>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</si>
  <si>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</si>
  <si>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</si>
  <si>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</si>
  <si>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</si>
  <si>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</si>
  <si>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</si>
  <si>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</si>
  <si>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</si>
  <si>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</si>
  <si>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</si>
  <si>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</si>
  <si>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</si>
  <si>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</si>
  <si>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</si>
  <si>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</si>
  <si>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</si>
  <si>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</si>
  <si>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</si>
  <si>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</si>
  <si>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</si>
  <si>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</si>
  <si>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</si>
  <si>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</si>
  <si>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</si>
  <si>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</si>
  <si>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</si>
  <si>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</si>
  <si>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</si>
  <si>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</si>
  <si>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</si>
  <si>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</si>
  <si>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</si>
  <si>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</si>
  <si>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埼玉県朝霞市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</si>
  <si>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</si>
  <si>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</si>
  <si>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</si>
  <si>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</si>
  <si>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</si>
  <si>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</si>
  <si>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</si>
  <si>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</si>
  <si>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</si>
  <si>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</si>
  <si>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</si>
  <si>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</si>
  <si>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</si>
  <si>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</si>
  <si>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</si>
  <si>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</si>
  <si>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</si>
  <si>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</si>
  <si>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</si>
  <si>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</si>
  <si>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</si>
  <si>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</si>
  <si>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</si>
  <si>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</si>
  <si>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</si>
  <si>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</si>
  <si>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</si>
  <si>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</si>
  <si>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</si>
  <si>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</si>
  <si>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</si>
  <si>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</si>
  <si>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</si>
  <si>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</si>
  <si>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</si>
  <si>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</si>
  <si>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</si>
  <si>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</si>
  <si>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</si>
  <si>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</si>
  <si>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</si>
  <si>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</si>
  <si>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</si>
  <si>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</si>
  <si>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</si>
  <si>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</si>
  <si>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</si>
  <si>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</si>
  <si>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</si>
  <si>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</si>
  <si>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</si>
  <si>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</si>
  <si>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</si>
  <si>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</si>
  <si>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</si>
  <si>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</si>
  <si>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</si>
  <si>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</si>
  <si>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</si>
  <si>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</si>
  <si>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</si>
  <si>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</si>
  <si>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</si>
  <si>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</si>
  <si>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</si>
  <si>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</si>
  <si>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</si>
  <si>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</si>
  <si>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</si>
  <si>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</si>
  <si>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</si>
  <si>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</si>
  <si>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</si>
  <si>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</si>
  <si>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</si>
  <si>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</si>
  <si>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</si>
  <si>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</si>
  <si>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</si>
  <si>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</si>
  <si>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</si>
  <si>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</si>
  <si>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</si>
  <si>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</si>
  <si>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</si>
  <si>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</si>
  <si>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</si>
  <si>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</si>
  <si>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</si>
  <si>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</si>
  <si>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</si>
  <si>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</si>
  <si>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</si>
  <si>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</si>
  <si>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</si>
  <si>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</si>
  <si>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</si>
  <si>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</si>
  <si>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</si>
  <si>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</si>
  <si>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</si>
  <si>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</si>
  <si>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</si>
  <si>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</si>
  <si>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</si>
  <si>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</si>
  <si>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</si>
  <si>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</si>
  <si>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</si>
  <si>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</si>
  <si>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</si>
  <si>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</si>
  <si>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</si>
  <si>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</si>
  <si>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</si>
  <si>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</si>
  <si>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</si>
  <si>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</si>
  <si>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</si>
  <si>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</si>
  <si>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</si>
  <si>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</si>
  <si>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</si>
  <si>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</si>
  <si>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</si>
  <si>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</si>
  <si>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</si>
  <si>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</si>
  <si>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</si>
  <si>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</si>
  <si>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</si>
  <si>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</si>
  <si>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</si>
  <si>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</si>
  <si>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</si>
  <si>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</si>
  <si>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</si>
  <si>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</si>
  <si>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</si>
  <si>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</si>
  <si>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</si>
  <si>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</si>
  <si>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</si>
  <si>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</si>
  <si>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</si>
  <si>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</si>
  <si>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</si>
  <si>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</si>
  <si>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</si>
  <si>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</si>
  <si>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埼玉県朝霞市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</si>
  <si>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</si>
  <si>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</si>
  <si>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</si>
  <si>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</si>
  <si>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</si>
  <si>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</si>
  <si>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</si>
  <si>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</si>
  <si>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</si>
  <si>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</si>
  <si>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</si>
  <si>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</si>
  <si>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</si>
  <si>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</si>
  <si>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</si>
  <si>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</si>
  <si>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</si>
  <si>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</si>
  <si>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</si>
  <si>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</si>
  <si>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</si>
  <si>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</si>
  <si>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</si>
  <si>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</si>
  <si>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</si>
  <si>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</si>
  <si>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</si>
  <si>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</si>
  <si>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</si>
  <si>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</si>
  <si>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</si>
  <si>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</si>
  <si>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</si>
  <si>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</si>
  <si>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</si>
  <si>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</si>
  <si>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</si>
  <si>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</si>
  <si>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</si>
  <si>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</si>
  <si>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</si>
  <si>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</si>
  <si>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</si>
  <si>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</si>
  <si>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</si>
  <si>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</si>
  <si>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</si>
  <si>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</si>
  <si>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</si>
  <si>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</si>
  <si>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</si>
  <si>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</si>
  <si>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</si>
  <si>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</si>
  <si>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</si>
  <si>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</si>
  <si>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</si>
  <si>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</si>
  <si>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</si>
  <si>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</si>
  <si>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</si>
  <si>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</si>
  <si>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</si>
  <si>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</si>
  <si>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</si>
  <si>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</si>
  <si>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</si>
  <si>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</si>
  <si>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</si>
  <si>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</si>
  <si>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</si>
  <si>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</si>
  <si>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</si>
  <si>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</si>
  <si>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</si>
  <si>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</si>
  <si>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</si>
  <si>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</si>
  <si>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</si>
  <si>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</si>
  <si>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</si>
  <si>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</si>
  <si>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</si>
  <si>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</si>
  <si>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</si>
  <si>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</si>
  <si>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</si>
  <si>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</si>
  <si>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</si>
  <si>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</si>
  <si>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</si>
  <si>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</si>
  <si>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</si>
  <si>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</si>
  <si>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</si>
  <si>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</si>
  <si>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</si>
  <si>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</si>
  <si>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</si>
  <si>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</si>
  <si>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</si>
  <si>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</si>
  <si>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</si>
  <si>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</si>
  <si>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</si>
  <si>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</si>
  <si>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</si>
  <si>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</si>
  <si>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</si>
  <si>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</si>
  <si>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</si>
  <si>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</si>
  <si>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</si>
  <si>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</si>
  <si>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</si>
  <si>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</si>
  <si>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</si>
  <si>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</si>
  <si>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</si>
  <si>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</si>
  <si>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</si>
  <si>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</si>
  <si>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</si>
  <si>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</si>
  <si>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</si>
  <si>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</si>
  <si>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</si>
  <si>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</si>
  <si>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</si>
  <si>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</si>
  <si>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</si>
  <si>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</si>
  <si>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</si>
  <si>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</si>
  <si>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</si>
  <si>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</si>
  <si>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</si>
  <si>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</si>
  <si>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</si>
  <si>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</si>
  <si>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</si>
  <si>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</si>
  <si>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</si>
  <si>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</si>
  <si>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</si>
  <si>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</si>
  <si>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</si>
  <si>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</si>
  <si>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</si>
  <si>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</si>
  <si>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</si>
  <si>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</si>
  <si>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</si>
  <si>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</si>
  <si>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</si>
  <si>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</si>
  <si>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</si>
  <si>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</si>
  <si>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</si>
  <si>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</si>
  <si>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</si>
  <si>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</si>
  <si>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</si>
  <si>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</si>
  <si>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</si>
  <si>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</si>
  <si>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</si>
  <si>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</si>
  <si>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</si>
  <si>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</si>
  <si>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</si>
  <si>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</si>
  <si>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</si>
  <si>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</si>
  <si>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0.77</t>
  </si>
  <si>
    <t>▲ 5.71</t>
  </si>
  <si>
    <t>水道事業会計</t>
  </si>
  <si>
    <t>下水道事業会計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</si>
  <si>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</si>
  <si>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</si>
  <si>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</si>
  <si>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</si>
  <si>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</si>
  <si>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</si>
  <si>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</si>
  <si>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</si>
  <si>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</si>
  <si>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</si>
  <si>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</si>
  <si>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</si>
  <si>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朝霞地区一部事務組合</t>
  </si>
  <si>
    <t>埼玉県後期高齢者医療広域連合</t>
  </si>
  <si>
    <t>埼玉県市町村総合事務組合</t>
  </si>
  <si>
    <t>彩の国さいたま人づくり広域連合</t>
  </si>
  <si>
    <t>埼玉県都市ボートレース企業団</t>
  </si>
  <si>
    <t>朝霞和光資源循環組合</t>
  </si>
  <si>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</si>
  <si>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</si>
  <si>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</si>
  <si>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公益財団法人朝霞市文化・スポーツ振興公社</t>
    <rPh sb="0" eb="6">
      <t>コウエキザイダンホウジン</t>
    </rPh>
    <rPh sb="6" eb="9">
      <t>アサカシ</t>
    </rPh>
    <rPh sb="9" eb="11">
      <t>ブンカ</t>
    </rPh>
    <rPh sb="16" eb="20">
      <t>シンコウコウシャ</t>
    </rPh>
    <phoneticPr fontId="2"/>
  </si>
  <si>
    <t>朝霞市土地開発公社</t>
    <rPh sb="0" eb="3">
      <t>アサカシ</t>
    </rPh>
    <rPh sb="3" eb="9">
      <t>トチカイハツコウシャ</t>
    </rPh>
    <phoneticPr fontId="2"/>
  </si>
  <si>
    <t>基地跡地整備基金</t>
    <rPh sb="0" eb="2">
      <t>キチ</t>
    </rPh>
    <rPh sb="2" eb="4">
      <t>アトチ</t>
    </rPh>
    <rPh sb="4" eb="6">
      <t>セイビ</t>
    </rPh>
    <rPh sb="6" eb="8">
      <t>キキン</t>
    </rPh>
    <phoneticPr fontId="5"/>
  </si>
  <si>
    <t>ふるさと応援基金</t>
    <rPh sb="4" eb="6">
      <t>オウエン</t>
    </rPh>
    <rPh sb="6" eb="8">
      <t>キキン</t>
    </rPh>
    <phoneticPr fontId="2"/>
  </si>
  <si>
    <t>みどりのまちづくり基金</t>
    <rPh sb="9" eb="11">
      <t>キキン</t>
    </rPh>
    <phoneticPr fontId="2"/>
  </si>
  <si>
    <t>公共施設マネジメント基金</t>
    <rPh sb="0" eb="4">
      <t>コウキョウシセツ</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</si>
</sst>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B1F4-42DF-BF6D-254E673CEE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23993</c:v>
                </c:pt>
                <c:pt idx="1">
                  <c:v>28428</c:v>
                </c:pt>
                <c:pt idx="2">
                  <c:v>15460</c:v>
                </c:pt>
                <c:pt idx="3">
                  <c:v>16454</c:v>
                </c:pt>
                <c:pt idx="4">
                  <c:v>25806</c:v>
                </c:pt>
              </c:numCache>
            </c:numRef>
          </c:val>
          <c:smooth val="0"/>
          <c:extLst>
            <c:ext xmlns:c16="http://schemas.microsoft.com/office/drawing/2014/chart" uri="{C3380CC4-5D6E-409C-BE32-E72D297353CC}">
              <c16:uniqueId val="{00000001-B1F4-42DF-BF6D-254E673CEE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3.93</c:v>
                </c:pt>
                <c:pt idx="1">
                  <c:v>3.86</c:v>
                </c:pt>
                <c:pt idx="2">
                  <c:v>10.44</c:v>
                </c:pt>
                <c:pt idx="3">
                  <c:v>9.6</c:v>
                </c:pt>
                <c:pt idx="4">
                  <c:v>5.2</c:v>
                </c:pt>
              </c:numCache>
            </c:numRef>
          </c:val>
          <c:extLst>
            <c:ext xmlns:c16="http://schemas.microsoft.com/office/drawing/2014/chart" uri="{C3380CC4-5D6E-409C-BE32-E72D297353CC}">
              <c16:uniqueId val="{00000000-6936-492E-8663-CDD45DAAC4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10.31</c:v>
                </c:pt>
                <c:pt idx="1">
                  <c:v>10.91</c:v>
                </c:pt>
                <c:pt idx="2">
                  <c:v>9.9600000000000009</c:v>
                </c:pt>
                <c:pt idx="3">
                  <c:v>11.07</c:v>
                </c:pt>
                <c:pt idx="4">
                  <c:v>9.27</c:v>
                </c:pt>
              </c:numCache>
            </c:numRef>
          </c:val>
          <c:extLst>
            <c:ext xmlns:c16="http://schemas.microsoft.com/office/drawing/2014/chart" uri="{C3380CC4-5D6E-409C-BE32-E72D297353CC}">
              <c16:uniqueId val="{00000001-6936-492E-8663-CDD45DAAC4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-0.77</c:v>
                </c:pt>
                <c:pt idx="1">
                  <c:v>1.07</c:v>
                </c:pt>
                <c:pt idx="2">
                  <c:v>6.46</c:v>
                </c:pt>
                <c:pt idx="3">
                  <c:v>0.04</c:v>
                </c:pt>
                <c:pt idx="4">
                  <c:v>-5.71</c:v>
                </c:pt>
              </c:numCache>
            </c:numRef>
          </c:val>
          <c:smooth val="0"/>
          <c:extLst>
            <c:ext xmlns:c16="http://schemas.microsoft.com/office/drawing/2014/chart" uri="{C3380CC4-5D6E-409C-BE32-E72D297353CC}">
              <c16:uniqueId val="{00000002-6936-492E-8663-CDD45DAAC4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26-4080-866A-F7242F27F0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26-4080-866A-F7242F27F0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26-4080-866A-F7242F27F0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526-4080-866A-F7242F27F0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4-5526-4080-866A-F7242F27F08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0.59</c:v>
                </c:pt>
                <c:pt idx="2">
                  <c:v>#N/A</c:v>
                </c:pt>
                <c:pt idx="3">
                  <c:v>1.43</c:v>
                </c:pt>
                <c:pt idx="4">
                  <c:v>#N/A</c:v>
                </c:pt>
                <c:pt idx="5">
                  <c:v>0.93</c:v>
                </c:pt>
                <c:pt idx="6">
                  <c:v>#N/A</c:v>
                </c:pt>
                <c:pt idx="7">
                  <c:v>0.7</c:v>
                </c:pt>
                <c:pt idx="8">
                  <c:v>#N/A</c:v>
                </c:pt>
                <c:pt idx="9">
                  <c:v>0.62</c:v>
                </c:pt>
              </c:numCache>
            </c:numRef>
          </c:val>
          <c:extLst>
            <c:ext xmlns:c16="http://schemas.microsoft.com/office/drawing/2014/chart" uri="{C3380CC4-5D6E-409C-BE32-E72D297353CC}">
              <c16:uniqueId val="{00000005-5526-4080-866A-F7242F27F08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1.36</c:v>
                </c:pt>
                <c:pt idx="4">
                  <c:v>#N/A</c:v>
                </c:pt>
                <c:pt idx="5">
                  <c:v>1.17</c:v>
                </c:pt>
                <c:pt idx="6">
                  <c:v>#N/A</c:v>
                </c:pt>
                <c:pt idx="7">
                  <c:v>1.62</c:v>
                </c:pt>
                <c:pt idx="8">
                  <c:v>#N/A</c:v>
                </c:pt>
                <c:pt idx="9">
                  <c:v>1.69</c:v>
                </c:pt>
              </c:numCache>
            </c:numRef>
          </c:val>
          <c:extLst>
            <c:ext xmlns:c16="http://schemas.microsoft.com/office/drawing/2014/chart" uri="{C3380CC4-5D6E-409C-BE32-E72D297353CC}">
              <c16:uniqueId val="{00000006-5526-4080-866A-F7242F27F0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3.94</c:v>
                </c:pt>
                <c:pt idx="2">
                  <c:v>#N/A</c:v>
                </c:pt>
                <c:pt idx="3">
                  <c:v>3.86</c:v>
                </c:pt>
                <c:pt idx="4">
                  <c:v>#N/A</c:v>
                </c:pt>
                <c:pt idx="5">
                  <c:v>10.44</c:v>
                </c:pt>
                <c:pt idx="6">
                  <c:v>#N/A</c:v>
                </c:pt>
                <c:pt idx="7">
                  <c:v>9.6</c:v>
                </c:pt>
                <c:pt idx="8">
                  <c:v>#N/A</c:v>
                </c:pt>
                <c:pt idx="9">
                  <c:v>5.19</c:v>
                </c:pt>
              </c:numCache>
            </c:numRef>
          </c:val>
          <c:extLst>
            <c:ext xmlns:c16="http://schemas.microsoft.com/office/drawing/2014/chart" uri="{C3380CC4-5D6E-409C-BE32-E72D297353CC}">
              <c16:uniqueId val="{00000007-5526-4080-866A-F7242F27F08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1.72</c:v>
                </c:pt>
                <c:pt idx="4">
                  <c:v>#N/A</c:v>
                </c:pt>
                <c:pt idx="5">
                  <c:v>4.0599999999999996</c:v>
                </c:pt>
                <c:pt idx="6">
                  <c:v>#N/A</c:v>
                </c:pt>
                <c:pt idx="7">
                  <c:v>5.01</c:v>
                </c:pt>
                <c:pt idx="8">
                  <c:v>#N/A</c:v>
                </c:pt>
                <c:pt idx="9">
                  <c:v>5.4</c:v>
                </c:pt>
              </c:numCache>
            </c:numRef>
          </c:val>
          <c:extLst>
            <c:ext xmlns:c16="http://schemas.microsoft.com/office/drawing/2014/chart" uri="{C3380CC4-5D6E-409C-BE32-E72D297353CC}">
              <c16:uniqueId val="{00000008-5526-4080-866A-F7242F27F0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6.79</c:v>
                </c:pt>
                <c:pt idx="2">
                  <c:v>#N/A</c:v>
                </c:pt>
                <c:pt idx="3">
                  <c:v>6.61</c:v>
                </c:pt>
                <c:pt idx="4">
                  <c:v>#N/A</c:v>
                </c:pt>
                <c:pt idx="5">
                  <c:v>6.05</c:v>
                </c:pt>
                <c:pt idx="6">
                  <c:v>#N/A</c:v>
                </c:pt>
                <c:pt idx="7">
                  <c:v>5.94</c:v>
                </c:pt>
                <c:pt idx="8">
                  <c:v>#N/A</c:v>
                </c:pt>
                <c:pt idx="9">
                  <c:v>6.45</c:v>
                </c:pt>
              </c:numCache>
            </c:numRef>
          </c:val>
          <c:extLst>
            <c:ext xmlns:c16="http://schemas.microsoft.com/office/drawing/2014/chart" uri="{C3380CC4-5D6E-409C-BE32-E72D297353CC}">
              <c16:uniqueId val="{00000009-5526-4080-866A-F7242F27F0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2120</c:v>
                </c:pt>
                <c:pt idx="5">
                  <c:v>2096</c:v>
                </c:pt>
                <c:pt idx="8">
                  <c:v>2108</c:v>
                </c:pt>
                <c:pt idx="11">
                  <c:v>2016</c:v>
                </c:pt>
                <c:pt idx="14">
                  <c:v>1852</c:v>
                </c:pt>
              </c:numCache>
            </c:numRef>
          </c:val>
          <c:extLst>
            <c:ext xmlns:c16="http://schemas.microsoft.com/office/drawing/2014/chart" uri="{C3380CC4-5D6E-409C-BE32-E72D297353CC}">
              <c16:uniqueId val="{00000000-E089-4131-9028-69DAD9A53B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89-4131-9028-69DAD9A53B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87</c:v>
                </c:pt>
                <c:pt idx="3">
                  <c:v>88</c:v>
                </c:pt>
                <c:pt idx="6">
                  <c:v>83</c:v>
                </c:pt>
                <c:pt idx="9">
                  <c:v>81</c:v>
                </c:pt>
                <c:pt idx="12">
                  <c:v>80</c:v>
                </c:pt>
              </c:numCache>
            </c:numRef>
          </c:val>
          <c:extLst>
            <c:ext xmlns:c16="http://schemas.microsoft.com/office/drawing/2014/chart" uri="{C3380CC4-5D6E-409C-BE32-E72D297353CC}">
              <c16:uniqueId val="{00000002-E089-4131-9028-69DAD9A53B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17</c:v>
                </c:pt>
                <c:pt idx="6">
                  <c:v>32</c:v>
                </c:pt>
                <c:pt idx="9">
                  <c:v>44</c:v>
                </c:pt>
                <c:pt idx="12">
                  <c:v>65</c:v>
                </c:pt>
              </c:numCache>
            </c:numRef>
          </c:val>
          <c:extLst>
            <c:ext xmlns:c16="http://schemas.microsoft.com/office/drawing/2014/chart" uri="{C3380CC4-5D6E-409C-BE32-E72D297353CC}">
              <c16:uniqueId val="{00000003-E089-4131-9028-69DAD9A53B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97</c:v>
                </c:pt>
                <c:pt idx="3">
                  <c:v>101</c:v>
                </c:pt>
                <c:pt idx="6">
                  <c:v>98</c:v>
                </c:pt>
                <c:pt idx="9">
                  <c:v>64</c:v>
                </c:pt>
                <c:pt idx="12">
                  <c:v>59</c:v>
                </c:pt>
              </c:numCache>
            </c:numRef>
          </c:val>
          <c:extLst>
            <c:ext xmlns:c16="http://schemas.microsoft.com/office/drawing/2014/chart" uri="{C3380CC4-5D6E-409C-BE32-E72D297353CC}">
              <c16:uniqueId val="{00000004-E089-4131-9028-69DAD9A53B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89-4131-9028-69DAD9A53B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89-4131-9028-69DAD9A53B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3055</c:v>
                </c:pt>
                <c:pt idx="3">
                  <c:v>3039</c:v>
                </c:pt>
                <c:pt idx="6">
                  <c:v>3165</c:v>
                </c:pt>
                <c:pt idx="9">
                  <c:v>3128</c:v>
                </c:pt>
                <c:pt idx="12">
                  <c:v>3078</c:v>
                </c:pt>
              </c:numCache>
            </c:numRef>
          </c:val>
          <c:extLst>
            <c:ext xmlns:c16="http://schemas.microsoft.com/office/drawing/2014/chart" uri="{C3380CC4-5D6E-409C-BE32-E72D297353CC}">
              <c16:uniqueId val="{00000007-E089-4131-9028-69DAD9A53B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1143</c:v>
                </c:pt>
                <c:pt idx="2">
                  <c:v>#N/A</c:v>
                </c:pt>
                <c:pt idx="3">
                  <c:v>#N/A</c:v>
                </c:pt>
                <c:pt idx="4">
                  <c:v>1149</c:v>
                </c:pt>
                <c:pt idx="5">
                  <c:v>#N/A</c:v>
                </c:pt>
                <c:pt idx="6">
                  <c:v>#N/A</c:v>
                </c:pt>
                <c:pt idx="7">
                  <c:v>1270</c:v>
                </c:pt>
                <c:pt idx="8">
                  <c:v>#N/A</c:v>
                </c:pt>
                <c:pt idx="9">
                  <c:v>#N/A</c:v>
                </c:pt>
                <c:pt idx="10">
                  <c:v>1301</c:v>
                </c:pt>
                <c:pt idx="11">
                  <c:v>#N/A</c:v>
                </c:pt>
                <c:pt idx="12">
                  <c:v>#N/A</c:v>
                </c:pt>
                <c:pt idx="13">
                  <c:v>1430</c:v>
                </c:pt>
                <c:pt idx="14">
                  <c:v>#N/A</c:v>
                </c:pt>
              </c:numCache>
            </c:numRef>
          </c:val>
          <c:smooth val="0"/>
          <c:extLst>
            <c:ext xmlns:c16="http://schemas.microsoft.com/office/drawing/2014/chart" uri="{C3380CC4-5D6E-409C-BE32-E72D297353CC}">
              <c16:uniqueId val="{00000008-E089-4131-9028-69DAD9A53B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16668</c:v>
                </c:pt>
                <c:pt idx="5">
                  <c:v>15974</c:v>
                </c:pt>
                <c:pt idx="8">
                  <c:v>15897</c:v>
                </c:pt>
                <c:pt idx="11">
                  <c:v>15214</c:v>
                </c:pt>
                <c:pt idx="14">
                  <c:v>14394</c:v>
                </c:pt>
              </c:numCache>
            </c:numRef>
          </c:val>
          <c:extLst>
            <c:ext xmlns:c16="http://schemas.microsoft.com/office/drawing/2014/chart" uri="{C3380CC4-5D6E-409C-BE32-E72D297353CC}">
              <c16:uniqueId val="{00000000-7005-495C-9813-9B20828CA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3946</c:v>
                </c:pt>
                <c:pt idx="5">
                  <c:v>4081</c:v>
                </c:pt>
                <c:pt idx="8">
                  <c:v>4203</c:v>
                </c:pt>
                <c:pt idx="11">
                  <c:v>3637</c:v>
                </c:pt>
                <c:pt idx="14">
                  <c:v>3663</c:v>
                </c:pt>
              </c:numCache>
            </c:numRef>
          </c:val>
          <c:extLst>
            <c:ext xmlns:c16="http://schemas.microsoft.com/office/drawing/2014/chart" uri="{C3380CC4-5D6E-409C-BE32-E72D297353CC}">
              <c16:uniqueId val="{00000001-7005-495C-9813-9B20828CA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3866</c:v>
                </c:pt>
                <c:pt idx="5">
                  <c:v>4247</c:v>
                </c:pt>
                <c:pt idx="8">
                  <c:v>5040</c:v>
                </c:pt>
                <c:pt idx="11">
                  <c:v>5882</c:v>
                </c:pt>
                <c:pt idx="14">
                  <c:v>5787</c:v>
                </c:pt>
              </c:numCache>
            </c:numRef>
          </c:val>
          <c:extLst>
            <c:ext xmlns:c16="http://schemas.microsoft.com/office/drawing/2014/chart" uri="{C3380CC4-5D6E-409C-BE32-E72D297353CC}">
              <c16:uniqueId val="{00000002-7005-495C-9813-9B20828CA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05-495C-9813-9B20828CA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05-495C-9813-9B20828CA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5-7005-495C-9813-9B20828CA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727</c:v>
                </c:pt>
                <c:pt idx="3">
                  <c:v>697</c:v>
                </c:pt>
                <c:pt idx="6">
                  <c:v>554</c:v>
                </c:pt>
                <c:pt idx="9">
                  <c:v>522</c:v>
                </c:pt>
                <c:pt idx="12">
                  <c:v>837</c:v>
                </c:pt>
              </c:numCache>
            </c:numRef>
          </c:val>
          <c:extLst>
            <c:ext xmlns:c16="http://schemas.microsoft.com/office/drawing/2014/chart" uri="{C3380CC4-5D6E-409C-BE32-E72D297353CC}">
              <c16:uniqueId val="{00000006-7005-495C-9813-9B20828CA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c:v>
                </c:pt>
                <c:pt idx="3">
                  <c:v>117</c:v>
                </c:pt>
                <c:pt idx="6">
                  <c:v>344</c:v>
                </c:pt>
                <c:pt idx="9">
                  <c:v>521</c:v>
                </c:pt>
                <c:pt idx="12">
                  <c:v>679</c:v>
                </c:pt>
              </c:numCache>
            </c:numRef>
          </c:val>
          <c:extLst>
            <c:ext xmlns:c16="http://schemas.microsoft.com/office/drawing/2014/chart" uri="{C3380CC4-5D6E-409C-BE32-E72D297353CC}">
              <c16:uniqueId val="{00000007-7005-495C-9813-9B20828CA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1774</c:v>
                </c:pt>
                <c:pt idx="3">
                  <c:v>1829</c:v>
                </c:pt>
                <c:pt idx="6">
                  <c:v>2128</c:v>
                </c:pt>
                <c:pt idx="9">
                  <c:v>1575</c:v>
                </c:pt>
                <c:pt idx="12">
                  <c:v>1296</c:v>
                </c:pt>
              </c:numCache>
            </c:numRef>
          </c:val>
          <c:extLst>
            <c:ext xmlns:c16="http://schemas.microsoft.com/office/drawing/2014/chart" uri="{C3380CC4-5D6E-409C-BE32-E72D297353CC}">
              <c16:uniqueId val="{00000008-7005-495C-9813-9B20828CA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604</c:v>
                </c:pt>
                <c:pt idx="3">
                  <c:v>497</c:v>
                </c:pt>
                <c:pt idx="6">
                  <c:v>428</c:v>
                </c:pt>
                <c:pt idx="9">
                  <c:v>358</c:v>
                </c:pt>
                <c:pt idx="12">
                  <c:v>287</c:v>
                </c:pt>
              </c:numCache>
            </c:numRef>
          </c:val>
          <c:extLst>
            <c:ext xmlns:c16="http://schemas.microsoft.com/office/drawing/2014/chart" uri="{C3380CC4-5D6E-409C-BE32-E72D297353CC}">
              <c16:uniqueId val="{00000009-7005-495C-9813-9B20828CA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26926</c:v>
                </c:pt>
                <c:pt idx="3">
                  <c:v>26712</c:v>
                </c:pt>
                <c:pt idx="6">
                  <c:v>26036</c:v>
                </c:pt>
                <c:pt idx="9">
                  <c:v>24562</c:v>
                </c:pt>
                <c:pt idx="12">
                  <c:v>23684</c:v>
                </c:pt>
              </c:numCache>
            </c:numRef>
          </c:val>
          <c:extLst>
            <c:ext xmlns:c16="http://schemas.microsoft.com/office/drawing/2014/chart" uri="{C3380CC4-5D6E-409C-BE32-E72D297353CC}">
              <c16:uniqueId val="{0000000A-7005-495C-9813-9B20828CA9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5688</c:v>
                </c:pt>
                <c:pt idx="2">
                  <c:v>#N/A</c:v>
                </c:pt>
                <c:pt idx="3">
                  <c:v>#N/A</c:v>
                </c:pt>
                <c:pt idx="4">
                  <c:v>5551</c:v>
                </c:pt>
                <c:pt idx="5">
                  <c:v>#N/A</c:v>
                </c:pt>
                <c:pt idx="6">
                  <c:v>#N/A</c:v>
                </c:pt>
                <c:pt idx="7">
                  <c:v>4351</c:v>
                </c:pt>
                <c:pt idx="8">
                  <c:v>#N/A</c:v>
                </c:pt>
                <c:pt idx="9">
                  <c:v>#N/A</c:v>
                </c:pt>
                <c:pt idx="10">
                  <c:v>2806</c:v>
                </c:pt>
                <c:pt idx="11">
                  <c:v>#N/A</c:v>
                </c:pt>
                <c:pt idx="12">
                  <c:v>#N/A</c:v>
                </c:pt>
                <c:pt idx="13">
                  <c:v>2940</c:v>
                </c:pt>
                <c:pt idx="14">
                  <c:v>#N/A</c:v>
                </c:pt>
              </c:numCache>
            </c:numRef>
          </c:val>
          <c:smooth val="0"/>
          <c:extLst>
            <c:ext xmlns:c16="http://schemas.microsoft.com/office/drawing/2014/chart" uri="{C3380CC4-5D6E-409C-BE32-E72D297353CC}">
              <c16:uniqueId val="{0000000B-7005-495C-9813-9B20828CA9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2700</c:v>
                </c:pt>
                <c:pt idx="1">
                  <c:v>2967</c:v>
                </c:pt>
                <c:pt idx="2">
                  <c:v>2545</c:v>
                </c:pt>
              </c:numCache>
            </c:numRef>
          </c:val>
          <c:extLst>
            <c:ext xmlns:c16="http://schemas.microsoft.com/office/drawing/2014/chart" uri="{C3380CC4-5D6E-409C-BE32-E72D297353CC}">
              <c16:uniqueId val="{00000000-0463-4EC0-A87D-5C5AD3CC1D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463-4EC0-A87D-5C5AD3CC1D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729</c:v>
                </c:pt>
                <c:pt idx="1">
                  <c:v>1234</c:v>
                </c:pt>
                <c:pt idx="2">
                  <c:v>1800</c:v>
                </c:pt>
              </c:numCache>
            </c:numRef>
          </c:val>
          <c:extLst>
            <c:ext xmlns:c16="http://schemas.microsoft.com/office/drawing/2014/chart" uri="{C3380CC4-5D6E-409C-BE32-E72D297353CC}">
              <c16:uniqueId val="{00000002-0463-4EC0-A87D-5C5AD3CC1D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144,964
140,380
18.34
54,865,730
52,711,359
1,427,762
27,466,633
23,661,738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財政力指数は、前年度と同じ、</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となったが、全国平均・埼玉県平均・類似団体平均すべてにおいて上回っている。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高齢者保健福祉費等の増により基準財政需要額が増加し、税収の伸びなどにより基準財政収入額も増加したため、結果として財政力指数は同じとなった。</a:t>
          </a:r>
        </a:p>
        <a:p>
          <a:r>
            <a:rPr kumimoji="1" lang="ja-JP" altLang="en-US" sz="1300">
              <a:latin typeface="ＭＳ Ｐゴシック" panose="020B0600070205080204" pitchFamily="50" charset="-128"/>
              <a:ea typeface="ＭＳ Ｐゴシック" panose="020B0600070205080204" pitchFamily="50" charset="-128"/>
            </a:rPr>
            <a:t>税収については、景気の動向や税制改正などの影響で変動するため、引き続き、税の徴収率向上とともに歳出削減に努める。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71" name="直線コネクタ 70"/>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4" name="直線コネクタ 73"/>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160565</xdr:rowOff>
    </xdr:to>
    <xdr:cxnSp macro="">
      <xdr:nvCxnSpPr>
        <xdr:cNvPr id="77" name="直線コネクタ 76"/>
        <xdr:cNvCxnSpPr/>
      </xdr:nvCxnSpPr>
      <xdr:spPr>
        <a:xfrm>
          <a:off x="2336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2" name="テキスト ボックス 81"/>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経常収支比率は、前年度に比べ</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ポイント増え</a:t>
          </a:r>
          <a:r>
            <a:rPr kumimoji="1" lang="en-US" altLang="ja-JP" sz="1200">
              <a:latin typeface="ＭＳ Ｐゴシック" panose="020B0600070205080204" pitchFamily="50" charset="-128"/>
              <a:ea typeface="ＭＳ Ｐゴシック" panose="020B0600070205080204" pitchFamily="50" charset="-128"/>
            </a:rPr>
            <a:t>97.5</a:t>
          </a:r>
          <a:r>
            <a:rPr kumimoji="1" lang="ja-JP" altLang="en-US" sz="1200">
              <a:latin typeface="ＭＳ Ｐゴシック" panose="020B0600070205080204" pitchFamily="50" charset="-128"/>
              <a:ea typeface="ＭＳ Ｐゴシック" panose="020B0600070205080204" pitchFamily="50" charset="-128"/>
            </a:rPr>
            <a:t>ポイントとなった。依然として</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％を超える状況であり、全国平均・埼玉県平均・類似団体平均すべてにおいて上回っている。</a:t>
          </a:r>
        </a:p>
        <a:p>
          <a:r>
            <a:rPr kumimoji="1" lang="ja-JP" altLang="en-US" sz="1200">
              <a:latin typeface="ＭＳ Ｐゴシック" panose="020B0600070205080204" pitchFamily="50" charset="-128"/>
              <a:ea typeface="ＭＳ Ｐゴシック" panose="020B0600070205080204" pitchFamily="50" charset="-128"/>
            </a:rPr>
            <a:t>主な要因としては、子どものための教育・保育給付負担金や介護給付・訓練等給付費負担金等の増などにより、経常経費充当一般財源が高い割合を占めているためである。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経常収支比率は、近年高水準で推移しており、財政の硬直化が進んでいる。今後も財源確保や事業の選択と集中の実施により、歳出の節減合理化に努める。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114300</xdr:rowOff>
    </xdr:to>
    <xdr:cxnSp macro="">
      <xdr:nvCxnSpPr>
        <xdr:cNvPr id="132" name="直線コネクタ 131"/>
        <xdr:cNvCxnSpPr/>
      </xdr:nvCxnSpPr>
      <xdr:spPr>
        <a:xfrm>
          <a:off x="4114800" y="10737088"/>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62</xdr:row>
      <xdr:rowOff>107188</xdr:rowOff>
    </xdr:to>
    <xdr:cxnSp macro="">
      <xdr:nvCxnSpPr>
        <xdr:cNvPr id="135" name="直線コネクタ 134"/>
        <xdr:cNvCxnSpPr/>
      </xdr:nvCxnSpPr>
      <xdr:spPr>
        <a:xfrm>
          <a:off x="3225800" y="106791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61214</xdr:rowOff>
    </xdr:to>
    <xdr:cxnSp macro="">
      <xdr:nvCxnSpPr>
        <xdr:cNvPr id="138" name="直線コネクタ 137"/>
        <xdr:cNvCxnSpPr/>
      </xdr:nvCxnSpPr>
      <xdr:spPr>
        <a:xfrm flipV="1">
          <a:off x="2336800" y="1067917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61214</xdr:rowOff>
    </xdr:to>
    <xdr:cxnSp macro="">
      <xdr:nvCxnSpPr>
        <xdr:cNvPr id="141" name="直線コネクタ 140"/>
        <xdr:cNvCxnSpPr/>
      </xdr:nvCxnSpPr>
      <xdr:spPr>
        <a:xfrm>
          <a:off x="1447800" y="1080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43" name="テキスト ボックス 142"/>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3" name="楕円 152"/>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4" name="テキスト ボックス 153"/>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5" name="楕円 154"/>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6" name="テキスト ボックス 155"/>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7" name="楕円 156"/>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8" name="テキスト ボックス 157"/>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9" name="楕円 158"/>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60" name="テキスト ボックス 159"/>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人件費、物件費及び維持補修費は、全国平均・埼玉県平均・類似団体平均を下回っており、前年度に比べ、</a:t>
          </a:r>
          <a:r>
            <a:rPr kumimoji="1" lang="en-US" altLang="ja-JP" sz="1300">
              <a:latin typeface="ＭＳ Ｐゴシック" panose="020B0600070205080204" pitchFamily="50" charset="-128"/>
              <a:ea typeface="ＭＳ Ｐゴシック" panose="020B0600070205080204" pitchFamily="50" charset="-128"/>
            </a:rPr>
            <a:t>4,733</a:t>
          </a:r>
          <a:r>
            <a:rPr kumimoji="1" lang="ja-JP" altLang="en-US" sz="1300">
              <a:latin typeface="ＭＳ Ｐゴシック" panose="020B0600070205080204" pitchFamily="50" charset="-128"/>
              <a:ea typeface="ＭＳ Ｐゴシック" panose="020B0600070205080204" pitchFamily="50" charset="-128"/>
            </a:rPr>
            <a:t>円の減となった。人事院勧告による給料・各種手当の増により人件費は増加したものの、あさか地域応援クーポン事業委託料の皆減などにより物件費は減少した。委託内容の精査により物件費の抑制に努めた結果であり、今後も引き続き、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38418</xdr:rowOff>
    </xdr:from>
    <xdr:to>
      <xdr:col>23</xdr:col>
      <xdr:colOff>133350</xdr:colOff>
      <xdr:row>82</xdr:row>
      <xdr:rowOff>101867</xdr:rowOff>
    </xdr:to>
    <xdr:cxnSp macro="">
      <xdr:nvCxnSpPr>
        <xdr:cNvPr id="195" name="直線コネクタ 194"/>
        <xdr:cNvCxnSpPr/>
      </xdr:nvCxnSpPr>
      <xdr:spPr>
        <a:xfrm flipV="1">
          <a:off x="4114800" y="14097318"/>
          <a:ext cx="838200" cy="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38029</xdr:rowOff>
    </xdr:from>
    <xdr:to>
      <xdr:col>19</xdr:col>
      <xdr:colOff>133350</xdr:colOff>
      <xdr:row>82</xdr:row>
      <xdr:rowOff>101867</xdr:rowOff>
    </xdr:to>
    <xdr:cxnSp macro="">
      <xdr:nvCxnSpPr>
        <xdr:cNvPr id="198" name="直線コネクタ 197"/>
        <xdr:cNvCxnSpPr/>
      </xdr:nvCxnSpPr>
      <xdr:spPr>
        <a:xfrm>
          <a:off x="3225800" y="14096929"/>
          <a:ext cx="8890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166796</xdr:rowOff>
    </xdr:from>
    <xdr:to>
      <xdr:col>15</xdr:col>
      <xdr:colOff>82550</xdr:colOff>
      <xdr:row>82</xdr:row>
      <xdr:rowOff>38029</xdr:rowOff>
    </xdr:to>
    <xdr:cxnSp macro="">
      <xdr:nvCxnSpPr>
        <xdr:cNvPr id="201" name="直線コネクタ 200"/>
        <xdr:cNvCxnSpPr/>
      </xdr:nvCxnSpPr>
      <xdr:spPr>
        <a:xfrm>
          <a:off x="2336800" y="14054246"/>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100519</xdr:rowOff>
    </xdr:from>
    <xdr:to>
      <xdr:col>11</xdr:col>
      <xdr:colOff>31750</xdr:colOff>
      <xdr:row>81</xdr:row>
      <xdr:rowOff>166796</xdr:rowOff>
    </xdr:to>
    <xdr:cxnSp macro="">
      <xdr:nvCxnSpPr>
        <xdr:cNvPr id="204" name="直線コネクタ 203"/>
        <xdr:cNvCxnSpPr/>
      </xdr:nvCxnSpPr>
      <xdr:spPr>
        <a:xfrm>
          <a:off x="1447800" y="13987969"/>
          <a:ext cx="889000" cy="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6" name="テキスト ボックス 205"/>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macro="" textlink="">
      <xdr:nvSpPr>
        <xdr:cNvPr id="208" name="テキスト ボックス 207"/>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159068</xdr:rowOff>
    </xdr:from>
    <xdr:to>
      <xdr:col>23</xdr:col>
      <xdr:colOff>184150</xdr:colOff>
      <xdr:row>82</xdr:row>
      <xdr:rowOff>89218</xdr:rowOff>
    </xdr:to>
    <xdr:sp macro="" textlink="">
      <xdr:nvSpPr>
        <xdr:cNvPr id="214" name="楕円 213"/>
        <xdr:cNvSpPr/>
      </xdr:nvSpPr>
      <xdr:spPr>
        <a:xfrm>
          <a:off x="4902200" y="140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4145</xdr:rowOff>
    </xdr:from>
    <xdr:ext cx="762000" cy="259045"/>
    <xdr:sp macro="" textlink="">
      <xdr:nvSpPr>
        <xdr:cNvPr id="215" name="人件費・物件費等の状況該当値テキスト"/>
        <xdr:cNvSpPr txBox="1"/>
      </xdr:nvSpPr>
      <xdr:spPr>
        <a:xfrm>
          <a:off x="5041900" y="1389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51067</xdr:rowOff>
    </xdr:from>
    <xdr:to>
      <xdr:col>19</xdr:col>
      <xdr:colOff>184150</xdr:colOff>
      <xdr:row>82</xdr:row>
      <xdr:rowOff>152667</xdr:rowOff>
    </xdr:to>
    <xdr:sp macro="" textlink="">
      <xdr:nvSpPr>
        <xdr:cNvPr id="216" name="楕円 215"/>
        <xdr:cNvSpPr/>
      </xdr:nvSpPr>
      <xdr:spPr>
        <a:xfrm>
          <a:off x="4064000" y="141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162844</xdr:rowOff>
    </xdr:from>
    <xdr:ext cx="736600" cy="259045"/>
    <xdr:sp macro="" textlink="">
      <xdr:nvSpPr>
        <xdr:cNvPr id="217" name="テキスト ボックス 216"/>
        <xdr:cNvSpPr txBox="1"/>
      </xdr:nvSpPr>
      <xdr:spPr>
        <a:xfrm>
          <a:off x="3733800" y="1387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158679</xdr:rowOff>
    </xdr:from>
    <xdr:to>
      <xdr:col>15</xdr:col>
      <xdr:colOff>133350</xdr:colOff>
      <xdr:row>82</xdr:row>
      <xdr:rowOff>88829</xdr:rowOff>
    </xdr:to>
    <xdr:sp macro="" textlink="">
      <xdr:nvSpPr>
        <xdr:cNvPr id="218" name="楕円 217"/>
        <xdr:cNvSpPr/>
      </xdr:nvSpPr>
      <xdr:spPr>
        <a:xfrm>
          <a:off x="3175000" y="140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99006</xdr:rowOff>
    </xdr:from>
    <xdr:ext cx="762000" cy="259045"/>
    <xdr:sp macro="" textlink="">
      <xdr:nvSpPr>
        <xdr:cNvPr id="219" name="テキスト ボックス 218"/>
        <xdr:cNvSpPr txBox="1"/>
      </xdr:nvSpPr>
      <xdr:spPr>
        <a:xfrm>
          <a:off x="2844800" y="1381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115996</xdr:rowOff>
    </xdr:from>
    <xdr:to>
      <xdr:col>11</xdr:col>
      <xdr:colOff>82550</xdr:colOff>
      <xdr:row>82</xdr:row>
      <xdr:rowOff>46146</xdr:rowOff>
    </xdr:to>
    <xdr:sp macro="" textlink="">
      <xdr:nvSpPr>
        <xdr:cNvPr id="220" name="楕円 219"/>
        <xdr:cNvSpPr/>
      </xdr:nvSpPr>
      <xdr:spPr>
        <a:xfrm>
          <a:off x="2286000" y="140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56323</xdr:rowOff>
    </xdr:from>
    <xdr:ext cx="762000" cy="259045"/>
    <xdr:sp macro="" textlink="">
      <xdr:nvSpPr>
        <xdr:cNvPr id="221" name="テキスト ボックス 220"/>
        <xdr:cNvSpPr txBox="1"/>
      </xdr:nvSpPr>
      <xdr:spPr>
        <a:xfrm>
          <a:off x="1955800" y="137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49719</xdr:rowOff>
    </xdr:from>
    <xdr:to>
      <xdr:col>7</xdr:col>
      <xdr:colOff>31750</xdr:colOff>
      <xdr:row>81</xdr:row>
      <xdr:rowOff>151319</xdr:rowOff>
    </xdr:to>
    <xdr:sp macro="" textlink="">
      <xdr:nvSpPr>
        <xdr:cNvPr id="222" name="楕円 221"/>
        <xdr:cNvSpPr/>
      </xdr:nvSpPr>
      <xdr:spPr>
        <a:xfrm>
          <a:off x="1397000" y="139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161496</xdr:rowOff>
    </xdr:from>
    <xdr:ext cx="762000" cy="259045"/>
    <xdr:sp macro="" textlink="">
      <xdr:nvSpPr>
        <xdr:cNvPr id="223" name="テキスト ボックス 222"/>
        <xdr:cNvSpPr txBox="1"/>
      </xdr:nvSpPr>
      <xdr:spPr>
        <a:xfrm>
          <a:off x="1066800" y="1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人材確保の点から埼玉県や近隣市と同様に初任給を国よりも高く設定していることや、職員の昇給・昇格制度が国と異なることなどにより、全国市平均・類似団体平均を上回っているものの、人口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人当たり職員数は全国平均・類似団体平均を大きく下回っている状況である。職員の給与については、人事院勧告への準拠を基本に、県内他市の状況などを踏まえながら適正な給与制度の維持に努める。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50800</xdr:rowOff>
    </xdr:to>
    <xdr:cxnSp macro="">
      <xdr:nvCxnSpPr>
        <xdr:cNvPr id="259" name="直線コネクタ 258"/>
        <xdr:cNvCxnSpPr/>
      </xdr:nvCxnSpPr>
      <xdr:spPr>
        <a:xfrm>
          <a:off x="16179800" y="148980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170543</xdr:rowOff>
    </xdr:to>
    <xdr:cxnSp macro="">
      <xdr:nvCxnSpPr>
        <xdr:cNvPr id="262" name="直線コネクタ 261"/>
        <xdr:cNvCxnSpPr/>
      </xdr:nvCxnSpPr>
      <xdr:spPr>
        <a:xfrm flipV="1">
          <a:off x="15290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136979</xdr:rowOff>
    </xdr:to>
    <xdr:cxnSp macro="">
      <xdr:nvCxnSpPr>
        <xdr:cNvPr id="265" name="直線コネクタ 264"/>
        <xdr:cNvCxnSpPr/>
      </xdr:nvCxnSpPr>
      <xdr:spPr>
        <a:xfrm flipV="1">
          <a:off x="14401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154214</xdr:rowOff>
    </xdr:to>
    <xdr:cxnSp macro="">
      <xdr:nvCxnSpPr>
        <xdr:cNvPr id="268" name="直線コネクタ 267"/>
        <xdr:cNvCxnSpPr/>
      </xdr:nvCxnSpPr>
      <xdr:spPr>
        <a:xfrm flipV="1">
          <a:off x="13512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4" name="楕円 283"/>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5" name="テキスト ボックス 284"/>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令和５年度は職員を増員したものの、人口増加の伸びが職員数の増加を上回ったため前年度に比べ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人減少したが、ほぼ横ばいとなっており、全国平均、埼玉県平均、類似団体平均を下回る状況が続いている。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朝霞市定員管理方針」では、本市の人口増加が続いていることやその時々の行政課題への柔軟な対応を考慮し、数値目標として職員数の上限を設定し、その中で職員数の抑制に努めることとしていることから、引き続き、社会情勢や行政需要の変化を注視しながら、適正な定員管理を行うよう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121391</xdr:rowOff>
    </xdr:to>
    <xdr:cxnSp macro="">
      <xdr:nvCxnSpPr>
        <xdr:cNvPr id="322" name="直線コネクタ 321"/>
        <xdr:cNvCxnSpPr/>
      </xdr:nvCxnSpPr>
      <xdr:spPr>
        <a:xfrm flipV="1">
          <a:off x="16179800" y="1057380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121391</xdr:rowOff>
    </xdr:to>
    <xdr:cxnSp macro="">
      <xdr:nvCxnSpPr>
        <xdr:cNvPr id="325" name="直線コネクタ 324"/>
        <xdr:cNvCxnSpPr/>
      </xdr:nvCxnSpPr>
      <xdr:spPr>
        <a:xfrm>
          <a:off x="15290800" y="1056978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113347</xdr:rowOff>
    </xdr:to>
    <xdr:cxnSp macro="">
      <xdr:nvCxnSpPr>
        <xdr:cNvPr id="328" name="直線コネクタ 327"/>
        <xdr:cNvCxnSpPr/>
      </xdr:nvCxnSpPr>
      <xdr:spPr>
        <a:xfrm flipV="1">
          <a:off x="14401800" y="105697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113347</xdr:rowOff>
    </xdr:from>
    <xdr:to>
      <xdr:col>68</xdr:col>
      <xdr:colOff>152400</xdr:colOff>
      <xdr:row>61</xdr:row>
      <xdr:rowOff>143510</xdr:rowOff>
    </xdr:to>
    <xdr:cxnSp macro="">
      <xdr:nvCxnSpPr>
        <xdr:cNvPr id="331" name="直線コネクタ 330"/>
        <xdr:cNvCxnSpPr/>
      </xdr:nvCxnSpPr>
      <xdr:spPr>
        <a:xfrm flipV="1">
          <a:off x="13512800" y="105717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macro="" textlink="">
      <xdr:nvSpPr>
        <xdr:cNvPr id="333" name="テキスト ボックス 332"/>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35" name="テキスト ボックス 334"/>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64558</xdr:rowOff>
    </xdr:from>
    <xdr:to>
      <xdr:col>81</xdr:col>
      <xdr:colOff>95250</xdr:colOff>
      <xdr:row>61</xdr:row>
      <xdr:rowOff>166158</xdr:rowOff>
    </xdr:to>
    <xdr:sp macro="" textlink="">
      <xdr:nvSpPr>
        <xdr:cNvPr id="341" name="楕円 340"/>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81085</xdr:rowOff>
    </xdr:from>
    <xdr:ext cx="762000" cy="259045"/>
    <xdr:sp macro="" textlink="">
      <xdr:nvSpPr>
        <xdr:cNvPr id="342" name="定員管理の状況該当値テキスト"/>
        <xdr:cNvSpPr txBox="1"/>
      </xdr:nvSpPr>
      <xdr:spPr>
        <a:xfrm>
          <a:off x="17106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70591</xdr:rowOff>
    </xdr:from>
    <xdr:to>
      <xdr:col>77</xdr:col>
      <xdr:colOff>95250</xdr:colOff>
      <xdr:row>62</xdr:row>
      <xdr:rowOff>741</xdr:rowOff>
    </xdr:to>
    <xdr:sp macro="" textlink="">
      <xdr:nvSpPr>
        <xdr:cNvPr id="343" name="楕円 342"/>
        <xdr:cNvSpPr/>
      </xdr:nvSpPr>
      <xdr:spPr>
        <a:xfrm>
          <a:off x="16129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10918</xdr:rowOff>
    </xdr:from>
    <xdr:ext cx="736600" cy="259045"/>
    <xdr:sp macro="" textlink="">
      <xdr:nvSpPr>
        <xdr:cNvPr id="344" name="テキスト ボックス 343"/>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5" name="楕円 344"/>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46" name="テキスト ボックス 345"/>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62547</xdr:rowOff>
    </xdr:from>
    <xdr:to>
      <xdr:col>68</xdr:col>
      <xdr:colOff>203200</xdr:colOff>
      <xdr:row>61</xdr:row>
      <xdr:rowOff>164147</xdr:rowOff>
    </xdr:to>
    <xdr:sp macro="" textlink="">
      <xdr:nvSpPr>
        <xdr:cNvPr id="347" name="楕円 346"/>
        <xdr:cNvSpPr/>
      </xdr:nvSpPr>
      <xdr:spPr>
        <a:xfrm>
          <a:off x="14351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2874</xdr:rowOff>
    </xdr:from>
    <xdr:ext cx="762000" cy="259045"/>
    <xdr:sp macro="" textlink="">
      <xdr:nvSpPr>
        <xdr:cNvPr id="348" name="テキスト ボックス 347"/>
        <xdr:cNvSpPr txBox="1"/>
      </xdr:nvSpPr>
      <xdr:spPr>
        <a:xfrm>
          <a:off x="14020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9" name="楕円 348"/>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33037</xdr:rowOff>
    </xdr:from>
    <xdr:ext cx="762000" cy="259045"/>
    <xdr:sp macro="" textlink="">
      <xdr:nvSpPr>
        <xdr:cNvPr id="350" name="テキスト ボックス 349"/>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％となり、全国平均を下回り、埼玉県平均を上回っている。分子では、朝霞和光資源循環組合の用地取得事業債の元利償還額の増加により公債費負担が新たに</a:t>
          </a:r>
          <a:r>
            <a:rPr kumimoji="1" lang="en-US" altLang="ja-JP" sz="1300">
              <a:latin typeface="ＭＳ Ｐゴシック" panose="020B0600070205080204" pitchFamily="50" charset="-128"/>
              <a:ea typeface="ＭＳ Ｐゴシック" panose="020B0600070205080204" pitchFamily="50" charset="-128"/>
            </a:rPr>
            <a:t>2,081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円増加し、分母では、普通交付税は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6,647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円減、臨時財政対策債は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5,450</a:t>
          </a:r>
          <a:r>
            <a:rPr kumimoji="1" lang="ja-JP" altLang="en-US" sz="1300">
              <a:latin typeface="ＭＳ Ｐゴシック" panose="020B0600070205080204" pitchFamily="50" charset="-128"/>
              <a:ea typeface="ＭＳ Ｐゴシック" panose="020B0600070205080204" pitchFamily="50" charset="-128"/>
            </a:rPr>
            <a:t>万円の減により減少となった一方、標準税収入額が前年度に比べ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8,311</a:t>
          </a:r>
          <a:r>
            <a:rPr kumimoji="1" lang="ja-JP" altLang="en-US" sz="1300">
              <a:latin typeface="ＭＳ Ｐゴシック" panose="020B0600070205080204" pitchFamily="50" charset="-128"/>
              <a:ea typeface="ＭＳ Ｐゴシック" panose="020B0600070205080204" pitchFamily="50" charset="-128"/>
            </a:rPr>
            <a:t>万円増加したことなどにより、前年度より増加した。今後は償還額と起債額のバランスを考えながら計画的な運用に努める。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35983</xdr:rowOff>
    </xdr:to>
    <xdr:cxnSp macro="">
      <xdr:nvCxnSpPr>
        <xdr:cNvPr id="385" name="直線コネクタ 384"/>
        <xdr:cNvCxnSpPr/>
      </xdr:nvCxnSpPr>
      <xdr:spPr>
        <a:xfrm>
          <a:off x="16179800" y="70309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1512</xdr:rowOff>
    </xdr:to>
    <xdr:cxnSp macro="">
      <xdr:nvCxnSpPr>
        <xdr:cNvPr id="388" name="直線コネクタ 387"/>
        <xdr:cNvCxnSpPr/>
      </xdr:nvCxnSpPr>
      <xdr:spPr>
        <a:xfrm>
          <a:off x="15290800" y="70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1512</xdr:rowOff>
    </xdr:to>
    <xdr:cxnSp macro="">
      <xdr:nvCxnSpPr>
        <xdr:cNvPr id="391" name="直線コネクタ 390"/>
        <xdr:cNvCxnSpPr/>
      </xdr:nvCxnSpPr>
      <xdr:spPr>
        <a:xfrm>
          <a:off x="14401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40</xdr:row>
      <xdr:rowOff>149981</xdr:rowOff>
    </xdr:to>
    <xdr:cxnSp macro="">
      <xdr:nvCxnSpPr>
        <xdr:cNvPr id="394" name="直線コネクタ 393"/>
        <xdr:cNvCxnSpPr/>
      </xdr:nvCxnSpPr>
      <xdr:spPr>
        <a:xfrm>
          <a:off x="13512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396" name="テキスト ボックス 395"/>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5"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6" name="楕円 405"/>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7" name="テキスト ボックス 406"/>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8" name="楕円 407"/>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409" name="テキスト ボックス 408"/>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0" name="楕円 409"/>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11" name="テキスト ボックス 41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2" name="楕円 411"/>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3" name="テキスト ボックス 412"/>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％となったが、全国平均・埼玉県平均は上回っている。増となった要因は、分母では普通交付税は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6,647</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9,000</a:t>
          </a:r>
          <a:r>
            <a:rPr kumimoji="1" lang="ja-JP" altLang="en-US" sz="1200">
              <a:latin typeface="ＭＳ Ｐゴシック" panose="020B0600070205080204" pitchFamily="50" charset="-128"/>
              <a:ea typeface="ＭＳ Ｐゴシック" panose="020B0600070205080204" pitchFamily="50" charset="-128"/>
            </a:rPr>
            <a:t>円減、臨時財政対策債は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5,450</a:t>
          </a:r>
          <a:r>
            <a:rPr kumimoji="1" lang="ja-JP" altLang="en-US" sz="1200">
              <a:latin typeface="ＭＳ Ｐゴシック" panose="020B0600070205080204" pitchFamily="50" charset="-128"/>
              <a:ea typeface="ＭＳ Ｐゴシック" panose="020B0600070205080204" pitchFamily="50" charset="-128"/>
            </a:rPr>
            <a:t>万円減により減少した一方、標準税収入額が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8,311</a:t>
          </a:r>
          <a:r>
            <a:rPr kumimoji="1" lang="ja-JP" altLang="en-US" sz="1200">
              <a:latin typeface="ＭＳ Ｐゴシック" panose="020B0600070205080204" pitchFamily="50" charset="-128"/>
              <a:ea typeface="ＭＳ Ｐゴシック" panose="020B0600070205080204" pitchFamily="50" charset="-128"/>
            </a:rPr>
            <a:t>万円増加し、分子では地方債現在高が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7,05</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7,000</a:t>
          </a:r>
          <a:r>
            <a:rPr kumimoji="1" lang="ja-JP" altLang="en-US" sz="1200">
              <a:latin typeface="ＭＳ Ｐゴシック" panose="020B0600070205080204" pitchFamily="50" charset="-128"/>
              <a:ea typeface="ＭＳ Ｐゴシック" panose="020B0600070205080204" pitchFamily="50" charset="-128"/>
            </a:rPr>
            <a:t>円の減額となったものの、退職手当負担額が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1,556</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7,000</a:t>
          </a:r>
          <a:r>
            <a:rPr kumimoji="1" lang="ja-JP" altLang="en-US" sz="1200">
              <a:latin typeface="ＭＳ Ｐゴシック" panose="020B0600070205080204" pitchFamily="50" charset="-128"/>
              <a:ea typeface="ＭＳ Ｐゴシック" panose="020B0600070205080204" pitchFamily="50" charset="-128"/>
            </a:rPr>
            <a:t>円増加したことなどが挙げられる。今後も人口の増加などにより、税収は伸びていくことが予想されるが、公共施設の老朽化による改修などから地方債を活用していくことになるため、充当可能財源等の確保や将来を見据えた地方債の計画的な運用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104231</xdr:rowOff>
    </xdr:from>
    <xdr:to>
      <xdr:col>81</xdr:col>
      <xdr:colOff>44450</xdr:colOff>
      <xdr:row>14</xdr:row>
      <xdr:rowOff>107678</xdr:rowOff>
    </xdr:to>
    <xdr:cxnSp macro="">
      <xdr:nvCxnSpPr>
        <xdr:cNvPr id="449" name="直線コネクタ 448"/>
        <xdr:cNvCxnSpPr/>
      </xdr:nvCxnSpPr>
      <xdr:spPr>
        <a:xfrm>
          <a:off x="16179800" y="250453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104231</xdr:rowOff>
    </xdr:from>
    <xdr:to>
      <xdr:col>77</xdr:col>
      <xdr:colOff>44450</xdr:colOff>
      <xdr:row>15</xdr:row>
      <xdr:rowOff>34471</xdr:rowOff>
    </xdr:to>
    <xdr:cxnSp macro="">
      <xdr:nvCxnSpPr>
        <xdr:cNvPr id="452" name="直線コネクタ 451"/>
        <xdr:cNvCxnSpPr/>
      </xdr:nvCxnSpPr>
      <xdr:spPr>
        <a:xfrm flipV="1">
          <a:off x="15290800" y="2504531"/>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34471</xdr:rowOff>
    </xdr:from>
    <xdr:to>
      <xdr:col>72</xdr:col>
      <xdr:colOff>203200</xdr:colOff>
      <xdr:row>15</xdr:row>
      <xdr:rowOff>139609</xdr:rowOff>
    </xdr:to>
    <xdr:cxnSp macro="">
      <xdr:nvCxnSpPr>
        <xdr:cNvPr id="455" name="直線コネクタ 454"/>
        <xdr:cNvCxnSpPr/>
      </xdr:nvCxnSpPr>
      <xdr:spPr>
        <a:xfrm flipV="1">
          <a:off x="14401800" y="2606221"/>
          <a:ext cx="889000" cy="10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139609</xdr:rowOff>
    </xdr:from>
    <xdr:to>
      <xdr:col>68</xdr:col>
      <xdr:colOff>152400</xdr:colOff>
      <xdr:row>15</xdr:row>
      <xdr:rowOff>167187</xdr:rowOff>
    </xdr:to>
    <xdr:cxnSp macro="">
      <xdr:nvCxnSpPr>
        <xdr:cNvPr id="458" name="直線コネクタ 457"/>
        <xdr:cNvCxnSpPr/>
      </xdr:nvCxnSpPr>
      <xdr:spPr>
        <a:xfrm flipV="1">
          <a:off x="13512800" y="271135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59" name="フローチャート: 判断 458"/>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macro="" textlink="">
      <xdr:nvSpPr>
        <xdr:cNvPr id="460" name="テキスト ボックス 459"/>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61" name="フローチャート: 判断 460"/>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115859</xdr:rowOff>
    </xdr:from>
    <xdr:ext cx="762000" cy="259045"/>
    <xdr:sp macro="" textlink="">
      <xdr:nvSpPr>
        <xdr:cNvPr id="462" name="テキスト ボックス 461"/>
        <xdr:cNvSpPr txBox="1"/>
      </xdr:nvSpPr>
      <xdr:spPr>
        <a:xfrm>
          <a:off x="13131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56878</xdr:rowOff>
    </xdr:from>
    <xdr:to>
      <xdr:col>81</xdr:col>
      <xdr:colOff>95250</xdr:colOff>
      <xdr:row>14</xdr:row>
      <xdr:rowOff>158478</xdr:rowOff>
    </xdr:to>
    <xdr:sp macro="" textlink="">
      <xdr:nvSpPr>
        <xdr:cNvPr id="468" name="楕円 467"/>
        <xdr:cNvSpPr/>
      </xdr:nvSpPr>
      <xdr:spPr>
        <a:xfrm>
          <a:off x="16967200" y="24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28955</xdr:rowOff>
    </xdr:from>
    <xdr:ext cx="762000" cy="259045"/>
    <xdr:sp macro="" textlink="">
      <xdr:nvSpPr>
        <xdr:cNvPr id="469" name="将来負担の状況該当値テキスト"/>
        <xdr:cNvSpPr txBox="1"/>
      </xdr:nvSpPr>
      <xdr:spPr>
        <a:xfrm>
          <a:off x="17106900" y="242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53431</xdr:rowOff>
    </xdr:from>
    <xdr:to>
      <xdr:col>77</xdr:col>
      <xdr:colOff>95250</xdr:colOff>
      <xdr:row>14</xdr:row>
      <xdr:rowOff>155031</xdr:rowOff>
    </xdr:to>
    <xdr:sp macro="" textlink="">
      <xdr:nvSpPr>
        <xdr:cNvPr id="470" name="楕円 469"/>
        <xdr:cNvSpPr/>
      </xdr:nvSpPr>
      <xdr:spPr>
        <a:xfrm>
          <a:off x="16129000" y="24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139808</xdr:rowOff>
    </xdr:from>
    <xdr:ext cx="736600" cy="259045"/>
    <xdr:sp macro="" textlink="">
      <xdr:nvSpPr>
        <xdr:cNvPr id="471" name="テキスト ボックス 470"/>
        <xdr:cNvSpPr txBox="1"/>
      </xdr:nvSpPr>
      <xdr:spPr>
        <a:xfrm>
          <a:off x="15798800" y="254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155121</xdr:rowOff>
    </xdr:from>
    <xdr:to>
      <xdr:col>73</xdr:col>
      <xdr:colOff>44450</xdr:colOff>
      <xdr:row>15</xdr:row>
      <xdr:rowOff>85271</xdr:rowOff>
    </xdr:to>
    <xdr:sp macro="" textlink="">
      <xdr:nvSpPr>
        <xdr:cNvPr id="472" name="楕円 471"/>
        <xdr:cNvSpPr/>
      </xdr:nvSpPr>
      <xdr:spPr>
        <a:xfrm>
          <a:off x="15240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70048</xdr:rowOff>
    </xdr:from>
    <xdr:ext cx="762000" cy="259045"/>
    <xdr:sp macro="" textlink="">
      <xdr:nvSpPr>
        <xdr:cNvPr id="473" name="テキスト ボックス 472"/>
        <xdr:cNvSpPr txBox="1"/>
      </xdr:nvSpPr>
      <xdr:spPr>
        <a:xfrm>
          <a:off x="14909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88809</xdr:rowOff>
    </xdr:from>
    <xdr:to>
      <xdr:col>68</xdr:col>
      <xdr:colOff>203200</xdr:colOff>
      <xdr:row>16</xdr:row>
      <xdr:rowOff>18959</xdr:rowOff>
    </xdr:to>
    <xdr:sp macro="" textlink="">
      <xdr:nvSpPr>
        <xdr:cNvPr id="474" name="楕円 473"/>
        <xdr:cNvSpPr/>
      </xdr:nvSpPr>
      <xdr:spPr>
        <a:xfrm>
          <a:off x="14351000" y="26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29136</xdr:rowOff>
    </xdr:from>
    <xdr:ext cx="762000" cy="259045"/>
    <xdr:sp macro="" textlink="">
      <xdr:nvSpPr>
        <xdr:cNvPr id="475" name="テキスト ボックス 474"/>
        <xdr:cNvSpPr txBox="1"/>
      </xdr:nvSpPr>
      <xdr:spPr>
        <a:xfrm>
          <a:off x="14020800" y="242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116387</xdr:rowOff>
    </xdr:from>
    <xdr:to>
      <xdr:col>64</xdr:col>
      <xdr:colOff>152400</xdr:colOff>
      <xdr:row>16</xdr:row>
      <xdr:rowOff>46537</xdr:rowOff>
    </xdr:to>
    <xdr:sp macro="" textlink="">
      <xdr:nvSpPr>
        <xdr:cNvPr id="476" name="楕円 475"/>
        <xdr:cNvSpPr/>
      </xdr:nvSpPr>
      <xdr:spPr>
        <a:xfrm>
          <a:off x="13462000" y="26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56714</xdr:rowOff>
    </xdr:from>
    <xdr:ext cx="762000" cy="259045"/>
    <xdr:sp macro="" textlink="">
      <xdr:nvSpPr>
        <xdr:cNvPr id="477" name="テキスト ボックス 476"/>
        <xdr:cNvSpPr txBox="1"/>
      </xdr:nvSpPr>
      <xdr:spPr>
        <a:xfrm>
          <a:off x="13131800" y="24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144,964
140,380
18.34
54,865,730
52,711,359
1,427,762
27,466,633
23,661,738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％となったが、全国平均・埼玉県平均・類似団体平均すべてにおいて下回っている。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人事院勧告による給料及び各種手当の増加により、人件費充当経常一般財源等が増加したため、比率も増加した。今後も人件費関係経費全体について抑制に努める。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8128</xdr:rowOff>
    </xdr:to>
    <xdr:cxnSp macro="">
      <xdr:nvCxnSpPr>
        <xdr:cNvPr id="64" name="直線コネクタ 63"/>
        <xdr:cNvCxnSpPr/>
      </xdr:nvCxnSpPr>
      <xdr:spPr>
        <a:xfrm>
          <a:off x="3987800" y="65049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161290</xdr:rowOff>
    </xdr:to>
    <xdr:cxnSp macro="">
      <xdr:nvCxnSpPr>
        <xdr:cNvPr id="67" name="直線コネクタ 66"/>
        <xdr:cNvCxnSpPr/>
      </xdr:nvCxnSpPr>
      <xdr:spPr>
        <a:xfrm>
          <a:off x="3098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136144</xdr:rowOff>
    </xdr:to>
    <xdr:cxnSp macro="">
      <xdr:nvCxnSpPr>
        <xdr:cNvPr id="70" name="直線コネクタ 69"/>
        <xdr:cNvCxnSpPr/>
      </xdr:nvCxnSpPr>
      <xdr:spPr>
        <a:xfrm flipV="1">
          <a:off x="2209800" y="6486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136144</xdr:rowOff>
    </xdr:to>
    <xdr:cxnSp macro="">
      <xdr:nvCxnSpPr>
        <xdr:cNvPr id="73" name="直線コネクタ 72"/>
        <xdr:cNvCxnSpPr/>
      </xdr:nvCxnSpPr>
      <xdr:spPr>
        <a:xfrm>
          <a:off x="1320800" y="65415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5" name="テキスト ボックス 74"/>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145305</xdr:rowOff>
    </xdr:from>
    <xdr:ext cx="762000" cy="259045"/>
    <xdr:sp macro="" textlink="">
      <xdr:nvSpPr>
        <xdr:cNvPr id="84" name="人件費該当値テキスト"/>
        <xdr:cNvSpPr txBox="1"/>
      </xdr:nvSpPr>
      <xdr:spPr>
        <a:xfrm>
          <a:off x="4914900" y="63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86" name="テキスト ボックス 85"/>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88" name="テキスト ボックス 87"/>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％で、依然として全国平均・埼玉県平均・類似団体平均すべてにおいて上回っている。公共施設における電気料の減などにより物件費充当経常一般財源等が減少したため、比率が減少した。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引き続き、市民サービスの質を確保しながら、経費削減に努める。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19</xdr:row>
      <xdr:rowOff>140607</xdr:rowOff>
    </xdr:to>
    <xdr:cxnSp macro="">
      <xdr:nvCxnSpPr>
        <xdr:cNvPr id="127" name="直線コネクタ 126"/>
        <xdr:cNvCxnSpPr/>
      </xdr:nvCxnSpPr>
      <xdr:spPr>
        <a:xfrm flipV="1">
          <a:off x="15671800" y="3376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140607</xdr:rowOff>
    </xdr:to>
    <xdr:cxnSp macro="">
      <xdr:nvCxnSpPr>
        <xdr:cNvPr id="130" name="直線コネクタ 129"/>
        <xdr:cNvCxnSpPr/>
      </xdr:nvCxnSpPr>
      <xdr:spPr>
        <a:xfrm>
          <a:off x="14782800" y="32131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64407</xdr:rowOff>
    </xdr:to>
    <xdr:cxnSp macro="">
      <xdr:nvCxnSpPr>
        <xdr:cNvPr id="133" name="直線コネクタ 132"/>
        <xdr:cNvCxnSpPr/>
      </xdr:nvCxnSpPr>
      <xdr:spPr>
        <a:xfrm flipV="1">
          <a:off x="13893800" y="3213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64407</xdr:rowOff>
    </xdr:to>
    <xdr:cxnSp macro="">
      <xdr:nvCxnSpPr>
        <xdr:cNvPr id="136" name="直線コネクタ 135"/>
        <xdr:cNvCxnSpPr/>
      </xdr:nvCxnSpPr>
      <xdr:spPr>
        <a:xfrm>
          <a:off x="13004800" y="3267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38" name="テキスト ボックス 137"/>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6" name="楕円 145"/>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7" name="物件費該当値テキスト"/>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48" name="楕円 147"/>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49" name="テキスト ボックス 148"/>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2" name="楕円 151"/>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3" name="テキスト ボックス 152"/>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4" name="楕円 153"/>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5" name="テキスト ボックス 154"/>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った。全国平均・埼玉県平均・類似団体平均すべてにおいて上回っている。子どものための教育・保育給付負担金や介護給付・訓練等給付費負担金が増加したことにより、比率が増加した。人口は現在も増加傾向にあるこもあり、扶助費の大幅な削減は難しいことから、今後も上昇傾向が続くものと見込んで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119380</xdr:rowOff>
    </xdr:from>
    <xdr:to>
      <xdr:col>24</xdr:col>
      <xdr:colOff>25400</xdr:colOff>
      <xdr:row>59</xdr:row>
      <xdr:rowOff>153670</xdr:rowOff>
    </xdr:to>
    <xdr:cxnSp macro="">
      <xdr:nvCxnSpPr>
        <xdr:cNvPr id="188" name="直線コネクタ 187"/>
        <xdr:cNvCxnSpPr/>
      </xdr:nvCxnSpPr>
      <xdr:spPr>
        <a:xfrm>
          <a:off x="3987800" y="100634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119380</xdr:rowOff>
    </xdr:from>
    <xdr:to>
      <xdr:col>19</xdr:col>
      <xdr:colOff>187325</xdr:colOff>
      <xdr:row>59</xdr:row>
      <xdr:rowOff>1270</xdr:rowOff>
    </xdr:to>
    <xdr:cxnSp macro="">
      <xdr:nvCxnSpPr>
        <xdr:cNvPr id="191" name="直線コネクタ 190"/>
        <xdr:cNvCxnSpPr/>
      </xdr:nvCxnSpPr>
      <xdr:spPr>
        <a:xfrm flipV="1">
          <a:off x="3098800" y="1006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62230</xdr:rowOff>
    </xdr:to>
    <xdr:cxnSp macro="">
      <xdr:nvCxnSpPr>
        <xdr:cNvPr id="194" name="直線コネクタ 193"/>
        <xdr:cNvCxnSpPr/>
      </xdr:nvCxnSpPr>
      <xdr:spPr>
        <a:xfrm flipV="1">
          <a:off x="2209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62230</xdr:rowOff>
    </xdr:from>
    <xdr:to>
      <xdr:col>11</xdr:col>
      <xdr:colOff>9525</xdr:colOff>
      <xdr:row>60</xdr:row>
      <xdr:rowOff>5080</xdr:rowOff>
    </xdr:to>
    <xdr:cxnSp macro="">
      <xdr:nvCxnSpPr>
        <xdr:cNvPr id="197" name="直線コネクタ 196"/>
        <xdr:cNvCxnSpPr/>
      </xdr:nvCxnSpPr>
      <xdr:spPr>
        <a:xfrm flipV="1">
          <a:off x="1320800" y="1017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01" name="テキスト ボックス 200"/>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102870</xdr:rowOff>
    </xdr:from>
    <xdr:to>
      <xdr:col>24</xdr:col>
      <xdr:colOff>76200</xdr:colOff>
      <xdr:row>60</xdr:row>
      <xdr:rowOff>33020</xdr:rowOff>
    </xdr:to>
    <xdr:sp macro="" textlink="">
      <xdr:nvSpPr>
        <xdr:cNvPr id="207" name="楕円 206"/>
        <xdr:cNvSpPr/>
      </xdr:nvSpPr>
      <xdr:spPr>
        <a:xfrm>
          <a:off x="4775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74947</xdr:rowOff>
    </xdr:from>
    <xdr:ext cx="762000" cy="259045"/>
    <xdr:sp macro="" textlink="">
      <xdr:nvSpPr>
        <xdr:cNvPr id="208" name="扶助費該当値テキスト"/>
        <xdr:cNvSpPr txBox="1"/>
      </xdr:nvSpPr>
      <xdr:spPr>
        <a:xfrm>
          <a:off x="4914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68580</xdr:rowOff>
    </xdr:from>
    <xdr:to>
      <xdr:col>20</xdr:col>
      <xdr:colOff>38100</xdr:colOff>
      <xdr:row>58</xdr:row>
      <xdr:rowOff>170180</xdr:rowOff>
    </xdr:to>
    <xdr:sp macro="" textlink="">
      <xdr:nvSpPr>
        <xdr:cNvPr id="209" name="楕円 208"/>
        <xdr:cNvSpPr/>
      </xdr:nvSpPr>
      <xdr:spPr>
        <a:xfrm>
          <a:off x="3937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154957</xdr:rowOff>
    </xdr:from>
    <xdr:ext cx="736600" cy="259045"/>
    <xdr:sp macro="" textlink="">
      <xdr:nvSpPr>
        <xdr:cNvPr id="210" name="テキスト ボックス 209"/>
        <xdr:cNvSpPr txBox="1"/>
      </xdr:nvSpPr>
      <xdr:spPr>
        <a:xfrm>
          <a:off x="3606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xdr:rowOff>
    </xdr:from>
    <xdr:to>
      <xdr:col>11</xdr:col>
      <xdr:colOff>60325</xdr:colOff>
      <xdr:row>59</xdr:row>
      <xdr:rowOff>113030</xdr:rowOff>
    </xdr:to>
    <xdr:sp macro="" textlink="">
      <xdr:nvSpPr>
        <xdr:cNvPr id="213" name="楕円 212"/>
        <xdr:cNvSpPr/>
      </xdr:nvSpPr>
      <xdr:spPr>
        <a:xfrm>
          <a:off x="2159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214" name="テキスト ボックス 213"/>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125730</xdr:rowOff>
    </xdr:from>
    <xdr:to>
      <xdr:col>6</xdr:col>
      <xdr:colOff>171450</xdr:colOff>
      <xdr:row>60</xdr:row>
      <xdr:rowOff>55880</xdr:rowOff>
    </xdr:to>
    <xdr:sp macro="" textlink="">
      <xdr:nvSpPr>
        <xdr:cNvPr id="215" name="楕円 214"/>
        <xdr:cNvSpPr/>
      </xdr:nvSpPr>
      <xdr:spPr>
        <a:xfrm>
          <a:off x="1270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40657</xdr:rowOff>
    </xdr:from>
    <xdr:ext cx="762000" cy="259045"/>
    <xdr:sp macro="" textlink="">
      <xdr:nvSpPr>
        <xdr:cNvPr id="216" name="テキスト ボックス 215"/>
        <xdr:cNvSpPr txBox="1"/>
      </xdr:nvSpPr>
      <xdr:spPr>
        <a:xfrm>
          <a:off x="939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％となったが、全国平均・埼玉県平均・類似団体平均すべてにおいて下回っている。普通建設事業費の増などにより、経常一般財源等が増加したため、比率が増加した。今後も事業の精査を行っていく。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12700</xdr:rowOff>
    </xdr:to>
    <xdr:cxnSp macro="">
      <xdr:nvCxnSpPr>
        <xdr:cNvPr id="251" name="直線コネクタ 250"/>
        <xdr:cNvCxnSpPr/>
      </xdr:nvCxnSpPr>
      <xdr:spPr>
        <a:xfrm>
          <a:off x="15671800" y="9570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140607</xdr:rowOff>
    </xdr:to>
    <xdr:cxnSp macro="">
      <xdr:nvCxnSpPr>
        <xdr:cNvPr id="254" name="直線コネクタ 253"/>
        <xdr:cNvCxnSpPr/>
      </xdr:nvCxnSpPr>
      <xdr:spPr>
        <a:xfrm>
          <a:off x="14782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107950</xdr:rowOff>
    </xdr:to>
    <xdr:cxnSp macro="">
      <xdr:nvCxnSpPr>
        <xdr:cNvPr id="257" name="直線コネクタ 256"/>
        <xdr:cNvCxnSpPr/>
      </xdr:nvCxnSpPr>
      <xdr:spPr>
        <a:xfrm flipV="1">
          <a:off x="13893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107950</xdr:rowOff>
    </xdr:to>
    <xdr:cxnSp macro="">
      <xdr:nvCxnSpPr>
        <xdr:cNvPr id="260" name="直線コネクタ 259"/>
        <xdr:cNvCxnSpPr/>
      </xdr:nvCxnSpPr>
      <xdr:spPr>
        <a:xfrm>
          <a:off x="13004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％で、埼玉県平均を上回っている。朝霞地区一部事務組合消防負担金が増加したことなどにより、補助費等充当経常一般財源等が増加したため比率が増加した。今後も事業の精査を行っていく。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76708</xdr:rowOff>
    </xdr:to>
    <xdr:cxnSp macro="">
      <xdr:nvCxnSpPr>
        <xdr:cNvPr id="310" name="直線コネクタ 309"/>
        <xdr:cNvCxnSpPr/>
      </xdr:nvCxnSpPr>
      <xdr:spPr>
        <a:xfrm>
          <a:off x="15671800" y="6184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40132</xdr:rowOff>
    </xdr:to>
    <xdr:cxnSp macro="">
      <xdr:nvCxnSpPr>
        <xdr:cNvPr id="313" name="直線コネクタ 312"/>
        <xdr:cNvCxnSpPr/>
      </xdr:nvCxnSpPr>
      <xdr:spPr>
        <a:xfrm flipV="1">
          <a:off x="14782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40132</xdr:rowOff>
    </xdr:to>
    <xdr:cxnSp macro="">
      <xdr:nvCxnSpPr>
        <xdr:cNvPr id="316" name="直線コネクタ 315"/>
        <xdr:cNvCxnSpPr/>
      </xdr:nvCxnSpPr>
      <xdr:spPr>
        <a:xfrm>
          <a:off x="13893800" y="6175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36</xdr:row>
      <xdr:rowOff>3556</xdr:rowOff>
    </xdr:to>
    <xdr:cxnSp macro="">
      <xdr:nvCxnSpPr>
        <xdr:cNvPr id="319" name="直線コネクタ 318"/>
        <xdr:cNvCxnSpPr/>
      </xdr:nvCxnSpPr>
      <xdr:spPr>
        <a:xfrm>
          <a:off x="13004800" y="6075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1" name="テキスト ボックス 320"/>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3" name="テキスト ボックス 32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9" name="楕円 328"/>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0"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2" name="テキスト ボックス 33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3" name="楕円 332"/>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4" name="テキスト ボックス 333"/>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5" name="楕円 334"/>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6" name="テキスト ボックス 335"/>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7" name="楕円 336"/>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8" name="テキスト ボックス 337"/>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経常収支比率は、前年度に比べ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全国平均・埼玉県平均・類似団体平均すべてにおいて下回っている。地方債元利償還額が減少したことにより、比率が減少した。今後も償還額と起債額のバランスを考えながら起債を検討するなど計画的な運用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115570</xdr:rowOff>
    </xdr:to>
    <xdr:cxnSp macro="">
      <xdr:nvCxnSpPr>
        <xdr:cNvPr id="371" name="直線コネクタ 370"/>
        <xdr:cNvCxnSpPr/>
      </xdr:nvCxnSpPr>
      <xdr:spPr>
        <a:xfrm flipV="1">
          <a:off x="3987800" y="12966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130810</xdr:rowOff>
    </xdr:to>
    <xdr:cxnSp macro="">
      <xdr:nvCxnSpPr>
        <xdr:cNvPr id="374" name="直線コネクタ 373"/>
        <xdr:cNvCxnSpPr/>
      </xdr:nvCxnSpPr>
      <xdr:spPr>
        <a:xfrm flipV="1">
          <a:off x="3098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161289</xdr:rowOff>
    </xdr:to>
    <xdr:cxnSp macro="">
      <xdr:nvCxnSpPr>
        <xdr:cNvPr id="377" name="直線コネクタ 376"/>
        <xdr:cNvCxnSpPr/>
      </xdr:nvCxnSpPr>
      <xdr:spPr>
        <a:xfrm flipV="1">
          <a:off x="2209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5080</xdr:rowOff>
    </xdr:to>
    <xdr:cxnSp macro="">
      <xdr:nvCxnSpPr>
        <xdr:cNvPr id="380" name="直線コネクタ 379"/>
        <xdr:cNvCxnSpPr/>
      </xdr:nvCxnSpPr>
      <xdr:spPr>
        <a:xfrm flipV="1">
          <a:off x="1320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0" name="楕円 38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1"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2" name="楕円 39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3" name="テキスト ボックス 39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4" name="楕円 393"/>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5" name="テキスト ボックス 394"/>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6" name="楕円 395"/>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7" name="テキスト ボックス 396"/>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で、全国平均・埼玉県平均・類似団体平均すべてにおいて上回っている。増加は、人件費や扶助費等の伸びに起因する。人口増加が進んでいるため人件費や扶助費などの義務的経費の大幅な削減は難しいが、今後も物件費などについて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50800</xdr:rowOff>
    </xdr:to>
    <xdr:cxnSp macro="">
      <xdr:nvCxnSpPr>
        <xdr:cNvPr id="432" name="直線コネクタ 431"/>
        <xdr:cNvCxnSpPr/>
      </xdr:nvCxnSpPr>
      <xdr:spPr>
        <a:xfrm>
          <a:off x="15671800" y="13477239"/>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104139</xdr:rowOff>
    </xdr:to>
    <xdr:cxnSp macro="">
      <xdr:nvCxnSpPr>
        <xdr:cNvPr id="435" name="直線コネクタ 434"/>
        <xdr:cNvCxnSpPr/>
      </xdr:nvCxnSpPr>
      <xdr:spPr>
        <a:xfrm>
          <a:off x="14782800" y="13370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79</xdr:row>
      <xdr:rowOff>85089</xdr:rowOff>
    </xdr:to>
    <xdr:cxnSp macro="">
      <xdr:nvCxnSpPr>
        <xdr:cNvPr id="438" name="直線コネクタ 437"/>
        <xdr:cNvCxnSpPr/>
      </xdr:nvCxnSpPr>
      <xdr:spPr>
        <a:xfrm flipV="1">
          <a:off x="13893800" y="1337056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85089</xdr:rowOff>
    </xdr:to>
    <xdr:cxnSp macro="">
      <xdr:nvCxnSpPr>
        <xdr:cNvPr id="441" name="直線コネクタ 440"/>
        <xdr:cNvCxnSpPr/>
      </xdr:nvCxnSpPr>
      <xdr:spPr>
        <a:xfrm>
          <a:off x="13004800" y="135305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3" name="テキスト ボックス 442"/>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5" name="テキスト ボックス 44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51" name="楕円 450"/>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52" name="公債費以外該当値テキスト"/>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3" name="楕円 452"/>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4" name="テキスト ボックス 45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5" name="楕円 45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6" name="テキスト ボックス 45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7" name="楕円 456"/>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58" name="テキスト ボックス 457"/>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9" name="楕円 458"/>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0" name="テキスト ボックス 459"/>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64234</xdr:rowOff>
    </xdr:from>
    <xdr:to>
      <xdr:col>29</xdr:col>
      <xdr:colOff>127000</xdr:colOff>
      <xdr:row>17</xdr:row>
      <xdr:rowOff>85128</xdr:rowOff>
    </xdr:to>
    <xdr:cxnSp macro="">
      <xdr:nvCxnSpPr>
        <xdr:cNvPr id="48" name="直線コネクタ 47"/>
        <xdr:cNvCxnSpPr/>
      </xdr:nvCxnSpPr>
      <xdr:spPr bwMode="auto">
        <a:xfrm flipV="1">
          <a:off x="5003800" y="3026509"/>
          <a:ext cx="6477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85128</xdr:rowOff>
    </xdr:from>
    <xdr:to>
      <xdr:col>26</xdr:col>
      <xdr:colOff>50800</xdr:colOff>
      <xdr:row>17</xdr:row>
      <xdr:rowOff>105771</xdr:rowOff>
    </xdr:to>
    <xdr:cxnSp macro="">
      <xdr:nvCxnSpPr>
        <xdr:cNvPr id="51" name="直線コネクタ 50"/>
        <xdr:cNvCxnSpPr/>
      </xdr:nvCxnSpPr>
      <xdr:spPr bwMode="auto">
        <a:xfrm flipV="1">
          <a:off x="4305300" y="3047403"/>
          <a:ext cx="698500" cy="20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96489</xdr:rowOff>
    </xdr:from>
    <xdr:to>
      <xdr:col>22</xdr:col>
      <xdr:colOff>114300</xdr:colOff>
      <xdr:row>17</xdr:row>
      <xdr:rowOff>105771</xdr:rowOff>
    </xdr:to>
    <xdr:cxnSp macro="">
      <xdr:nvCxnSpPr>
        <xdr:cNvPr id="54" name="直線コネクタ 53"/>
        <xdr:cNvCxnSpPr/>
      </xdr:nvCxnSpPr>
      <xdr:spPr bwMode="auto">
        <a:xfrm>
          <a:off x="3606800" y="3058764"/>
          <a:ext cx="698500" cy="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96489</xdr:rowOff>
    </xdr:from>
    <xdr:to>
      <xdr:col>18</xdr:col>
      <xdr:colOff>177800</xdr:colOff>
      <xdr:row>17</xdr:row>
      <xdr:rowOff>114389</xdr:rowOff>
    </xdr:to>
    <xdr:cxnSp macro="">
      <xdr:nvCxnSpPr>
        <xdr:cNvPr id="57" name="直線コネクタ 56"/>
        <xdr:cNvCxnSpPr/>
      </xdr:nvCxnSpPr>
      <xdr:spPr bwMode="auto">
        <a:xfrm flipV="1">
          <a:off x="2908300" y="3058764"/>
          <a:ext cx="698500" cy="1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macro="" textlink="">
      <xdr:nvSpPr>
        <xdr:cNvPr id="59" name="テキスト ボックス 58"/>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107906</xdr:rowOff>
    </xdr:from>
    <xdr:ext cx="762000" cy="259045"/>
    <xdr:sp macro="" textlink="">
      <xdr:nvSpPr>
        <xdr:cNvPr id="61" name="テキスト ボックス 60"/>
        <xdr:cNvSpPr txBox="1"/>
      </xdr:nvSpPr>
      <xdr:spPr>
        <a:xfrm>
          <a:off x="25273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13434</xdr:rowOff>
    </xdr:from>
    <xdr:to>
      <xdr:col>29</xdr:col>
      <xdr:colOff>177800</xdr:colOff>
      <xdr:row>17</xdr:row>
      <xdr:rowOff>115034</xdr:rowOff>
    </xdr:to>
    <xdr:sp macro="" textlink="">
      <xdr:nvSpPr>
        <xdr:cNvPr id="67" name="楕円 66"/>
        <xdr:cNvSpPr/>
      </xdr:nvSpPr>
      <xdr:spPr bwMode="auto">
        <a:xfrm>
          <a:off x="5600700" y="297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156961</xdr:rowOff>
    </xdr:from>
    <xdr:ext cx="762000" cy="259045"/>
    <xdr:sp macro="" textlink="">
      <xdr:nvSpPr>
        <xdr:cNvPr id="68" name="人口1人当たり決算額の推移該当値テキスト130"/>
        <xdr:cNvSpPr txBox="1"/>
      </xdr:nvSpPr>
      <xdr:spPr>
        <a:xfrm>
          <a:off x="5740400" y="29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34328</xdr:rowOff>
    </xdr:from>
    <xdr:to>
      <xdr:col>26</xdr:col>
      <xdr:colOff>101600</xdr:colOff>
      <xdr:row>17</xdr:row>
      <xdr:rowOff>135928</xdr:rowOff>
    </xdr:to>
    <xdr:sp macro="" textlink="">
      <xdr:nvSpPr>
        <xdr:cNvPr id="69" name="楕円 68"/>
        <xdr:cNvSpPr/>
      </xdr:nvSpPr>
      <xdr:spPr bwMode="auto">
        <a:xfrm>
          <a:off x="4953000" y="299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120705</xdr:rowOff>
    </xdr:from>
    <xdr:ext cx="736600" cy="259045"/>
    <xdr:sp macro="" textlink="">
      <xdr:nvSpPr>
        <xdr:cNvPr id="70" name="テキスト ボックス 69"/>
        <xdr:cNvSpPr txBox="1"/>
      </xdr:nvSpPr>
      <xdr:spPr>
        <a:xfrm>
          <a:off x="4622800" y="308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54971</xdr:rowOff>
    </xdr:from>
    <xdr:to>
      <xdr:col>22</xdr:col>
      <xdr:colOff>165100</xdr:colOff>
      <xdr:row>17</xdr:row>
      <xdr:rowOff>156571</xdr:rowOff>
    </xdr:to>
    <xdr:sp macro="" textlink="">
      <xdr:nvSpPr>
        <xdr:cNvPr id="71" name="楕円 70"/>
        <xdr:cNvSpPr/>
      </xdr:nvSpPr>
      <xdr:spPr bwMode="auto">
        <a:xfrm>
          <a:off x="4254500" y="301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141348</xdr:rowOff>
    </xdr:from>
    <xdr:ext cx="762000" cy="259045"/>
    <xdr:sp macro="" textlink="">
      <xdr:nvSpPr>
        <xdr:cNvPr id="72" name="テキスト ボックス 71"/>
        <xdr:cNvSpPr txBox="1"/>
      </xdr:nvSpPr>
      <xdr:spPr>
        <a:xfrm>
          <a:off x="3924300" y="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45689</xdr:rowOff>
    </xdr:from>
    <xdr:to>
      <xdr:col>19</xdr:col>
      <xdr:colOff>38100</xdr:colOff>
      <xdr:row>17</xdr:row>
      <xdr:rowOff>147289</xdr:rowOff>
    </xdr:to>
    <xdr:sp macro="" textlink="">
      <xdr:nvSpPr>
        <xdr:cNvPr id="73" name="楕円 72"/>
        <xdr:cNvSpPr/>
      </xdr:nvSpPr>
      <xdr:spPr bwMode="auto">
        <a:xfrm>
          <a:off x="3556000" y="300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132066</xdr:rowOff>
    </xdr:from>
    <xdr:ext cx="762000" cy="259045"/>
    <xdr:sp macro="" textlink="">
      <xdr:nvSpPr>
        <xdr:cNvPr id="74" name="テキスト ボックス 73"/>
        <xdr:cNvSpPr txBox="1"/>
      </xdr:nvSpPr>
      <xdr:spPr>
        <a:xfrm>
          <a:off x="3225800" y="309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63589</xdr:rowOff>
    </xdr:from>
    <xdr:to>
      <xdr:col>15</xdr:col>
      <xdr:colOff>101600</xdr:colOff>
      <xdr:row>17</xdr:row>
      <xdr:rowOff>165189</xdr:rowOff>
    </xdr:to>
    <xdr:sp macro="" textlink="">
      <xdr:nvSpPr>
        <xdr:cNvPr id="75" name="楕円 74"/>
        <xdr:cNvSpPr/>
      </xdr:nvSpPr>
      <xdr:spPr bwMode="auto">
        <a:xfrm>
          <a:off x="2857500" y="302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149966</xdr:rowOff>
    </xdr:from>
    <xdr:ext cx="762000" cy="259045"/>
    <xdr:sp macro="" textlink="">
      <xdr:nvSpPr>
        <xdr:cNvPr id="76" name="テキスト ボックス 75"/>
        <xdr:cNvSpPr txBox="1"/>
      </xdr:nvSpPr>
      <xdr:spPr>
        <a:xfrm>
          <a:off x="2527300" y="31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189141</xdr:rowOff>
    </xdr:from>
    <xdr:to>
      <xdr:col>29</xdr:col>
      <xdr:colOff>127000</xdr:colOff>
      <xdr:row>35</xdr:row>
      <xdr:rowOff>220611</xdr:rowOff>
    </xdr:to>
    <xdr:cxnSp macro="">
      <xdr:nvCxnSpPr>
        <xdr:cNvPr id="109" name="直線コネクタ 108"/>
        <xdr:cNvCxnSpPr/>
      </xdr:nvCxnSpPr>
      <xdr:spPr bwMode="auto">
        <a:xfrm flipV="1">
          <a:off x="5003800" y="6799491"/>
          <a:ext cx="6477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173918</xdr:rowOff>
    </xdr:from>
    <xdr:ext cx="762000" cy="259045"/>
    <xdr:sp macro="" textlink="">
      <xdr:nvSpPr>
        <xdr:cNvPr id="110" name="人口1人当たり決算額の推移平均値テキスト445"/>
        <xdr:cNvSpPr txBox="1"/>
      </xdr:nvSpPr>
      <xdr:spPr>
        <a:xfrm>
          <a:off x="5740400" y="67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220611</xdr:rowOff>
    </xdr:from>
    <xdr:to>
      <xdr:col>26</xdr:col>
      <xdr:colOff>50800</xdr:colOff>
      <xdr:row>35</xdr:row>
      <xdr:rowOff>227812</xdr:rowOff>
    </xdr:to>
    <xdr:cxnSp macro="">
      <xdr:nvCxnSpPr>
        <xdr:cNvPr id="112" name="直線コネクタ 111"/>
        <xdr:cNvCxnSpPr/>
      </xdr:nvCxnSpPr>
      <xdr:spPr bwMode="auto">
        <a:xfrm flipV="1">
          <a:off x="4305300" y="6830961"/>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227812</xdr:rowOff>
    </xdr:from>
    <xdr:to>
      <xdr:col>22</xdr:col>
      <xdr:colOff>114300</xdr:colOff>
      <xdr:row>35</xdr:row>
      <xdr:rowOff>259550</xdr:rowOff>
    </xdr:to>
    <xdr:cxnSp macro="">
      <xdr:nvCxnSpPr>
        <xdr:cNvPr id="115" name="直線コネクタ 114"/>
        <xdr:cNvCxnSpPr/>
      </xdr:nvCxnSpPr>
      <xdr:spPr bwMode="auto">
        <a:xfrm flipV="1">
          <a:off x="3606800" y="6838162"/>
          <a:ext cx="6985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258064</xdr:rowOff>
    </xdr:from>
    <xdr:to>
      <xdr:col>18</xdr:col>
      <xdr:colOff>177800</xdr:colOff>
      <xdr:row>35</xdr:row>
      <xdr:rowOff>259550</xdr:rowOff>
    </xdr:to>
    <xdr:cxnSp macro="">
      <xdr:nvCxnSpPr>
        <xdr:cNvPr id="118" name="直線コネクタ 117"/>
        <xdr:cNvCxnSpPr/>
      </xdr:nvCxnSpPr>
      <xdr:spPr bwMode="auto">
        <a:xfrm>
          <a:off x="2908300" y="686841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macro="" textlink="">
      <xdr:nvSpPr>
        <xdr:cNvPr id="120" name="テキスト ボックス 119"/>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14851</xdr:rowOff>
    </xdr:from>
    <xdr:ext cx="762000" cy="259045"/>
    <xdr:sp macro="" textlink="">
      <xdr:nvSpPr>
        <xdr:cNvPr id="122" name="テキスト ボックス 121"/>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138341</xdr:rowOff>
    </xdr:from>
    <xdr:to>
      <xdr:col>29</xdr:col>
      <xdr:colOff>177800</xdr:colOff>
      <xdr:row>35</xdr:row>
      <xdr:rowOff>239941</xdr:rowOff>
    </xdr:to>
    <xdr:sp macro="" textlink="">
      <xdr:nvSpPr>
        <xdr:cNvPr id="128" name="楕円 127"/>
        <xdr:cNvSpPr/>
      </xdr:nvSpPr>
      <xdr:spPr bwMode="auto">
        <a:xfrm>
          <a:off x="5600700" y="674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326318</xdr:rowOff>
    </xdr:from>
    <xdr:ext cx="762000" cy="259045"/>
    <xdr:sp macro="" textlink="">
      <xdr:nvSpPr>
        <xdr:cNvPr id="129" name="人口1人当たり決算額の推移該当値テキスト445"/>
        <xdr:cNvSpPr txBox="1"/>
      </xdr:nvSpPr>
      <xdr:spPr>
        <a:xfrm>
          <a:off x="5740400" y="659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169811</xdr:rowOff>
    </xdr:from>
    <xdr:to>
      <xdr:col>26</xdr:col>
      <xdr:colOff>101600</xdr:colOff>
      <xdr:row>35</xdr:row>
      <xdr:rowOff>271411</xdr:rowOff>
    </xdr:to>
    <xdr:sp macro="" textlink="">
      <xdr:nvSpPr>
        <xdr:cNvPr id="130" name="楕円 129"/>
        <xdr:cNvSpPr/>
      </xdr:nvSpPr>
      <xdr:spPr bwMode="auto">
        <a:xfrm>
          <a:off x="4953000" y="678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256188</xdr:rowOff>
    </xdr:from>
    <xdr:ext cx="736600" cy="259045"/>
    <xdr:sp macro="" textlink="">
      <xdr:nvSpPr>
        <xdr:cNvPr id="131" name="テキスト ボックス 130"/>
        <xdr:cNvSpPr txBox="1"/>
      </xdr:nvSpPr>
      <xdr:spPr>
        <a:xfrm>
          <a:off x="4622800" y="6866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177012</xdr:rowOff>
    </xdr:from>
    <xdr:to>
      <xdr:col>22</xdr:col>
      <xdr:colOff>165100</xdr:colOff>
      <xdr:row>35</xdr:row>
      <xdr:rowOff>278612</xdr:rowOff>
    </xdr:to>
    <xdr:sp macro="" textlink="">
      <xdr:nvSpPr>
        <xdr:cNvPr id="132" name="楕円 131"/>
        <xdr:cNvSpPr/>
      </xdr:nvSpPr>
      <xdr:spPr bwMode="auto">
        <a:xfrm>
          <a:off x="4254500" y="67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263389</xdr:rowOff>
    </xdr:from>
    <xdr:ext cx="762000" cy="259045"/>
    <xdr:sp macro="" textlink="">
      <xdr:nvSpPr>
        <xdr:cNvPr id="133" name="テキスト ボックス 132"/>
        <xdr:cNvSpPr txBox="1"/>
      </xdr:nvSpPr>
      <xdr:spPr>
        <a:xfrm>
          <a:off x="3924300" y="687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208750</xdr:rowOff>
    </xdr:from>
    <xdr:to>
      <xdr:col>19</xdr:col>
      <xdr:colOff>38100</xdr:colOff>
      <xdr:row>35</xdr:row>
      <xdr:rowOff>310350</xdr:rowOff>
    </xdr:to>
    <xdr:sp macro="" textlink="">
      <xdr:nvSpPr>
        <xdr:cNvPr id="134" name="楕円 133"/>
        <xdr:cNvSpPr/>
      </xdr:nvSpPr>
      <xdr:spPr bwMode="auto">
        <a:xfrm>
          <a:off x="3556000" y="681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295127</xdr:rowOff>
    </xdr:from>
    <xdr:ext cx="762000" cy="259045"/>
    <xdr:sp macro="" textlink="">
      <xdr:nvSpPr>
        <xdr:cNvPr id="135" name="テキスト ボックス 134"/>
        <xdr:cNvSpPr txBox="1"/>
      </xdr:nvSpPr>
      <xdr:spPr>
        <a:xfrm>
          <a:off x="3225800" y="6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207264</xdr:rowOff>
    </xdr:from>
    <xdr:to>
      <xdr:col>15</xdr:col>
      <xdr:colOff>101600</xdr:colOff>
      <xdr:row>35</xdr:row>
      <xdr:rowOff>308864</xdr:rowOff>
    </xdr:to>
    <xdr:sp macro="" textlink="">
      <xdr:nvSpPr>
        <xdr:cNvPr id="136" name="楕円 135"/>
        <xdr:cNvSpPr/>
      </xdr:nvSpPr>
      <xdr:spPr bwMode="auto">
        <a:xfrm>
          <a:off x="2857500" y="681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293641</xdr:rowOff>
    </xdr:from>
    <xdr:ext cx="762000" cy="259045"/>
    <xdr:sp macro="" textlink="">
      <xdr:nvSpPr>
        <xdr:cNvPr id="137" name="テキスト ボックス 136"/>
        <xdr:cNvSpPr txBox="1"/>
      </xdr:nvSpPr>
      <xdr:spPr>
        <a:xfrm>
          <a:off x="2527300" y="690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144,964
140,380
18.34
54,865,730
52,711,359
1,427,762
27,466,633
23,661,738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46614</xdr:rowOff>
    </xdr:from>
    <xdr:to>
      <xdr:col>24</xdr:col>
      <xdr:colOff>63500</xdr:colOff>
      <xdr:row>37</xdr:row>
      <xdr:rowOff>58684</xdr:rowOff>
    </xdr:to>
    <xdr:cxnSp macro="">
      <xdr:nvCxnSpPr>
        <xdr:cNvPr id="59" name="直線コネクタ 58"/>
        <xdr:cNvCxnSpPr/>
      </xdr:nvCxnSpPr>
      <xdr:spPr>
        <a:xfrm flipV="1">
          <a:off x="3797300" y="6390264"/>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58684</xdr:rowOff>
    </xdr:from>
    <xdr:to>
      <xdr:col>19</xdr:col>
      <xdr:colOff>177800</xdr:colOff>
      <xdr:row>37</xdr:row>
      <xdr:rowOff>71806</xdr:rowOff>
    </xdr:to>
    <xdr:cxnSp macro="">
      <xdr:nvCxnSpPr>
        <xdr:cNvPr id="62" name="直線コネクタ 61"/>
        <xdr:cNvCxnSpPr/>
      </xdr:nvCxnSpPr>
      <xdr:spPr>
        <a:xfrm flipV="1">
          <a:off x="2908300" y="640233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67280</xdr:rowOff>
    </xdr:from>
    <xdr:to>
      <xdr:col>15</xdr:col>
      <xdr:colOff>50800</xdr:colOff>
      <xdr:row>37</xdr:row>
      <xdr:rowOff>71806</xdr:rowOff>
    </xdr:to>
    <xdr:cxnSp macro="">
      <xdr:nvCxnSpPr>
        <xdr:cNvPr id="65" name="直線コネクタ 64"/>
        <xdr:cNvCxnSpPr/>
      </xdr:nvCxnSpPr>
      <xdr:spPr>
        <a:xfrm>
          <a:off x="2019300" y="6410930"/>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67280</xdr:rowOff>
    </xdr:from>
    <xdr:to>
      <xdr:col>10</xdr:col>
      <xdr:colOff>114300</xdr:colOff>
      <xdr:row>37</xdr:row>
      <xdr:rowOff>87511</xdr:rowOff>
    </xdr:to>
    <xdr:cxnSp macro="">
      <xdr:nvCxnSpPr>
        <xdr:cNvPr id="68" name="直線コネクタ 67"/>
        <xdr:cNvCxnSpPr/>
      </xdr:nvCxnSpPr>
      <xdr:spPr>
        <a:xfrm flipV="1">
          <a:off x="1130300" y="641093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macro="" textlink="">
      <xdr:nvSpPr>
        <xdr:cNvPr id="70" name="テキスト ボックス 69"/>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4945</xdr:rowOff>
    </xdr:from>
    <xdr:ext cx="534377" cy="259045"/>
    <xdr:sp macro="" textlink="">
      <xdr:nvSpPr>
        <xdr:cNvPr id="72" name="テキスト ボックス 71"/>
        <xdr:cNvSpPr txBox="1"/>
      </xdr:nvSpPr>
      <xdr:spPr>
        <a:xfrm>
          <a:off x="863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167264</xdr:rowOff>
    </xdr:from>
    <xdr:to>
      <xdr:col>24</xdr:col>
      <xdr:colOff>114300</xdr:colOff>
      <xdr:row>37</xdr:row>
      <xdr:rowOff>97414</xdr:rowOff>
    </xdr:to>
    <xdr:sp macro="" textlink="">
      <xdr:nvSpPr>
        <xdr:cNvPr id="78" name="楕円 77"/>
        <xdr:cNvSpPr/>
      </xdr:nvSpPr>
      <xdr:spPr>
        <a:xfrm>
          <a:off x="4584700" y="63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145691</xdr:rowOff>
    </xdr:from>
    <xdr:ext cx="534377" cy="259045"/>
    <xdr:sp macro="" textlink="">
      <xdr:nvSpPr>
        <xdr:cNvPr id="79" name="人件費該当値テキスト"/>
        <xdr:cNvSpPr txBox="1"/>
      </xdr:nvSpPr>
      <xdr:spPr>
        <a:xfrm>
          <a:off x="4686300" y="63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7884</xdr:rowOff>
    </xdr:from>
    <xdr:to>
      <xdr:col>20</xdr:col>
      <xdr:colOff>38100</xdr:colOff>
      <xdr:row>37</xdr:row>
      <xdr:rowOff>109484</xdr:rowOff>
    </xdr:to>
    <xdr:sp macro="" textlink="">
      <xdr:nvSpPr>
        <xdr:cNvPr id="80" name="楕円 79"/>
        <xdr:cNvSpPr/>
      </xdr:nvSpPr>
      <xdr:spPr>
        <a:xfrm>
          <a:off x="3746500" y="63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100611</xdr:rowOff>
    </xdr:from>
    <xdr:ext cx="534377" cy="259045"/>
    <xdr:sp macro="" textlink="">
      <xdr:nvSpPr>
        <xdr:cNvPr id="81" name="テキスト ボックス 80"/>
        <xdr:cNvSpPr txBox="1"/>
      </xdr:nvSpPr>
      <xdr:spPr>
        <a:xfrm>
          <a:off x="3530111" y="644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21006</xdr:rowOff>
    </xdr:from>
    <xdr:to>
      <xdr:col>15</xdr:col>
      <xdr:colOff>101600</xdr:colOff>
      <xdr:row>37</xdr:row>
      <xdr:rowOff>122606</xdr:rowOff>
    </xdr:to>
    <xdr:sp macro="" textlink="">
      <xdr:nvSpPr>
        <xdr:cNvPr id="82" name="楕円 81"/>
        <xdr:cNvSpPr/>
      </xdr:nvSpPr>
      <xdr:spPr>
        <a:xfrm>
          <a:off x="2857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113733</xdr:rowOff>
    </xdr:from>
    <xdr:ext cx="534377" cy="259045"/>
    <xdr:sp macro="" textlink="">
      <xdr:nvSpPr>
        <xdr:cNvPr id="83" name="テキスト ボックス 82"/>
        <xdr:cNvSpPr txBox="1"/>
      </xdr:nvSpPr>
      <xdr:spPr>
        <a:xfrm>
          <a:off x="2641111" y="64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16480</xdr:rowOff>
    </xdr:from>
    <xdr:to>
      <xdr:col>10</xdr:col>
      <xdr:colOff>165100</xdr:colOff>
      <xdr:row>37</xdr:row>
      <xdr:rowOff>118080</xdr:rowOff>
    </xdr:to>
    <xdr:sp macro="" textlink="">
      <xdr:nvSpPr>
        <xdr:cNvPr id="84" name="楕円 83"/>
        <xdr:cNvSpPr/>
      </xdr:nvSpPr>
      <xdr:spPr>
        <a:xfrm>
          <a:off x="1968500" y="63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109207</xdr:rowOff>
    </xdr:from>
    <xdr:ext cx="534377" cy="259045"/>
    <xdr:sp macro="" textlink="">
      <xdr:nvSpPr>
        <xdr:cNvPr id="85" name="テキスト ボックス 84"/>
        <xdr:cNvSpPr txBox="1"/>
      </xdr:nvSpPr>
      <xdr:spPr>
        <a:xfrm>
          <a:off x="1752111" y="64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36711</xdr:rowOff>
    </xdr:from>
    <xdr:to>
      <xdr:col>6</xdr:col>
      <xdr:colOff>38100</xdr:colOff>
      <xdr:row>37</xdr:row>
      <xdr:rowOff>138311</xdr:rowOff>
    </xdr:to>
    <xdr:sp macro="" textlink="">
      <xdr:nvSpPr>
        <xdr:cNvPr id="86" name="楕円 85"/>
        <xdr:cNvSpPr/>
      </xdr:nvSpPr>
      <xdr:spPr>
        <a:xfrm>
          <a:off x="1079500" y="63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129438</xdr:rowOff>
    </xdr:from>
    <xdr:ext cx="534377" cy="259045"/>
    <xdr:sp macro="" textlink="">
      <xdr:nvSpPr>
        <xdr:cNvPr id="87" name="テキスト ボックス 86"/>
        <xdr:cNvSpPr txBox="1"/>
      </xdr:nvSpPr>
      <xdr:spPr>
        <a:xfrm>
          <a:off x="863111" y="64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38561</xdr:rowOff>
    </xdr:from>
    <xdr:to>
      <xdr:col>24</xdr:col>
      <xdr:colOff>63500</xdr:colOff>
      <xdr:row>57</xdr:row>
      <xdr:rowOff>117346</xdr:rowOff>
    </xdr:to>
    <xdr:cxnSp macro="">
      <xdr:nvCxnSpPr>
        <xdr:cNvPr id="119" name="直線コネクタ 118"/>
        <xdr:cNvCxnSpPr/>
      </xdr:nvCxnSpPr>
      <xdr:spPr>
        <a:xfrm>
          <a:off x="3797300" y="9811211"/>
          <a:ext cx="838200" cy="7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38561</xdr:rowOff>
    </xdr:from>
    <xdr:to>
      <xdr:col>19</xdr:col>
      <xdr:colOff>177800</xdr:colOff>
      <xdr:row>57</xdr:row>
      <xdr:rowOff>94943</xdr:rowOff>
    </xdr:to>
    <xdr:cxnSp macro="">
      <xdr:nvCxnSpPr>
        <xdr:cNvPr id="122" name="直線コネクタ 121"/>
        <xdr:cNvCxnSpPr/>
      </xdr:nvCxnSpPr>
      <xdr:spPr>
        <a:xfrm flipV="1">
          <a:off x="2908300" y="9811211"/>
          <a:ext cx="889000" cy="5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94943</xdr:rowOff>
    </xdr:from>
    <xdr:to>
      <xdr:col>15</xdr:col>
      <xdr:colOff>50800</xdr:colOff>
      <xdr:row>57</xdr:row>
      <xdr:rowOff>152093</xdr:rowOff>
    </xdr:to>
    <xdr:cxnSp macro="">
      <xdr:nvCxnSpPr>
        <xdr:cNvPr id="125" name="直線コネクタ 124"/>
        <xdr:cNvCxnSpPr/>
      </xdr:nvCxnSpPr>
      <xdr:spPr>
        <a:xfrm flipV="1">
          <a:off x="2019300" y="986759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152093</xdr:rowOff>
    </xdr:from>
    <xdr:to>
      <xdr:col>10</xdr:col>
      <xdr:colOff>114300</xdr:colOff>
      <xdr:row>58</xdr:row>
      <xdr:rowOff>49093</xdr:rowOff>
    </xdr:to>
    <xdr:cxnSp macro="">
      <xdr:nvCxnSpPr>
        <xdr:cNvPr id="128" name="直線コネクタ 127"/>
        <xdr:cNvCxnSpPr/>
      </xdr:nvCxnSpPr>
      <xdr:spPr>
        <a:xfrm flipV="1">
          <a:off x="1130300" y="9924743"/>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macro="" textlink="">
      <xdr:nvSpPr>
        <xdr:cNvPr id="130" name="テキスト ボックス 129"/>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139280</xdr:rowOff>
    </xdr:from>
    <xdr:ext cx="534377" cy="259045"/>
    <xdr:sp macro="" textlink="">
      <xdr:nvSpPr>
        <xdr:cNvPr id="132" name="テキスト ボックス 131"/>
        <xdr:cNvSpPr txBox="1"/>
      </xdr:nvSpPr>
      <xdr:spPr>
        <a:xfrm>
          <a:off x="863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66546</xdr:rowOff>
    </xdr:from>
    <xdr:to>
      <xdr:col>24</xdr:col>
      <xdr:colOff>114300</xdr:colOff>
      <xdr:row>57</xdr:row>
      <xdr:rowOff>168146</xdr:rowOff>
    </xdr:to>
    <xdr:sp macro="" textlink="">
      <xdr:nvSpPr>
        <xdr:cNvPr id="138" name="楕円 137"/>
        <xdr:cNvSpPr/>
      </xdr:nvSpPr>
      <xdr:spPr>
        <a:xfrm>
          <a:off x="4584700" y="98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44973</xdr:rowOff>
    </xdr:from>
    <xdr:ext cx="534377" cy="259045"/>
    <xdr:sp macro="" textlink="">
      <xdr:nvSpPr>
        <xdr:cNvPr id="139" name="物件費該当値テキスト"/>
        <xdr:cNvSpPr txBox="1"/>
      </xdr:nvSpPr>
      <xdr:spPr>
        <a:xfrm>
          <a:off x="4686300" y="98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159211</xdr:rowOff>
    </xdr:from>
    <xdr:to>
      <xdr:col>20</xdr:col>
      <xdr:colOff>38100</xdr:colOff>
      <xdr:row>57</xdr:row>
      <xdr:rowOff>89361</xdr:rowOff>
    </xdr:to>
    <xdr:sp macro="" textlink="">
      <xdr:nvSpPr>
        <xdr:cNvPr id="140" name="楕円 139"/>
        <xdr:cNvSpPr/>
      </xdr:nvSpPr>
      <xdr:spPr>
        <a:xfrm>
          <a:off x="3746500" y="97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80488</xdr:rowOff>
    </xdr:from>
    <xdr:ext cx="534377" cy="259045"/>
    <xdr:sp macro="" textlink="">
      <xdr:nvSpPr>
        <xdr:cNvPr id="141" name="テキスト ボックス 140"/>
        <xdr:cNvSpPr txBox="1"/>
      </xdr:nvSpPr>
      <xdr:spPr>
        <a:xfrm>
          <a:off x="3530111" y="985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44143</xdr:rowOff>
    </xdr:from>
    <xdr:to>
      <xdr:col>15</xdr:col>
      <xdr:colOff>101600</xdr:colOff>
      <xdr:row>57</xdr:row>
      <xdr:rowOff>145743</xdr:rowOff>
    </xdr:to>
    <xdr:sp macro="" textlink="">
      <xdr:nvSpPr>
        <xdr:cNvPr id="142" name="楕円 141"/>
        <xdr:cNvSpPr/>
      </xdr:nvSpPr>
      <xdr:spPr>
        <a:xfrm>
          <a:off x="2857500" y="98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136870</xdr:rowOff>
    </xdr:from>
    <xdr:ext cx="534377" cy="259045"/>
    <xdr:sp macro="" textlink="">
      <xdr:nvSpPr>
        <xdr:cNvPr id="143" name="テキスト ボックス 142"/>
        <xdr:cNvSpPr txBox="1"/>
      </xdr:nvSpPr>
      <xdr:spPr>
        <a:xfrm>
          <a:off x="2641111" y="990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101293</xdr:rowOff>
    </xdr:from>
    <xdr:to>
      <xdr:col>10</xdr:col>
      <xdr:colOff>165100</xdr:colOff>
      <xdr:row>58</xdr:row>
      <xdr:rowOff>31443</xdr:rowOff>
    </xdr:to>
    <xdr:sp macro="" textlink="">
      <xdr:nvSpPr>
        <xdr:cNvPr id="144" name="楕円 143"/>
        <xdr:cNvSpPr/>
      </xdr:nvSpPr>
      <xdr:spPr>
        <a:xfrm>
          <a:off x="1968500" y="98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22570</xdr:rowOff>
    </xdr:from>
    <xdr:ext cx="534377" cy="259045"/>
    <xdr:sp macro="" textlink="">
      <xdr:nvSpPr>
        <xdr:cNvPr id="145" name="テキスト ボックス 144"/>
        <xdr:cNvSpPr txBox="1"/>
      </xdr:nvSpPr>
      <xdr:spPr>
        <a:xfrm>
          <a:off x="1752111" y="99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169743</xdr:rowOff>
    </xdr:from>
    <xdr:to>
      <xdr:col>6</xdr:col>
      <xdr:colOff>38100</xdr:colOff>
      <xdr:row>58</xdr:row>
      <xdr:rowOff>99893</xdr:rowOff>
    </xdr:to>
    <xdr:sp macro="" textlink="">
      <xdr:nvSpPr>
        <xdr:cNvPr id="146" name="楕円 145"/>
        <xdr:cNvSpPr/>
      </xdr:nvSpPr>
      <xdr:spPr>
        <a:xfrm>
          <a:off x="1079500" y="99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91020</xdr:rowOff>
    </xdr:from>
    <xdr:ext cx="534377" cy="259045"/>
    <xdr:sp macro="" textlink="">
      <xdr:nvSpPr>
        <xdr:cNvPr id="147" name="テキスト ボックス 146"/>
        <xdr:cNvSpPr txBox="1"/>
      </xdr:nvSpPr>
      <xdr:spPr>
        <a:xfrm>
          <a:off x="863111" y="100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164788</xdr:rowOff>
    </xdr:from>
    <xdr:to>
      <xdr:col>24</xdr:col>
      <xdr:colOff>63500</xdr:colOff>
      <xdr:row>77</xdr:row>
      <xdr:rowOff>8026</xdr:rowOff>
    </xdr:to>
    <xdr:cxnSp macro="">
      <xdr:nvCxnSpPr>
        <xdr:cNvPr id="172" name="直線コネクタ 171"/>
        <xdr:cNvCxnSpPr/>
      </xdr:nvCxnSpPr>
      <xdr:spPr>
        <a:xfrm>
          <a:off x="3797300" y="13194988"/>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164788</xdr:rowOff>
    </xdr:from>
    <xdr:to>
      <xdr:col>19</xdr:col>
      <xdr:colOff>177800</xdr:colOff>
      <xdr:row>77</xdr:row>
      <xdr:rowOff>17799</xdr:rowOff>
    </xdr:to>
    <xdr:cxnSp macro="">
      <xdr:nvCxnSpPr>
        <xdr:cNvPr id="175" name="直線コネクタ 174"/>
        <xdr:cNvCxnSpPr/>
      </xdr:nvCxnSpPr>
      <xdr:spPr>
        <a:xfrm flipV="1">
          <a:off x="2908300" y="1319498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17799</xdr:rowOff>
    </xdr:from>
    <xdr:to>
      <xdr:col>15</xdr:col>
      <xdr:colOff>50800</xdr:colOff>
      <xdr:row>77</xdr:row>
      <xdr:rowOff>31914</xdr:rowOff>
    </xdr:to>
    <xdr:cxnSp macro="">
      <xdr:nvCxnSpPr>
        <xdr:cNvPr id="178" name="直線コネクタ 177"/>
        <xdr:cNvCxnSpPr/>
      </xdr:nvCxnSpPr>
      <xdr:spPr>
        <a:xfrm flipV="1">
          <a:off x="2019300" y="13219449"/>
          <a:ext cx="8890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31914</xdr:rowOff>
    </xdr:from>
    <xdr:to>
      <xdr:col>10</xdr:col>
      <xdr:colOff>114300</xdr:colOff>
      <xdr:row>77</xdr:row>
      <xdr:rowOff>32029</xdr:rowOff>
    </xdr:to>
    <xdr:cxnSp macro="">
      <xdr:nvCxnSpPr>
        <xdr:cNvPr id="181" name="直線コネクタ 180"/>
        <xdr:cNvCxnSpPr/>
      </xdr:nvCxnSpPr>
      <xdr:spPr>
        <a:xfrm flipV="1">
          <a:off x="1130300" y="132335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128676</xdr:rowOff>
    </xdr:from>
    <xdr:to>
      <xdr:col>24</xdr:col>
      <xdr:colOff>114300</xdr:colOff>
      <xdr:row>77</xdr:row>
      <xdr:rowOff>58826</xdr:rowOff>
    </xdr:to>
    <xdr:sp macro="" textlink="">
      <xdr:nvSpPr>
        <xdr:cNvPr id="191" name="楕円 190"/>
        <xdr:cNvSpPr/>
      </xdr:nvSpPr>
      <xdr:spPr>
        <a:xfrm>
          <a:off x="45847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107103</xdr:rowOff>
    </xdr:from>
    <xdr:ext cx="469744" cy="259045"/>
    <xdr:sp macro="" textlink="">
      <xdr:nvSpPr>
        <xdr:cNvPr id="192" name="維持補修費該当値テキスト"/>
        <xdr:cNvSpPr txBox="1"/>
      </xdr:nvSpPr>
      <xdr:spPr>
        <a:xfrm>
          <a:off x="4686300" y="131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113988</xdr:rowOff>
    </xdr:from>
    <xdr:to>
      <xdr:col>20</xdr:col>
      <xdr:colOff>38100</xdr:colOff>
      <xdr:row>77</xdr:row>
      <xdr:rowOff>44138</xdr:rowOff>
    </xdr:to>
    <xdr:sp macro="" textlink="">
      <xdr:nvSpPr>
        <xdr:cNvPr id="193" name="楕円 192"/>
        <xdr:cNvSpPr/>
      </xdr:nvSpPr>
      <xdr:spPr>
        <a:xfrm>
          <a:off x="3746500" y="131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35265</xdr:rowOff>
    </xdr:from>
    <xdr:ext cx="469744" cy="259045"/>
    <xdr:sp macro="" textlink="">
      <xdr:nvSpPr>
        <xdr:cNvPr id="194" name="テキスト ボックス 193"/>
        <xdr:cNvSpPr txBox="1"/>
      </xdr:nvSpPr>
      <xdr:spPr>
        <a:xfrm>
          <a:off x="3562428" y="1323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138449</xdr:rowOff>
    </xdr:from>
    <xdr:to>
      <xdr:col>15</xdr:col>
      <xdr:colOff>101600</xdr:colOff>
      <xdr:row>77</xdr:row>
      <xdr:rowOff>68599</xdr:rowOff>
    </xdr:to>
    <xdr:sp macro="" textlink="">
      <xdr:nvSpPr>
        <xdr:cNvPr id="195" name="楕円 194"/>
        <xdr:cNvSpPr/>
      </xdr:nvSpPr>
      <xdr:spPr>
        <a:xfrm>
          <a:off x="2857500" y="131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59726</xdr:rowOff>
    </xdr:from>
    <xdr:ext cx="469744" cy="259045"/>
    <xdr:sp macro="" textlink="">
      <xdr:nvSpPr>
        <xdr:cNvPr id="196" name="テキスト ボックス 195"/>
        <xdr:cNvSpPr txBox="1"/>
      </xdr:nvSpPr>
      <xdr:spPr>
        <a:xfrm>
          <a:off x="2673428" y="132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152564</xdr:rowOff>
    </xdr:from>
    <xdr:to>
      <xdr:col>10</xdr:col>
      <xdr:colOff>165100</xdr:colOff>
      <xdr:row>77</xdr:row>
      <xdr:rowOff>82714</xdr:rowOff>
    </xdr:to>
    <xdr:sp macro="" textlink="">
      <xdr:nvSpPr>
        <xdr:cNvPr id="197" name="楕円 196"/>
        <xdr:cNvSpPr/>
      </xdr:nvSpPr>
      <xdr:spPr>
        <a:xfrm>
          <a:off x="1968500" y="131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73841</xdr:rowOff>
    </xdr:from>
    <xdr:ext cx="469744" cy="259045"/>
    <xdr:sp macro="" textlink="">
      <xdr:nvSpPr>
        <xdr:cNvPr id="198" name="テキスト ボックス 197"/>
        <xdr:cNvSpPr txBox="1"/>
      </xdr:nvSpPr>
      <xdr:spPr>
        <a:xfrm>
          <a:off x="1784428" y="1327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152679</xdr:rowOff>
    </xdr:from>
    <xdr:to>
      <xdr:col>6</xdr:col>
      <xdr:colOff>38100</xdr:colOff>
      <xdr:row>77</xdr:row>
      <xdr:rowOff>82829</xdr:rowOff>
    </xdr:to>
    <xdr:sp macro="" textlink="">
      <xdr:nvSpPr>
        <xdr:cNvPr id="199" name="楕円 198"/>
        <xdr:cNvSpPr/>
      </xdr:nvSpPr>
      <xdr:spPr>
        <a:xfrm>
          <a:off x="10795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73956</xdr:rowOff>
    </xdr:from>
    <xdr:ext cx="469744" cy="259045"/>
    <xdr:sp macro="" textlink="">
      <xdr:nvSpPr>
        <xdr:cNvPr id="200" name="テキスト ボックス 199"/>
        <xdr:cNvSpPr txBox="1"/>
      </xdr:nvSpPr>
      <xdr:spPr>
        <a:xfrm>
          <a:off x="895428" y="1327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168230</xdr:rowOff>
    </xdr:from>
    <xdr:to>
      <xdr:col>24</xdr:col>
      <xdr:colOff>63500</xdr:colOff>
      <xdr:row>96</xdr:row>
      <xdr:rowOff>68247</xdr:rowOff>
    </xdr:to>
    <xdr:cxnSp macro="">
      <xdr:nvCxnSpPr>
        <xdr:cNvPr id="230" name="直線コネクタ 229"/>
        <xdr:cNvCxnSpPr/>
      </xdr:nvCxnSpPr>
      <xdr:spPr>
        <a:xfrm flipV="1">
          <a:off x="3797300" y="16455980"/>
          <a:ext cx="838200" cy="7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128651</xdr:rowOff>
    </xdr:from>
    <xdr:to>
      <xdr:col>19</xdr:col>
      <xdr:colOff>177800</xdr:colOff>
      <xdr:row>96</xdr:row>
      <xdr:rowOff>68247</xdr:rowOff>
    </xdr:to>
    <xdr:cxnSp macro="">
      <xdr:nvCxnSpPr>
        <xdr:cNvPr id="233" name="直線コネクタ 232"/>
        <xdr:cNvCxnSpPr/>
      </xdr:nvCxnSpPr>
      <xdr:spPr>
        <a:xfrm>
          <a:off x="2908300" y="16416401"/>
          <a:ext cx="889000" cy="1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128651</xdr:rowOff>
    </xdr:from>
    <xdr:to>
      <xdr:col>15</xdr:col>
      <xdr:colOff>50800</xdr:colOff>
      <xdr:row>96</xdr:row>
      <xdr:rowOff>132004</xdr:rowOff>
    </xdr:to>
    <xdr:cxnSp macro="">
      <xdr:nvCxnSpPr>
        <xdr:cNvPr id="236" name="直線コネクタ 235"/>
        <xdr:cNvCxnSpPr/>
      </xdr:nvCxnSpPr>
      <xdr:spPr>
        <a:xfrm flipV="1">
          <a:off x="2019300" y="16416401"/>
          <a:ext cx="8890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132004</xdr:rowOff>
    </xdr:from>
    <xdr:to>
      <xdr:col>10</xdr:col>
      <xdr:colOff>114300</xdr:colOff>
      <xdr:row>97</xdr:row>
      <xdr:rowOff>6883</xdr:rowOff>
    </xdr:to>
    <xdr:cxnSp macro="">
      <xdr:nvCxnSpPr>
        <xdr:cNvPr id="239" name="直線コネクタ 238"/>
        <xdr:cNvCxnSpPr/>
      </xdr:nvCxnSpPr>
      <xdr:spPr>
        <a:xfrm flipV="1">
          <a:off x="1130300" y="16591204"/>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59779</xdr:rowOff>
    </xdr:from>
    <xdr:ext cx="599010" cy="259045"/>
    <xdr:sp macro="" textlink="">
      <xdr:nvSpPr>
        <xdr:cNvPr id="241" name="テキスト ボックス 240"/>
        <xdr:cNvSpPr txBox="1"/>
      </xdr:nvSpPr>
      <xdr:spPr>
        <a:xfrm>
          <a:off x="1719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114702</xdr:rowOff>
    </xdr:from>
    <xdr:ext cx="599010" cy="259045"/>
    <xdr:sp macro="" textlink="">
      <xdr:nvSpPr>
        <xdr:cNvPr id="243" name="テキスト ボックス 242"/>
        <xdr:cNvSpPr txBox="1"/>
      </xdr:nvSpPr>
      <xdr:spPr>
        <a:xfrm>
          <a:off x="830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117430</xdr:rowOff>
    </xdr:from>
    <xdr:to>
      <xdr:col>24</xdr:col>
      <xdr:colOff>114300</xdr:colOff>
      <xdr:row>96</xdr:row>
      <xdr:rowOff>47580</xdr:rowOff>
    </xdr:to>
    <xdr:sp macro="" textlink="">
      <xdr:nvSpPr>
        <xdr:cNvPr id="249" name="楕円 248"/>
        <xdr:cNvSpPr/>
      </xdr:nvSpPr>
      <xdr:spPr>
        <a:xfrm>
          <a:off x="4584700" y="164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95857</xdr:rowOff>
    </xdr:from>
    <xdr:ext cx="599010" cy="259045"/>
    <xdr:sp macro="" textlink="">
      <xdr:nvSpPr>
        <xdr:cNvPr id="250" name="扶助費該当値テキスト"/>
        <xdr:cNvSpPr txBox="1"/>
      </xdr:nvSpPr>
      <xdr:spPr>
        <a:xfrm>
          <a:off x="4686300"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17447</xdr:rowOff>
    </xdr:from>
    <xdr:to>
      <xdr:col>20</xdr:col>
      <xdr:colOff>38100</xdr:colOff>
      <xdr:row>96</xdr:row>
      <xdr:rowOff>119047</xdr:rowOff>
    </xdr:to>
    <xdr:sp macro="" textlink="">
      <xdr:nvSpPr>
        <xdr:cNvPr id="251" name="楕円 250"/>
        <xdr:cNvSpPr/>
      </xdr:nvSpPr>
      <xdr:spPr>
        <a:xfrm>
          <a:off x="3746500" y="164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110174</xdr:rowOff>
    </xdr:from>
    <xdr:ext cx="599010" cy="259045"/>
    <xdr:sp macro="" textlink="">
      <xdr:nvSpPr>
        <xdr:cNvPr id="252" name="テキスト ボックス 251"/>
        <xdr:cNvSpPr txBox="1"/>
      </xdr:nvSpPr>
      <xdr:spPr>
        <a:xfrm>
          <a:off x="3497795" y="165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77851</xdr:rowOff>
    </xdr:from>
    <xdr:to>
      <xdr:col>15</xdr:col>
      <xdr:colOff>101600</xdr:colOff>
      <xdr:row>96</xdr:row>
      <xdr:rowOff>8001</xdr:rowOff>
    </xdr:to>
    <xdr:sp macro="" textlink="">
      <xdr:nvSpPr>
        <xdr:cNvPr id="253" name="楕円 252"/>
        <xdr:cNvSpPr/>
      </xdr:nvSpPr>
      <xdr:spPr>
        <a:xfrm>
          <a:off x="2857500" y="16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170578</xdr:rowOff>
    </xdr:from>
    <xdr:ext cx="599010" cy="259045"/>
    <xdr:sp macro="" textlink="">
      <xdr:nvSpPr>
        <xdr:cNvPr id="254" name="テキスト ボックス 253"/>
        <xdr:cNvSpPr txBox="1"/>
      </xdr:nvSpPr>
      <xdr:spPr>
        <a:xfrm>
          <a:off x="2608795" y="1645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81204</xdr:rowOff>
    </xdr:from>
    <xdr:to>
      <xdr:col>10</xdr:col>
      <xdr:colOff>165100</xdr:colOff>
      <xdr:row>97</xdr:row>
      <xdr:rowOff>11354</xdr:rowOff>
    </xdr:to>
    <xdr:sp macro="" textlink="">
      <xdr:nvSpPr>
        <xdr:cNvPr id="255" name="楕円 254"/>
        <xdr:cNvSpPr/>
      </xdr:nvSpPr>
      <xdr:spPr>
        <a:xfrm>
          <a:off x="1968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2481</xdr:rowOff>
    </xdr:from>
    <xdr:ext cx="599010" cy="259045"/>
    <xdr:sp macro="" textlink="">
      <xdr:nvSpPr>
        <xdr:cNvPr id="256" name="テキスト ボックス 255"/>
        <xdr:cNvSpPr txBox="1"/>
      </xdr:nvSpPr>
      <xdr:spPr>
        <a:xfrm>
          <a:off x="1719795" y="1663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127533</xdr:rowOff>
    </xdr:from>
    <xdr:to>
      <xdr:col>6</xdr:col>
      <xdr:colOff>38100</xdr:colOff>
      <xdr:row>97</xdr:row>
      <xdr:rowOff>57683</xdr:rowOff>
    </xdr:to>
    <xdr:sp macro="" textlink="">
      <xdr:nvSpPr>
        <xdr:cNvPr id="257" name="楕円 256"/>
        <xdr:cNvSpPr/>
      </xdr:nvSpPr>
      <xdr:spPr>
        <a:xfrm>
          <a:off x="1079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48810</xdr:rowOff>
    </xdr:from>
    <xdr:ext cx="534377" cy="259045"/>
    <xdr:sp macro="" textlink="">
      <xdr:nvSpPr>
        <xdr:cNvPr id="258" name="テキスト ボックス 257"/>
        <xdr:cNvSpPr txBox="1"/>
      </xdr:nvSpPr>
      <xdr:spPr>
        <a:xfrm>
          <a:off x="863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112259</xdr:rowOff>
    </xdr:from>
    <xdr:to>
      <xdr:col>55</xdr:col>
      <xdr:colOff>0</xdr:colOff>
      <xdr:row>37</xdr:row>
      <xdr:rowOff>134766</xdr:rowOff>
    </xdr:to>
    <xdr:cxnSp macro="">
      <xdr:nvCxnSpPr>
        <xdr:cNvPr id="291" name="直線コネクタ 290"/>
        <xdr:cNvCxnSpPr/>
      </xdr:nvCxnSpPr>
      <xdr:spPr>
        <a:xfrm>
          <a:off x="9639300" y="6455909"/>
          <a:ext cx="838200" cy="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9155</xdr:rowOff>
    </xdr:from>
    <xdr:ext cx="534377" cy="259045"/>
    <xdr:sp macro="" textlink="">
      <xdr:nvSpPr>
        <xdr:cNvPr id="292" name="補助費等平均値テキスト"/>
        <xdr:cNvSpPr txBox="1"/>
      </xdr:nvSpPr>
      <xdr:spPr>
        <a:xfrm>
          <a:off x="10528300" y="618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112259</xdr:rowOff>
    </xdr:from>
    <xdr:to>
      <xdr:col>50</xdr:col>
      <xdr:colOff>114300</xdr:colOff>
      <xdr:row>38</xdr:row>
      <xdr:rowOff>6636</xdr:rowOff>
    </xdr:to>
    <xdr:cxnSp macro="">
      <xdr:nvCxnSpPr>
        <xdr:cNvPr id="294" name="直線コネクタ 293"/>
        <xdr:cNvCxnSpPr/>
      </xdr:nvCxnSpPr>
      <xdr:spPr>
        <a:xfrm flipV="1">
          <a:off x="8750300" y="6455909"/>
          <a:ext cx="8890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88964</xdr:rowOff>
    </xdr:from>
    <xdr:ext cx="534377" cy="259045"/>
    <xdr:sp macro="" textlink="">
      <xdr:nvSpPr>
        <xdr:cNvPr id="296" name="テキスト ボックス 295"/>
        <xdr:cNvSpPr txBox="1"/>
      </xdr:nvSpPr>
      <xdr:spPr>
        <a:xfrm>
          <a:off x="9372111" y="60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65634</xdr:rowOff>
    </xdr:from>
    <xdr:to>
      <xdr:col>45</xdr:col>
      <xdr:colOff>177800</xdr:colOff>
      <xdr:row>38</xdr:row>
      <xdr:rowOff>6636</xdr:rowOff>
    </xdr:to>
    <xdr:cxnSp macro="">
      <xdr:nvCxnSpPr>
        <xdr:cNvPr id="297" name="直線コネクタ 296"/>
        <xdr:cNvCxnSpPr/>
      </xdr:nvCxnSpPr>
      <xdr:spPr>
        <a:xfrm>
          <a:off x="7861300" y="5552034"/>
          <a:ext cx="889000" cy="9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122302</xdr:rowOff>
    </xdr:from>
    <xdr:ext cx="534377" cy="259045"/>
    <xdr:sp macro="" textlink="">
      <xdr:nvSpPr>
        <xdr:cNvPr id="299" name="テキスト ボックス 298"/>
        <xdr:cNvSpPr txBox="1"/>
      </xdr:nvSpPr>
      <xdr:spPr>
        <a:xfrm>
          <a:off x="8483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65634</xdr:rowOff>
    </xdr:from>
    <xdr:to>
      <xdr:col>41</xdr:col>
      <xdr:colOff>50800</xdr:colOff>
      <xdr:row>38</xdr:row>
      <xdr:rowOff>86464</xdr:rowOff>
    </xdr:to>
    <xdr:cxnSp macro="">
      <xdr:nvCxnSpPr>
        <xdr:cNvPr id="300" name="直線コネクタ 299"/>
        <xdr:cNvCxnSpPr/>
      </xdr:nvCxnSpPr>
      <xdr:spPr>
        <a:xfrm flipV="1">
          <a:off x="6972300" y="5552034"/>
          <a:ext cx="889000" cy="10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83966</xdr:rowOff>
    </xdr:from>
    <xdr:to>
      <xdr:col>55</xdr:col>
      <xdr:colOff>50800</xdr:colOff>
      <xdr:row>38</xdr:row>
      <xdr:rowOff>14116</xdr:rowOff>
    </xdr:to>
    <xdr:sp macro="" textlink="">
      <xdr:nvSpPr>
        <xdr:cNvPr id="310" name="楕円 309"/>
        <xdr:cNvSpPr/>
      </xdr:nvSpPr>
      <xdr:spPr>
        <a:xfrm>
          <a:off x="10426700" y="64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62393</xdr:rowOff>
    </xdr:from>
    <xdr:ext cx="534377" cy="259045"/>
    <xdr:sp macro="" textlink="">
      <xdr:nvSpPr>
        <xdr:cNvPr id="311" name="補助費等該当値テキスト"/>
        <xdr:cNvSpPr txBox="1"/>
      </xdr:nvSpPr>
      <xdr:spPr>
        <a:xfrm>
          <a:off x="10528300" y="64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61459</xdr:rowOff>
    </xdr:from>
    <xdr:to>
      <xdr:col>50</xdr:col>
      <xdr:colOff>165100</xdr:colOff>
      <xdr:row>37</xdr:row>
      <xdr:rowOff>163058</xdr:rowOff>
    </xdr:to>
    <xdr:sp macro="" textlink="">
      <xdr:nvSpPr>
        <xdr:cNvPr id="312" name="楕円 311"/>
        <xdr:cNvSpPr/>
      </xdr:nvSpPr>
      <xdr:spPr>
        <a:xfrm>
          <a:off x="9588500" y="6405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154185</xdr:rowOff>
    </xdr:from>
    <xdr:ext cx="534377" cy="259045"/>
    <xdr:sp macro="" textlink="">
      <xdr:nvSpPr>
        <xdr:cNvPr id="313" name="テキスト ボックス 312"/>
        <xdr:cNvSpPr txBox="1"/>
      </xdr:nvSpPr>
      <xdr:spPr>
        <a:xfrm>
          <a:off x="9372111" y="649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127286</xdr:rowOff>
    </xdr:from>
    <xdr:to>
      <xdr:col>46</xdr:col>
      <xdr:colOff>38100</xdr:colOff>
      <xdr:row>38</xdr:row>
      <xdr:rowOff>57435</xdr:rowOff>
    </xdr:to>
    <xdr:sp macro="" textlink="">
      <xdr:nvSpPr>
        <xdr:cNvPr id="314" name="楕円 313"/>
        <xdr:cNvSpPr/>
      </xdr:nvSpPr>
      <xdr:spPr>
        <a:xfrm>
          <a:off x="8699500" y="6470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48563</xdr:rowOff>
    </xdr:from>
    <xdr:ext cx="534377" cy="259045"/>
    <xdr:sp macro="" textlink="">
      <xdr:nvSpPr>
        <xdr:cNvPr id="315" name="テキスト ボックス 314"/>
        <xdr:cNvSpPr txBox="1"/>
      </xdr:nvSpPr>
      <xdr:spPr>
        <a:xfrm>
          <a:off x="8483111" y="65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14834</xdr:rowOff>
    </xdr:from>
    <xdr:to>
      <xdr:col>41</xdr:col>
      <xdr:colOff>101600</xdr:colOff>
      <xdr:row>32</xdr:row>
      <xdr:rowOff>116434</xdr:rowOff>
    </xdr:to>
    <xdr:sp macro="" textlink="">
      <xdr:nvSpPr>
        <xdr:cNvPr id="316" name="楕円 315"/>
        <xdr:cNvSpPr/>
      </xdr:nvSpPr>
      <xdr:spPr>
        <a:xfrm>
          <a:off x="7810500" y="55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107561</xdr:rowOff>
    </xdr:from>
    <xdr:ext cx="599010" cy="259045"/>
    <xdr:sp macro="" textlink="">
      <xdr:nvSpPr>
        <xdr:cNvPr id="317" name="テキスト ボックス 316"/>
        <xdr:cNvSpPr txBox="1"/>
      </xdr:nvSpPr>
      <xdr:spPr>
        <a:xfrm>
          <a:off x="7561795" y="55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35664</xdr:rowOff>
    </xdr:from>
    <xdr:to>
      <xdr:col>36</xdr:col>
      <xdr:colOff>165100</xdr:colOff>
      <xdr:row>38</xdr:row>
      <xdr:rowOff>137264</xdr:rowOff>
    </xdr:to>
    <xdr:sp macro="" textlink="">
      <xdr:nvSpPr>
        <xdr:cNvPr id="318" name="楕円 317"/>
        <xdr:cNvSpPr/>
      </xdr:nvSpPr>
      <xdr:spPr>
        <a:xfrm>
          <a:off x="6921500" y="65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128391</xdr:rowOff>
    </xdr:from>
    <xdr:ext cx="534377" cy="259045"/>
    <xdr:sp macro="" textlink="">
      <xdr:nvSpPr>
        <xdr:cNvPr id="319" name="テキスト ボックス 318"/>
        <xdr:cNvSpPr txBox="1"/>
      </xdr:nvSpPr>
      <xdr:spPr>
        <a:xfrm>
          <a:off x="6705111" y="66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59613</xdr:rowOff>
    </xdr:from>
    <xdr:to>
      <xdr:col>55</xdr:col>
      <xdr:colOff>0</xdr:colOff>
      <xdr:row>58</xdr:row>
      <xdr:rowOff>6934</xdr:rowOff>
    </xdr:to>
    <xdr:cxnSp macro="">
      <xdr:nvCxnSpPr>
        <xdr:cNvPr id="348" name="直線コネクタ 347"/>
        <xdr:cNvCxnSpPr/>
      </xdr:nvCxnSpPr>
      <xdr:spPr>
        <a:xfrm flipV="1">
          <a:off x="9639300" y="9832263"/>
          <a:ext cx="838200" cy="1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9"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6934</xdr:rowOff>
    </xdr:from>
    <xdr:to>
      <xdr:col>50</xdr:col>
      <xdr:colOff>114300</xdr:colOff>
      <xdr:row>58</xdr:row>
      <xdr:rowOff>19558</xdr:rowOff>
    </xdr:to>
    <xdr:cxnSp macro="">
      <xdr:nvCxnSpPr>
        <xdr:cNvPr id="351" name="直線コネクタ 350"/>
        <xdr:cNvCxnSpPr/>
      </xdr:nvCxnSpPr>
      <xdr:spPr>
        <a:xfrm flipV="1">
          <a:off x="8750300" y="995103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3" name="テキスト ボックス 352"/>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26315</xdr:rowOff>
    </xdr:from>
    <xdr:to>
      <xdr:col>45</xdr:col>
      <xdr:colOff>177800</xdr:colOff>
      <xdr:row>58</xdr:row>
      <xdr:rowOff>19558</xdr:rowOff>
    </xdr:to>
    <xdr:cxnSp macro="">
      <xdr:nvCxnSpPr>
        <xdr:cNvPr id="354" name="直線コネクタ 353"/>
        <xdr:cNvCxnSpPr/>
      </xdr:nvCxnSpPr>
      <xdr:spPr>
        <a:xfrm>
          <a:off x="7861300" y="9798965"/>
          <a:ext cx="889000" cy="1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6" name="テキスト ボックス 355"/>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26315</xdr:rowOff>
    </xdr:from>
    <xdr:to>
      <xdr:col>41</xdr:col>
      <xdr:colOff>50800</xdr:colOff>
      <xdr:row>57</xdr:row>
      <xdr:rowOff>82639</xdr:rowOff>
    </xdr:to>
    <xdr:cxnSp macro="">
      <xdr:nvCxnSpPr>
        <xdr:cNvPr id="357" name="直線コネクタ 356"/>
        <xdr:cNvCxnSpPr/>
      </xdr:nvCxnSpPr>
      <xdr:spPr>
        <a:xfrm flipV="1">
          <a:off x="6972300" y="9798965"/>
          <a:ext cx="889000" cy="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45026</xdr:rowOff>
    </xdr:from>
    <xdr:ext cx="534377" cy="259045"/>
    <xdr:sp macro="" textlink="">
      <xdr:nvSpPr>
        <xdr:cNvPr id="359" name="テキスト ボックス 358"/>
        <xdr:cNvSpPr txBox="1"/>
      </xdr:nvSpPr>
      <xdr:spPr>
        <a:xfrm>
          <a:off x="7594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0" name="フローチャート: 判断 359"/>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53979</xdr:rowOff>
    </xdr:from>
    <xdr:ext cx="534377" cy="259045"/>
    <xdr:sp macro="" textlink="">
      <xdr:nvSpPr>
        <xdr:cNvPr id="361" name="テキスト ボックス 360"/>
        <xdr:cNvSpPr txBox="1"/>
      </xdr:nvSpPr>
      <xdr:spPr>
        <a:xfrm>
          <a:off x="6705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8813</xdr:rowOff>
    </xdr:from>
    <xdr:to>
      <xdr:col>55</xdr:col>
      <xdr:colOff>50800</xdr:colOff>
      <xdr:row>57</xdr:row>
      <xdr:rowOff>110413</xdr:rowOff>
    </xdr:to>
    <xdr:sp macro="" textlink="">
      <xdr:nvSpPr>
        <xdr:cNvPr id="367" name="楕円 366"/>
        <xdr:cNvSpPr/>
      </xdr:nvSpPr>
      <xdr:spPr>
        <a:xfrm>
          <a:off x="10426700" y="9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158690</xdr:rowOff>
    </xdr:from>
    <xdr:ext cx="534377" cy="259045"/>
    <xdr:sp macro="" textlink="">
      <xdr:nvSpPr>
        <xdr:cNvPr id="368" name="普通建設事業費該当値テキスト"/>
        <xdr:cNvSpPr txBox="1"/>
      </xdr:nvSpPr>
      <xdr:spPr>
        <a:xfrm>
          <a:off x="10528300" y="97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127584</xdr:rowOff>
    </xdr:from>
    <xdr:to>
      <xdr:col>50</xdr:col>
      <xdr:colOff>165100</xdr:colOff>
      <xdr:row>58</xdr:row>
      <xdr:rowOff>57734</xdr:rowOff>
    </xdr:to>
    <xdr:sp macro="" textlink="">
      <xdr:nvSpPr>
        <xdr:cNvPr id="369" name="楕円 368"/>
        <xdr:cNvSpPr/>
      </xdr:nvSpPr>
      <xdr:spPr>
        <a:xfrm>
          <a:off x="9588500" y="99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48861</xdr:rowOff>
    </xdr:from>
    <xdr:ext cx="534377" cy="259045"/>
    <xdr:sp macro="" textlink="">
      <xdr:nvSpPr>
        <xdr:cNvPr id="370" name="テキスト ボックス 369"/>
        <xdr:cNvSpPr txBox="1"/>
      </xdr:nvSpPr>
      <xdr:spPr>
        <a:xfrm>
          <a:off x="9372111" y="99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140208</xdr:rowOff>
    </xdr:from>
    <xdr:to>
      <xdr:col>46</xdr:col>
      <xdr:colOff>38100</xdr:colOff>
      <xdr:row>58</xdr:row>
      <xdr:rowOff>70358</xdr:rowOff>
    </xdr:to>
    <xdr:sp macro="" textlink="">
      <xdr:nvSpPr>
        <xdr:cNvPr id="371" name="楕円 370"/>
        <xdr:cNvSpPr/>
      </xdr:nvSpPr>
      <xdr:spPr>
        <a:xfrm>
          <a:off x="8699500" y="99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61485</xdr:rowOff>
    </xdr:from>
    <xdr:ext cx="534377" cy="259045"/>
    <xdr:sp macro="" textlink="">
      <xdr:nvSpPr>
        <xdr:cNvPr id="372" name="テキスト ボックス 371"/>
        <xdr:cNvSpPr txBox="1"/>
      </xdr:nvSpPr>
      <xdr:spPr>
        <a:xfrm>
          <a:off x="8483111" y="100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146965</xdr:rowOff>
    </xdr:from>
    <xdr:to>
      <xdr:col>41</xdr:col>
      <xdr:colOff>101600</xdr:colOff>
      <xdr:row>57</xdr:row>
      <xdr:rowOff>77115</xdr:rowOff>
    </xdr:to>
    <xdr:sp macro="" textlink="">
      <xdr:nvSpPr>
        <xdr:cNvPr id="373" name="楕円 372"/>
        <xdr:cNvSpPr/>
      </xdr:nvSpPr>
      <xdr:spPr>
        <a:xfrm>
          <a:off x="7810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68242</xdr:rowOff>
    </xdr:from>
    <xdr:ext cx="534377" cy="259045"/>
    <xdr:sp macro="" textlink="">
      <xdr:nvSpPr>
        <xdr:cNvPr id="374" name="テキスト ボックス 373"/>
        <xdr:cNvSpPr txBox="1"/>
      </xdr:nvSpPr>
      <xdr:spPr>
        <a:xfrm>
          <a:off x="7594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31839</xdr:rowOff>
    </xdr:from>
    <xdr:to>
      <xdr:col>36</xdr:col>
      <xdr:colOff>165100</xdr:colOff>
      <xdr:row>57</xdr:row>
      <xdr:rowOff>133439</xdr:rowOff>
    </xdr:to>
    <xdr:sp macro="" textlink="">
      <xdr:nvSpPr>
        <xdr:cNvPr id="375" name="楕円 374"/>
        <xdr:cNvSpPr/>
      </xdr:nvSpPr>
      <xdr:spPr>
        <a:xfrm>
          <a:off x="6921500" y="9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124566</xdr:rowOff>
    </xdr:from>
    <xdr:ext cx="534377" cy="259045"/>
    <xdr:sp macro="" textlink="">
      <xdr:nvSpPr>
        <xdr:cNvPr id="376" name="テキスト ボックス 375"/>
        <xdr:cNvSpPr txBox="1"/>
      </xdr:nvSpPr>
      <xdr:spPr>
        <a:xfrm>
          <a:off x="6705111" y="98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64284</xdr:rowOff>
    </xdr:from>
    <xdr:to>
      <xdr:col>55</xdr:col>
      <xdr:colOff>0</xdr:colOff>
      <xdr:row>78</xdr:row>
      <xdr:rowOff>139402</xdr:rowOff>
    </xdr:to>
    <xdr:cxnSp macro="">
      <xdr:nvCxnSpPr>
        <xdr:cNvPr id="403" name="直線コネクタ 402"/>
        <xdr:cNvCxnSpPr/>
      </xdr:nvCxnSpPr>
      <xdr:spPr>
        <a:xfrm flipV="1">
          <a:off x="9639300" y="13437384"/>
          <a:ext cx="8382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4"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129961</xdr:rowOff>
    </xdr:from>
    <xdr:to>
      <xdr:col>50</xdr:col>
      <xdr:colOff>114300</xdr:colOff>
      <xdr:row>78</xdr:row>
      <xdr:rowOff>139402</xdr:rowOff>
    </xdr:to>
    <xdr:cxnSp macro="">
      <xdr:nvCxnSpPr>
        <xdr:cNvPr id="406" name="直線コネクタ 405"/>
        <xdr:cNvCxnSpPr/>
      </xdr:nvCxnSpPr>
      <xdr:spPr>
        <a:xfrm>
          <a:off x="8750300" y="13503061"/>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8" name="テキスト ボックス 407"/>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104496</xdr:rowOff>
    </xdr:from>
    <xdr:to>
      <xdr:col>45</xdr:col>
      <xdr:colOff>177800</xdr:colOff>
      <xdr:row>78</xdr:row>
      <xdr:rowOff>129961</xdr:rowOff>
    </xdr:to>
    <xdr:cxnSp macro="">
      <xdr:nvCxnSpPr>
        <xdr:cNvPr id="409" name="直線コネクタ 408"/>
        <xdr:cNvCxnSpPr/>
      </xdr:nvCxnSpPr>
      <xdr:spPr>
        <a:xfrm>
          <a:off x="7861300" y="13306146"/>
          <a:ext cx="889000" cy="19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11" name="テキスト ボックス 410"/>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104496</xdr:rowOff>
    </xdr:from>
    <xdr:to>
      <xdr:col>41</xdr:col>
      <xdr:colOff>50800</xdr:colOff>
      <xdr:row>77</xdr:row>
      <xdr:rowOff>145667</xdr:rowOff>
    </xdr:to>
    <xdr:cxnSp macro="">
      <xdr:nvCxnSpPr>
        <xdr:cNvPr id="412" name="直線コネクタ 411"/>
        <xdr:cNvCxnSpPr/>
      </xdr:nvCxnSpPr>
      <xdr:spPr>
        <a:xfrm flipV="1">
          <a:off x="6972300" y="13306146"/>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macro="" textlink="">
      <xdr:nvSpPr>
        <xdr:cNvPr id="414" name="テキスト ボックス 413"/>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5" name="フローチャート: 判断 414"/>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46824</xdr:rowOff>
    </xdr:from>
    <xdr:ext cx="534377" cy="259045"/>
    <xdr:sp macro="" textlink="">
      <xdr:nvSpPr>
        <xdr:cNvPr id="416" name="テキスト ボックス 415"/>
        <xdr:cNvSpPr txBox="1"/>
      </xdr:nvSpPr>
      <xdr:spPr>
        <a:xfrm>
          <a:off x="6705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13484</xdr:rowOff>
    </xdr:from>
    <xdr:to>
      <xdr:col>55</xdr:col>
      <xdr:colOff>50800</xdr:colOff>
      <xdr:row>78</xdr:row>
      <xdr:rowOff>115084</xdr:rowOff>
    </xdr:to>
    <xdr:sp macro="" textlink="">
      <xdr:nvSpPr>
        <xdr:cNvPr id="422" name="楕円 421"/>
        <xdr:cNvSpPr/>
      </xdr:nvSpPr>
      <xdr:spPr>
        <a:xfrm>
          <a:off x="10426700" y="133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99861</xdr:rowOff>
    </xdr:from>
    <xdr:ext cx="469744" cy="259045"/>
    <xdr:sp macro="" textlink="">
      <xdr:nvSpPr>
        <xdr:cNvPr id="423" name="普通建設事業費 （ うち新規整備　）該当値テキスト"/>
        <xdr:cNvSpPr txBox="1"/>
      </xdr:nvSpPr>
      <xdr:spPr>
        <a:xfrm>
          <a:off x="10528300" y="133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88602</xdr:rowOff>
    </xdr:from>
    <xdr:to>
      <xdr:col>50</xdr:col>
      <xdr:colOff>165100</xdr:colOff>
      <xdr:row>79</xdr:row>
      <xdr:rowOff>18752</xdr:rowOff>
    </xdr:to>
    <xdr:sp macro="" textlink="">
      <xdr:nvSpPr>
        <xdr:cNvPr id="424" name="楕円 423"/>
        <xdr:cNvSpPr/>
      </xdr:nvSpPr>
      <xdr:spPr>
        <a:xfrm>
          <a:off x="95885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9879</xdr:rowOff>
    </xdr:from>
    <xdr:ext cx="313932" cy="259045"/>
    <xdr:sp macro="" textlink="">
      <xdr:nvSpPr>
        <xdr:cNvPr id="425" name="テキスト ボックス 424"/>
        <xdr:cNvSpPr txBox="1"/>
      </xdr:nvSpPr>
      <xdr:spPr>
        <a:xfrm>
          <a:off x="9482333" y="13554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79161</xdr:rowOff>
    </xdr:from>
    <xdr:to>
      <xdr:col>46</xdr:col>
      <xdr:colOff>38100</xdr:colOff>
      <xdr:row>79</xdr:row>
      <xdr:rowOff>9311</xdr:rowOff>
    </xdr:to>
    <xdr:sp macro="" textlink="">
      <xdr:nvSpPr>
        <xdr:cNvPr id="426" name="楕円 425"/>
        <xdr:cNvSpPr/>
      </xdr:nvSpPr>
      <xdr:spPr>
        <a:xfrm>
          <a:off x="8699500" y="13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438</xdr:rowOff>
    </xdr:from>
    <xdr:ext cx="378565" cy="259045"/>
    <xdr:sp macro="" textlink="">
      <xdr:nvSpPr>
        <xdr:cNvPr id="427" name="テキスト ボックス 426"/>
        <xdr:cNvSpPr txBox="1"/>
      </xdr:nvSpPr>
      <xdr:spPr>
        <a:xfrm>
          <a:off x="8561017" y="135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53696</xdr:rowOff>
    </xdr:from>
    <xdr:to>
      <xdr:col>41</xdr:col>
      <xdr:colOff>101600</xdr:colOff>
      <xdr:row>77</xdr:row>
      <xdr:rowOff>155296</xdr:rowOff>
    </xdr:to>
    <xdr:sp macro="" textlink="">
      <xdr:nvSpPr>
        <xdr:cNvPr id="428" name="楕円 427"/>
        <xdr:cNvSpPr/>
      </xdr:nvSpPr>
      <xdr:spPr>
        <a:xfrm>
          <a:off x="7810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146423</xdr:rowOff>
    </xdr:from>
    <xdr:ext cx="469744" cy="259045"/>
    <xdr:sp macro="" textlink="">
      <xdr:nvSpPr>
        <xdr:cNvPr id="429" name="テキスト ボックス 428"/>
        <xdr:cNvSpPr txBox="1"/>
      </xdr:nvSpPr>
      <xdr:spPr>
        <a:xfrm>
          <a:off x="7626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94867</xdr:rowOff>
    </xdr:from>
    <xdr:to>
      <xdr:col>36</xdr:col>
      <xdr:colOff>165100</xdr:colOff>
      <xdr:row>78</xdr:row>
      <xdr:rowOff>25017</xdr:rowOff>
    </xdr:to>
    <xdr:sp macro="" textlink="">
      <xdr:nvSpPr>
        <xdr:cNvPr id="430" name="楕円 429"/>
        <xdr:cNvSpPr/>
      </xdr:nvSpPr>
      <xdr:spPr>
        <a:xfrm>
          <a:off x="6921500" y="132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16144</xdr:rowOff>
    </xdr:from>
    <xdr:ext cx="469744" cy="259045"/>
    <xdr:sp macro="" textlink="">
      <xdr:nvSpPr>
        <xdr:cNvPr id="431" name="テキスト ボックス 430"/>
        <xdr:cNvSpPr txBox="1"/>
      </xdr:nvSpPr>
      <xdr:spPr>
        <a:xfrm>
          <a:off x="6737428" y="1338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127946</xdr:rowOff>
    </xdr:from>
    <xdr:to>
      <xdr:col>55</xdr:col>
      <xdr:colOff>0</xdr:colOff>
      <xdr:row>97</xdr:row>
      <xdr:rowOff>149568</xdr:rowOff>
    </xdr:to>
    <xdr:cxnSp macro="">
      <xdr:nvCxnSpPr>
        <xdr:cNvPr id="460" name="直線コネクタ 459"/>
        <xdr:cNvCxnSpPr/>
      </xdr:nvCxnSpPr>
      <xdr:spPr>
        <a:xfrm>
          <a:off x="9639300" y="16758596"/>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61"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127946</xdr:rowOff>
    </xdr:from>
    <xdr:to>
      <xdr:col>50</xdr:col>
      <xdr:colOff>114300</xdr:colOff>
      <xdr:row>98</xdr:row>
      <xdr:rowOff>12751</xdr:rowOff>
    </xdr:to>
    <xdr:cxnSp macro="">
      <xdr:nvCxnSpPr>
        <xdr:cNvPr id="463" name="直線コネクタ 462"/>
        <xdr:cNvCxnSpPr/>
      </xdr:nvCxnSpPr>
      <xdr:spPr>
        <a:xfrm flipV="1">
          <a:off x="8750300" y="16758596"/>
          <a:ext cx="889000" cy="5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5" name="テキスト ボックス 464"/>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84437</xdr:rowOff>
    </xdr:from>
    <xdr:to>
      <xdr:col>45</xdr:col>
      <xdr:colOff>177800</xdr:colOff>
      <xdr:row>98</xdr:row>
      <xdr:rowOff>12751</xdr:rowOff>
    </xdr:to>
    <xdr:cxnSp macro="">
      <xdr:nvCxnSpPr>
        <xdr:cNvPr id="466" name="直線コネクタ 465"/>
        <xdr:cNvCxnSpPr/>
      </xdr:nvCxnSpPr>
      <xdr:spPr>
        <a:xfrm>
          <a:off x="7861300" y="16715087"/>
          <a:ext cx="889000" cy="9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8" name="テキスト ボックス 467"/>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84437</xdr:rowOff>
    </xdr:from>
    <xdr:to>
      <xdr:col>41</xdr:col>
      <xdr:colOff>50800</xdr:colOff>
      <xdr:row>97</xdr:row>
      <xdr:rowOff>142748</xdr:rowOff>
    </xdr:to>
    <xdr:cxnSp macro="">
      <xdr:nvCxnSpPr>
        <xdr:cNvPr id="469" name="直線コネクタ 468"/>
        <xdr:cNvCxnSpPr/>
      </xdr:nvCxnSpPr>
      <xdr:spPr>
        <a:xfrm flipV="1">
          <a:off x="6972300" y="16715087"/>
          <a:ext cx="889000" cy="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1" name="テキスト ボックス 470"/>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2" name="フローチャート: 判断 471"/>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73" name="テキスト ボックス 472"/>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98768</xdr:rowOff>
    </xdr:from>
    <xdr:to>
      <xdr:col>55</xdr:col>
      <xdr:colOff>50800</xdr:colOff>
      <xdr:row>98</xdr:row>
      <xdr:rowOff>28918</xdr:rowOff>
    </xdr:to>
    <xdr:sp macro="" textlink="">
      <xdr:nvSpPr>
        <xdr:cNvPr id="479" name="楕円 478"/>
        <xdr:cNvSpPr/>
      </xdr:nvSpPr>
      <xdr:spPr>
        <a:xfrm>
          <a:off x="10426700" y="167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77195</xdr:rowOff>
    </xdr:from>
    <xdr:ext cx="534377" cy="259045"/>
    <xdr:sp macro="" textlink="">
      <xdr:nvSpPr>
        <xdr:cNvPr id="480" name="普通建設事業費 （ うち更新整備　）該当値テキスト"/>
        <xdr:cNvSpPr txBox="1"/>
      </xdr:nvSpPr>
      <xdr:spPr>
        <a:xfrm>
          <a:off x="10528300"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77146</xdr:rowOff>
    </xdr:from>
    <xdr:to>
      <xdr:col>50</xdr:col>
      <xdr:colOff>165100</xdr:colOff>
      <xdr:row>98</xdr:row>
      <xdr:rowOff>7296</xdr:rowOff>
    </xdr:to>
    <xdr:sp macro="" textlink="">
      <xdr:nvSpPr>
        <xdr:cNvPr id="481" name="楕円 480"/>
        <xdr:cNvSpPr/>
      </xdr:nvSpPr>
      <xdr:spPr>
        <a:xfrm>
          <a:off x="9588500" y="167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169873</xdr:rowOff>
    </xdr:from>
    <xdr:ext cx="534377" cy="259045"/>
    <xdr:sp macro="" textlink="">
      <xdr:nvSpPr>
        <xdr:cNvPr id="482" name="テキスト ボックス 481"/>
        <xdr:cNvSpPr txBox="1"/>
      </xdr:nvSpPr>
      <xdr:spPr>
        <a:xfrm>
          <a:off x="9372111" y="168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133401</xdr:rowOff>
    </xdr:from>
    <xdr:to>
      <xdr:col>46</xdr:col>
      <xdr:colOff>38100</xdr:colOff>
      <xdr:row>98</xdr:row>
      <xdr:rowOff>63551</xdr:rowOff>
    </xdr:to>
    <xdr:sp macro="" textlink="">
      <xdr:nvSpPr>
        <xdr:cNvPr id="483" name="楕円 482"/>
        <xdr:cNvSpPr/>
      </xdr:nvSpPr>
      <xdr:spPr>
        <a:xfrm>
          <a:off x="86995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54678</xdr:rowOff>
    </xdr:from>
    <xdr:ext cx="534377" cy="259045"/>
    <xdr:sp macro="" textlink="">
      <xdr:nvSpPr>
        <xdr:cNvPr id="484" name="テキスト ボックス 483"/>
        <xdr:cNvSpPr txBox="1"/>
      </xdr:nvSpPr>
      <xdr:spPr>
        <a:xfrm>
          <a:off x="848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33637</xdr:rowOff>
    </xdr:from>
    <xdr:to>
      <xdr:col>41</xdr:col>
      <xdr:colOff>101600</xdr:colOff>
      <xdr:row>97</xdr:row>
      <xdr:rowOff>135237</xdr:rowOff>
    </xdr:to>
    <xdr:sp macro="" textlink="">
      <xdr:nvSpPr>
        <xdr:cNvPr id="485" name="楕円 484"/>
        <xdr:cNvSpPr/>
      </xdr:nvSpPr>
      <xdr:spPr>
        <a:xfrm>
          <a:off x="7810500" y="166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126364</xdr:rowOff>
    </xdr:from>
    <xdr:ext cx="534377" cy="259045"/>
    <xdr:sp macro="" textlink="">
      <xdr:nvSpPr>
        <xdr:cNvPr id="486" name="テキスト ボックス 485"/>
        <xdr:cNvSpPr txBox="1"/>
      </xdr:nvSpPr>
      <xdr:spPr>
        <a:xfrm>
          <a:off x="7594111" y="167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91948</xdr:rowOff>
    </xdr:from>
    <xdr:to>
      <xdr:col>36</xdr:col>
      <xdr:colOff>165100</xdr:colOff>
      <xdr:row>98</xdr:row>
      <xdr:rowOff>22098</xdr:rowOff>
    </xdr:to>
    <xdr:sp macro="" textlink="">
      <xdr:nvSpPr>
        <xdr:cNvPr id="487" name="楕円 486"/>
        <xdr:cNvSpPr/>
      </xdr:nvSpPr>
      <xdr:spPr>
        <a:xfrm>
          <a:off x="6921500" y="167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13225</xdr:rowOff>
    </xdr:from>
    <xdr:ext cx="534377" cy="259045"/>
    <xdr:sp macro="" textlink="">
      <xdr:nvSpPr>
        <xdr:cNvPr id="488" name="テキスト ボックス 487"/>
        <xdr:cNvSpPr txBox="1"/>
      </xdr:nvSpPr>
      <xdr:spPr>
        <a:xfrm>
          <a:off x="6705111" y="168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90279</xdr:rowOff>
    </xdr:from>
    <xdr:to>
      <xdr:col>71</xdr:col>
      <xdr:colOff>177800</xdr:colOff>
      <xdr:row>39</xdr:row>
      <xdr:rowOff>98878</xdr:rowOff>
    </xdr:to>
    <xdr:cxnSp macro="">
      <xdr:nvCxnSpPr>
        <xdr:cNvPr id="528" name="直線コネクタ 527"/>
        <xdr:cNvCxnSpPr/>
      </xdr:nvCxnSpPr>
      <xdr:spPr>
        <a:xfrm>
          <a:off x="12814300" y="6776829"/>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1" name="フローチャート: 判断 530"/>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2" name="テキスト ボックス 531"/>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39479</xdr:rowOff>
    </xdr:from>
    <xdr:to>
      <xdr:col>67</xdr:col>
      <xdr:colOff>101600</xdr:colOff>
      <xdr:row>39</xdr:row>
      <xdr:rowOff>141079</xdr:rowOff>
    </xdr:to>
    <xdr:sp macro="" textlink="">
      <xdr:nvSpPr>
        <xdr:cNvPr id="546" name="楕円 545"/>
        <xdr:cNvSpPr/>
      </xdr:nvSpPr>
      <xdr:spPr>
        <a:xfrm>
          <a:off x="12763500" y="67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132206</xdr:rowOff>
    </xdr:from>
    <xdr:ext cx="313932" cy="259045"/>
    <xdr:sp macro="" textlink="">
      <xdr:nvSpPr>
        <xdr:cNvPr id="547" name="テキスト ボックス 546"/>
        <xdr:cNvSpPr txBox="1"/>
      </xdr:nvSpPr>
      <xdr:spPr>
        <a:xfrm>
          <a:off x="12657333" y="6818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145148</xdr:rowOff>
    </xdr:from>
    <xdr:to>
      <xdr:col>85</xdr:col>
      <xdr:colOff>127000</xdr:colOff>
      <xdr:row>76</xdr:row>
      <xdr:rowOff>154349</xdr:rowOff>
    </xdr:to>
    <xdr:cxnSp macro="">
      <xdr:nvCxnSpPr>
        <xdr:cNvPr id="625" name="直線コネクタ 624"/>
        <xdr:cNvCxnSpPr/>
      </xdr:nvCxnSpPr>
      <xdr:spPr>
        <a:xfrm>
          <a:off x="15481300" y="13175348"/>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6"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138843</xdr:rowOff>
    </xdr:from>
    <xdr:to>
      <xdr:col>81</xdr:col>
      <xdr:colOff>50800</xdr:colOff>
      <xdr:row>76</xdr:row>
      <xdr:rowOff>145148</xdr:rowOff>
    </xdr:to>
    <xdr:cxnSp macro="">
      <xdr:nvCxnSpPr>
        <xdr:cNvPr id="628" name="直線コネクタ 627"/>
        <xdr:cNvCxnSpPr/>
      </xdr:nvCxnSpPr>
      <xdr:spPr>
        <a:xfrm>
          <a:off x="14592300" y="13169043"/>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30" name="テキスト ボックス 629"/>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138843</xdr:rowOff>
    </xdr:from>
    <xdr:to>
      <xdr:col>76</xdr:col>
      <xdr:colOff>114300</xdr:colOff>
      <xdr:row>76</xdr:row>
      <xdr:rowOff>154539</xdr:rowOff>
    </xdr:to>
    <xdr:cxnSp macro="">
      <xdr:nvCxnSpPr>
        <xdr:cNvPr id="631" name="直線コネクタ 630"/>
        <xdr:cNvCxnSpPr/>
      </xdr:nvCxnSpPr>
      <xdr:spPr>
        <a:xfrm flipV="1">
          <a:off x="13703300" y="13169043"/>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3" name="テキスト ボックス 632"/>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149130</xdr:rowOff>
    </xdr:from>
    <xdr:to>
      <xdr:col>71</xdr:col>
      <xdr:colOff>177800</xdr:colOff>
      <xdr:row>76</xdr:row>
      <xdr:rowOff>154539</xdr:rowOff>
    </xdr:to>
    <xdr:cxnSp macro="">
      <xdr:nvCxnSpPr>
        <xdr:cNvPr id="634" name="直線コネクタ 633"/>
        <xdr:cNvCxnSpPr/>
      </xdr:nvCxnSpPr>
      <xdr:spPr>
        <a:xfrm>
          <a:off x="12814300" y="1317933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7" name="フローチャート: 判断 636"/>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38" name="テキスト ボックス 637"/>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103549</xdr:rowOff>
    </xdr:from>
    <xdr:to>
      <xdr:col>85</xdr:col>
      <xdr:colOff>177800</xdr:colOff>
      <xdr:row>77</xdr:row>
      <xdr:rowOff>33699</xdr:rowOff>
    </xdr:to>
    <xdr:sp macro="" textlink="">
      <xdr:nvSpPr>
        <xdr:cNvPr id="644" name="楕円 643"/>
        <xdr:cNvSpPr/>
      </xdr:nvSpPr>
      <xdr:spPr>
        <a:xfrm>
          <a:off x="16268700" y="131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18476</xdr:rowOff>
    </xdr:from>
    <xdr:ext cx="534377" cy="259045"/>
    <xdr:sp macro="" textlink="">
      <xdr:nvSpPr>
        <xdr:cNvPr id="645" name="公債費該当値テキスト"/>
        <xdr:cNvSpPr txBox="1"/>
      </xdr:nvSpPr>
      <xdr:spPr>
        <a:xfrm>
          <a:off x="16370300" y="130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94348</xdr:rowOff>
    </xdr:from>
    <xdr:to>
      <xdr:col>81</xdr:col>
      <xdr:colOff>101600</xdr:colOff>
      <xdr:row>77</xdr:row>
      <xdr:rowOff>24498</xdr:rowOff>
    </xdr:to>
    <xdr:sp macro="" textlink="">
      <xdr:nvSpPr>
        <xdr:cNvPr id="646" name="楕円 645"/>
        <xdr:cNvSpPr/>
      </xdr:nvSpPr>
      <xdr:spPr>
        <a:xfrm>
          <a:off x="154305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15625</xdr:rowOff>
    </xdr:from>
    <xdr:ext cx="534377" cy="259045"/>
    <xdr:sp macro="" textlink="">
      <xdr:nvSpPr>
        <xdr:cNvPr id="647" name="テキスト ボックス 646"/>
        <xdr:cNvSpPr txBox="1"/>
      </xdr:nvSpPr>
      <xdr:spPr>
        <a:xfrm>
          <a:off x="15214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88043</xdr:rowOff>
    </xdr:from>
    <xdr:to>
      <xdr:col>76</xdr:col>
      <xdr:colOff>165100</xdr:colOff>
      <xdr:row>77</xdr:row>
      <xdr:rowOff>18193</xdr:rowOff>
    </xdr:to>
    <xdr:sp macro="" textlink="">
      <xdr:nvSpPr>
        <xdr:cNvPr id="648" name="楕円 647"/>
        <xdr:cNvSpPr/>
      </xdr:nvSpPr>
      <xdr:spPr>
        <a:xfrm>
          <a:off x="14541500" y="131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9320</xdr:rowOff>
    </xdr:from>
    <xdr:ext cx="534377" cy="259045"/>
    <xdr:sp macro="" textlink="">
      <xdr:nvSpPr>
        <xdr:cNvPr id="649" name="テキスト ボックス 648"/>
        <xdr:cNvSpPr txBox="1"/>
      </xdr:nvSpPr>
      <xdr:spPr>
        <a:xfrm>
          <a:off x="14325111" y="132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103739</xdr:rowOff>
    </xdr:from>
    <xdr:to>
      <xdr:col>72</xdr:col>
      <xdr:colOff>38100</xdr:colOff>
      <xdr:row>77</xdr:row>
      <xdr:rowOff>33889</xdr:rowOff>
    </xdr:to>
    <xdr:sp macro="" textlink="">
      <xdr:nvSpPr>
        <xdr:cNvPr id="650" name="楕円 649"/>
        <xdr:cNvSpPr/>
      </xdr:nvSpPr>
      <xdr:spPr>
        <a:xfrm>
          <a:off x="13652500" y="131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25016</xdr:rowOff>
    </xdr:from>
    <xdr:ext cx="534377" cy="259045"/>
    <xdr:sp macro="" textlink="">
      <xdr:nvSpPr>
        <xdr:cNvPr id="651" name="テキスト ボックス 650"/>
        <xdr:cNvSpPr txBox="1"/>
      </xdr:nvSpPr>
      <xdr:spPr>
        <a:xfrm>
          <a:off x="13436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98330</xdr:rowOff>
    </xdr:from>
    <xdr:to>
      <xdr:col>67</xdr:col>
      <xdr:colOff>101600</xdr:colOff>
      <xdr:row>77</xdr:row>
      <xdr:rowOff>28480</xdr:rowOff>
    </xdr:to>
    <xdr:sp macro="" textlink="">
      <xdr:nvSpPr>
        <xdr:cNvPr id="652" name="楕円 651"/>
        <xdr:cNvSpPr/>
      </xdr:nvSpPr>
      <xdr:spPr>
        <a:xfrm>
          <a:off x="12763500" y="131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19607</xdr:rowOff>
    </xdr:from>
    <xdr:ext cx="534377" cy="259045"/>
    <xdr:sp macro="" textlink="">
      <xdr:nvSpPr>
        <xdr:cNvPr id="653" name="テキスト ボックス 652"/>
        <xdr:cNvSpPr txBox="1"/>
      </xdr:nvSpPr>
      <xdr:spPr>
        <a:xfrm>
          <a:off x="12547111" y="132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93280</xdr:rowOff>
    </xdr:from>
    <xdr:to>
      <xdr:col>85</xdr:col>
      <xdr:colOff>127000</xdr:colOff>
      <xdr:row>98</xdr:row>
      <xdr:rowOff>95169</xdr:rowOff>
    </xdr:to>
    <xdr:cxnSp macro="">
      <xdr:nvCxnSpPr>
        <xdr:cNvPr id="682" name="直線コネクタ 681"/>
        <xdr:cNvCxnSpPr/>
      </xdr:nvCxnSpPr>
      <xdr:spPr>
        <a:xfrm>
          <a:off x="15481300" y="16895380"/>
          <a:ext cx="8382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3"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93280</xdr:rowOff>
    </xdr:from>
    <xdr:to>
      <xdr:col>81</xdr:col>
      <xdr:colOff>50800</xdr:colOff>
      <xdr:row>98</xdr:row>
      <xdr:rowOff>100183</xdr:rowOff>
    </xdr:to>
    <xdr:cxnSp macro="">
      <xdr:nvCxnSpPr>
        <xdr:cNvPr id="685" name="直線コネクタ 684"/>
        <xdr:cNvCxnSpPr/>
      </xdr:nvCxnSpPr>
      <xdr:spPr>
        <a:xfrm flipV="1">
          <a:off x="14592300" y="16895380"/>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7" name="テキスト ボックス 686"/>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100183</xdr:rowOff>
    </xdr:from>
    <xdr:to>
      <xdr:col>76</xdr:col>
      <xdr:colOff>114300</xdr:colOff>
      <xdr:row>99</xdr:row>
      <xdr:rowOff>18442</xdr:rowOff>
    </xdr:to>
    <xdr:cxnSp macro="">
      <xdr:nvCxnSpPr>
        <xdr:cNvPr id="688" name="直線コネクタ 687"/>
        <xdr:cNvCxnSpPr/>
      </xdr:nvCxnSpPr>
      <xdr:spPr>
        <a:xfrm flipV="1">
          <a:off x="13703300" y="16902283"/>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90" name="テキスト ボックス 689"/>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13795</xdr:rowOff>
    </xdr:from>
    <xdr:to>
      <xdr:col>71</xdr:col>
      <xdr:colOff>177800</xdr:colOff>
      <xdr:row>99</xdr:row>
      <xdr:rowOff>18442</xdr:rowOff>
    </xdr:to>
    <xdr:cxnSp macro="">
      <xdr:nvCxnSpPr>
        <xdr:cNvPr id="691" name="直線コネクタ 690"/>
        <xdr:cNvCxnSpPr/>
      </xdr:nvCxnSpPr>
      <xdr:spPr>
        <a:xfrm>
          <a:off x="12814300" y="16987345"/>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161490</xdr:rowOff>
    </xdr:from>
    <xdr:ext cx="534377" cy="259045"/>
    <xdr:sp macro="" textlink="">
      <xdr:nvSpPr>
        <xdr:cNvPr id="693" name="テキスト ボックス 692"/>
        <xdr:cNvSpPr txBox="1"/>
      </xdr:nvSpPr>
      <xdr:spPr>
        <a:xfrm>
          <a:off x="13436111" y="1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4" name="フローチャート: 判断 693"/>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24573</xdr:rowOff>
    </xdr:from>
    <xdr:ext cx="534377" cy="259045"/>
    <xdr:sp macro="" textlink="">
      <xdr:nvSpPr>
        <xdr:cNvPr id="695" name="テキスト ボックス 694"/>
        <xdr:cNvSpPr txBox="1"/>
      </xdr:nvSpPr>
      <xdr:spPr>
        <a:xfrm>
          <a:off x="12547111" y="166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44369</xdr:rowOff>
    </xdr:from>
    <xdr:to>
      <xdr:col>85</xdr:col>
      <xdr:colOff>177800</xdr:colOff>
      <xdr:row>98</xdr:row>
      <xdr:rowOff>145969</xdr:rowOff>
    </xdr:to>
    <xdr:sp macro="" textlink="">
      <xdr:nvSpPr>
        <xdr:cNvPr id="701" name="楕円 700"/>
        <xdr:cNvSpPr/>
      </xdr:nvSpPr>
      <xdr:spPr>
        <a:xfrm>
          <a:off x="16268700" y="168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2" name="積立金該当値テキスト"/>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42480</xdr:rowOff>
    </xdr:from>
    <xdr:to>
      <xdr:col>81</xdr:col>
      <xdr:colOff>101600</xdr:colOff>
      <xdr:row>98</xdr:row>
      <xdr:rowOff>144080</xdr:rowOff>
    </xdr:to>
    <xdr:sp macro="" textlink="">
      <xdr:nvSpPr>
        <xdr:cNvPr id="703" name="楕円 702"/>
        <xdr:cNvSpPr/>
      </xdr:nvSpPr>
      <xdr:spPr>
        <a:xfrm>
          <a:off x="15430500" y="168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135207</xdr:rowOff>
    </xdr:from>
    <xdr:ext cx="534377" cy="259045"/>
    <xdr:sp macro="" textlink="">
      <xdr:nvSpPr>
        <xdr:cNvPr id="704" name="テキスト ボックス 703"/>
        <xdr:cNvSpPr txBox="1"/>
      </xdr:nvSpPr>
      <xdr:spPr>
        <a:xfrm>
          <a:off x="15214111" y="169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49383</xdr:rowOff>
    </xdr:from>
    <xdr:to>
      <xdr:col>76</xdr:col>
      <xdr:colOff>165100</xdr:colOff>
      <xdr:row>98</xdr:row>
      <xdr:rowOff>150983</xdr:rowOff>
    </xdr:to>
    <xdr:sp macro="" textlink="">
      <xdr:nvSpPr>
        <xdr:cNvPr id="705" name="楕円 704"/>
        <xdr:cNvSpPr/>
      </xdr:nvSpPr>
      <xdr:spPr>
        <a:xfrm>
          <a:off x="14541500" y="168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142110</xdr:rowOff>
    </xdr:from>
    <xdr:ext cx="534377" cy="259045"/>
    <xdr:sp macro="" textlink="">
      <xdr:nvSpPr>
        <xdr:cNvPr id="706" name="テキスト ボックス 705"/>
        <xdr:cNvSpPr txBox="1"/>
      </xdr:nvSpPr>
      <xdr:spPr>
        <a:xfrm>
          <a:off x="14325111" y="169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139092</xdr:rowOff>
    </xdr:from>
    <xdr:to>
      <xdr:col>72</xdr:col>
      <xdr:colOff>38100</xdr:colOff>
      <xdr:row>99</xdr:row>
      <xdr:rowOff>69242</xdr:rowOff>
    </xdr:to>
    <xdr:sp macro="" textlink="">
      <xdr:nvSpPr>
        <xdr:cNvPr id="707" name="楕円 706"/>
        <xdr:cNvSpPr/>
      </xdr:nvSpPr>
      <xdr:spPr>
        <a:xfrm>
          <a:off x="13652500" y="169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60369</xdr:rowOff>
    </xdr:from>
    <xdr:ext cx="469744" cy="259045"/>
    <xdr:sp macro="" textlink="">
      <xdr:nvSpPr>
        <xdr:cNvPr id="708" name="テキスト ボックス 707"/>
        <xdr:cNvSpPr txBox="1"/>
      </xdr:nvSpPr>
      <xdr:spPr>
        <a:xfrm>
          <a:off x="13468428" y="1703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134445</xdr:rowOff>
    </xdr:from>
    <xdr:to>
      <xdr:col>67</xdr:col>
      <xdr:colOff>101600</xdr:colOff>
      <xdr:row>99</xdr:row>
      <xdr:rowOff>64595</xdr:rowOff>
    </xdr:to>
    <xdr:sp macro="" textlink="">
      <xdr:nvSpPr>
        <xdr:cNvPr id="709" name="楕円 708"/>
        <xdr:cNvSpPr/>
      </xdr:nvSpPr>
      <xdr:spPr>
        <a:xfrm>
          <a:off x="12763500" y="169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55722</xdr:rowOff>
    </xdr:from>
    <xdr:ext cx="469744" cy="259045"/>
    <xdr:sp macro="" textlink="">
      <xdr:nvSpPr>
        <xdr:cNvPr id="710" name="テキスト ボックス 709"/>
        <xdr:cNvSpPr txBox="1"/>
      </xdr:nvSpPr>
      <xdr:spPr>
        <a:xfrm>
          <a:off x="12579428" y="1702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3" name="フローチャート: 判断 752"/>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4" name="テキスト ボックス 753"/>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38812</xdr:rowOff>
    </xdr:from>
    <xdr:to>
      <xdr:col>116</xdr:col>
      <xdr:colOff>63500</xdr:colOff>
      <xdr:row>59</xdr:row>
      <xdr:rowOff>40049</xdr:rowOff>
    </xdr:to>
    <xdr:cxnSp macro="">
      <xdr:nvCxnSpPr>
        <xdr:cNvPr id="798" name="直線コネクタ 797"/>
        <xdr:cNvCxnSpPr/>
      </xdr:nvCxnSpPr>
      <xdr:spPr>
        <a:xfrm>
          <a:off x="21323300" y="10154362"/>
          <a:ext cx="8382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38316</xdr:rowOff>
    </xdr:from>
    <xdr:to>
      <xdr:col>111</xdr:col>
      <xdr:colOff>177800</xdr:colOff>
      <xdr:row>59</xdr:row>
      <xdr:rowOff>38812</xdr:rowOff>
    </xdr:to>
    <xdr:cxnSp macro="">
      <xdr:nvCxnSpPr>
        <xdr:cNvPr id="801" name="直線コネクタ 800"/>
        <xdr:cNvCxnSpPr/>
      </xdr:nvCxnSpPr>
      <xdr:spPr>
        <a:xfrm>
          <a:off x="20434300" y="1015386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35554</xdr:rowOff>
    </xdr:from>
    <xdr:to>
      <xdr:col>107</xdr:col>
      <xdr:colOff>50800</xdr:colOff>
      <xdr:row>59</xdr:row>
      <xdr:rowOff>38316</xdr:rowOff>
    </xdr:to>
    <xdr:cxnSp macro="">
      <xdr:nvCxnSpPr>
        <xdr:cNvPr id="804" name="直線コネクタ 803"/>
        <xdr:cNvCxnSpPr/>
      </xdr:nvCxnSpPr>
      <xdr:spPr>
        <a:xfrm>
          <a:off x="19545300" y="10151104"/>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33934</xdr:rowOff>
    </xdr:from>
    <xdr:to>
      <xdr:col>102</xdr:col>
      <xdr:colOff>114300</xdr:colOff>
      <xdr:row>59</xdr:row>
      <xdr:rowOff>35554</xdr:rowOff>
    </xdr:to>
    <xdr:cxnSp macro="">
      <xdr:nvCxnSpPr>
        <xdr:cNvPr id="807" name="直線コネクタ 806"/>
        <xdr:cNvCxnSpPr/>
      </xdr:nvCxnSpPr>
      <xdr:spPr>
        <a:xfrm>
          <a:off x="18656300" y="10149484"/>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macro="" textlink="">
      <xdr:nvSpPr>
        <xdr:cNvPr id="809" name="テキスト ボックス 808"/>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0" name="フローチャート: 判断 809"/>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4545</xdr:rowOff>
    </xdr:from>
    <xdr:ext cx="469744" cy="259045"/>
    <xdr:sp macro="" textlink="">
      <xdr:nvSpPr>
        <xdr:cNvPr id="811" name="テキスト ボックス 810"/>
        <xdr:cNvSpPr txBox="1"/>
      </xdr:nvSpPr>
      <xdr:spPr>
        <a:xfrm>
          <a:off x="18421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160699</xdr:rowOff>
    </xdr:from>
    <xdr:to>
      <xdr:col>116</xdr:col>
      <xdr:colOff>114300</xdr:colOff>
      <xdr:row>59</xdr:row>
      <xdr:rowOff>90849</xdr:rowOff>
    </xdr:to>
    <xdr:sp macro="" textlink="">
      <xdr:nvSpPr>
        <xdr:cNvPr id="817" name="楕円 816"/>
        <xdr:cNvSpPr/>
      </xdr:nvSpPr>
      <xdr:spPr>
        <a:xfrm>
          <a:off x="22110700" y="101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75626</xdr:rowOff>
    </xdr:from>
    <xdr:ext cx="378565" cy="259045"/>
    <xdr:sp macro="" textlink="">
      <xdr:nvSpPr>
        <xdr:cNvPr id="818" name="貸付金該当値テキスト"/>
        <xdr:cNvSpPr txBox="1"/>
      </xdr:nvSpPr>
      <xdr:spPr>
        <a:xfrm>
          <a:off x="22212300" y="100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159462</xdr:rowOff>
    </xdr:from>
    <xdr:to>
      <xdr:col>112</xdr:col>
      <xdr:colOff>38100</xdr:colOff>
      <xdr:row>59</xdr:row>
      <xdr:rowOff>89612</xdr:rowOff>
    </xdr:to>
    <xdr:sp macro="" textlink="">
      <xdr:nvSpPr>
        <xdr:cNvPr id="819" name="楕円 818"/>
        <xdr:cNvSpPr/>
      </xdr:nvSpPr>
      <xdr:spPr>
        <a:xfrm>
          <a:off x="21272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80739</xdr:rowOff>
    </xdr:from>
    <xdr:ext cx="378565" cy="259045"/>
    <xdr:sp macro="" textlink="">
      <xdr:nvSpPr>
        <xdr:cNvPr id="820" name="テキスト ボックス 819"/>
        <xdr:cNvSpPr txBox="1"/>
      </xdr:nvSpPr>
      <xdr:spPr>
        <a:xfrm>
          <a:off x="21134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158966</xdr:rowOff>
    </xdr:from>
    <xdr:to>
      <xdr:col>107</xdr:col>
      <xdr:colOff>101600</xdr:colOff>
      <xdr:row>59</xdr:row>
      <xdr:rowOff>89116</xdr:rowOff>
    </xdr:to>
    <xdr:sp macro="" textlink="">
      <xdr:nvSpPr>
        <xdr:cNvPr id="821" name="楕円 820"/>
        <xdr:cNvSpPr/>
      </xdr:nvSpPr>
      <xdr:spPr>
        <a:xfrm>
          <a:off x="20383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80243</xdr:rowOff>
    </xdr:from>
    <xdr:ext cx="378565" cy="259045"/>
    <xdr:sp macro="" textlink="">
      <xdr:nvSpPr>
        <xdr:cNvPr id="822" name="テキスト ボックス 821"/>
        <xdr:cNvSpPr txBox="1"/>
      </xdr:nvSpPr>
      <xdr:spPr>
        <a:xfrm>
          <a:off x="20245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156204</xdr:rowOff>
    </xdr:from>
    <xdr:to>
      <xdr:col>102</xdr:col>
      <xdr:colOff>165100</xdr:colOff>
      <xdr:row>59</xdr:row>
      <xdr:rowOff>86354</xdr:rowOff>
    </xdr:to>
    <xdr:sp macro="" textlink="">
      <xdr:nvSpPr>
        <xdr:cNvPr id="823" name="楕円 822"/>
        <xdr:cNvSpPr/>
      </xdr:nvSpPr>
      <xdr:spPr>
        <a:xfrm>
          <a:off x="19494500" y="10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77481</xdr:rowOff>
    </xdr:from>
    <xdr:ext cx="378565" cy="259045"/>
    <xdr:sp macro="" textlink="">
      <xdr:nvSpPr>
        <xdr:cNvPr id="824" name="テキスト ボックス 823"/>
        <xdr:cNvSpPr txBox="1"/>
      </xdr:nvSpPr>
      <xdr:spPr>
        <a:xfrm>
          <a:off x="19356017" y="1019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154584</xdr:rowOff>
    </xdr:from>
    <xdr:to>
      <xdr:col>98</xdr:col>
      <xdr:colOff>38100</xdr:colOff>
      <xdr:row>59</xdr:row>
      <xdr:rowOff>84734</xdr:rowOff>
    </xdr:to>
    <xdr:sp macro="" textlink="">
      <xdr:nvSpPr>
        <xdr:cNvPr id="825" name="楕円 824"/>
        <xdr:cNvSpPr/>
      </xdr:nvSpPr>
      <xdr:spPr>
        <a:xfrm>
          <a:off x="18605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75861</xdr:rowOff>
    </xdr:from>
    <xdr:ext cx="378565" cy="259045"/>
    <xdr:sp macro="" textlink="">
      <xdr:nvSpPr>
        <xdr:cNvPr id="826" name="テキスト ボックス 825"/>
        <xdr:cNvSpPr txBox="1"/>
      </xdr:nvSpPr>
      <xdr:spPr>
        <a:xfrm>
          <a:off x="18467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126098</xdr:rowOff>
    </xdr:from>
    <xdr:to>
      <xdr:col>116</xdr:col>
      <xdr:colOff>63500</xdr:colOff>
      <xdr:row>78</xdr:row>
      <xdr:rowOff>6883</xdr:rowOff>
    </xdr:to>
    <xdr:cxnSp macro="">
      <xdr:nvCxnSpPr>
        <xdr:cNvPr id="856" name="直線コネクタ 855"/>
        <xdr:cNvCxnSpPr/>
      </xdr:nvCxnSpPr>
      <xdr:spPr>
        <a:xfrm>
          <a:off x="21323300" y="13327748"/>
          <a:ext cx="8382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126098</xdr:rowOff>
    </xdr:from>
    <xdr:to>
      <xdr:col>111</xdr:col>
      <xdr:colOff>177800</xdr:colOff>
      <xdr:row>78</xdr:row>
      <xdr:rowOff>43535</xdr:rowOff>
    </xdr:to>
    <xdr:cxnSp macro="">
      <xdr:nvCxnSpPr>
        <xdr:cNvPr id="859" name="直線コネクタ 858"/>
        <xdr:cNvCxnSpPr/>
      </xdr:nvCxnSpPr>
      <xdr:spPr>
        <a:xfrm flipV="1">
          <a:off x="20434300" y="13327748"/>
          <a:ext cx="8890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43535</xdr:rowOff>
    </xdr:from>
    <xdr:to>
      <xdr:col>107</xdr:col>
      <xdr:colOff>50800</xdr:colOff>
      <xdr:row>78</xdr:row>
      <xdr:rowOff>81254</xdr:rowOff>
    </xdr:to>
    <xdr:cxnSp macro="">
      <xdr:nvCxnSpPr>
        <xdr:cNvPr id="862" name="直線コネクタ 861"/>
        <xdr:cNvCxnSpPr/>
      </xdr:nvCxnSpPr>
      <xdr:spPr>
        <a:xfrm flipV="1">
          <a:off x="19545300" y="1341663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16523</xdr:rowOff>
    </xdr:from>
    <xdr:to>
      <xdr:col>102</xdr:col>
      <xdr:colOff>114300</xdr:colOff>
      <xdr:row>78</xdr:row>
      <xdr:rowOff>81254</xdr:rowOff>
    </xdr:to>
    <xdr:cxnSp macro="">
      <xdr:nvCxnSpPr>
        <xdr:cNvPr id="865" name="直線コネクタ 864"/>
        <xdr:cNvCxnSpPr/>
      </xdr:nvCxnSpPr>
      <xdr:spPr>
        <a:xfrm>
          <a:off x="18656300" y="13389623"/>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67" name="テキスト ボックス 866"/>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114825</xdr:rowOff>
    </xdr:from>
    <xdr:ext cx="534377" cy="259045"/>
    <xdr:sp macro="" textlink="">
      <xdr:nvSpPr>
        <xdr:cNvPr id="869" name="テキスト ボックス 868"/>
        <xdr:cNvSpPr txBox="1"/>
      </xdr:nvSpPr>
      <xdr:spPr>
        <a:xfrm>
          <a:off x="18389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127533</xdr:rowOff>
    </xdr:from>
    <xdr:to>
      <xdr:col>116</xdr:col>
      <xdr:colOff>114300</xdr:colOff>
      <xdr:row>78</xdr:row>
      <xdr:rowOff>57683</xdr:rowOff>
    </xdr:to>
    <xdr:sp macro="" textlink="">
      <xdr:nvSpPr>
        <xdr:cNvPr id="875" name="楕円 874"/>
        <xdr:cNvSpPr/>
      </xdr:nvSpPr>
      <xdr:spPr>
        <a:xfrm>
          <a:off x="221107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105960</xdr:rowOff>
    </xdr:from>
    <xdr:ext cx="534377" cy="259045"/>
    <xdr:sp macro="" textlink="">
      <xdr:nvSpPr>
        <xdr:cNvPr id="876" name="繰出金該当値テキスト"/>
        <xdr:cNvSpPr txBox="1"/>
      </xdr:nvSpPr>
      <xdr:spPr>
        <a:xfrm>
          <a:off x="22212300"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75298</xdr:rowOff>
    </xdr:from>
    <xdr:to>
      <xdr:col>112</xdr:col>
      <xdr:colOff>38100</xdr:colOff>
      <xdr:row>78</xdr:row>
      <xdr:rowOff>5448</xdr:rowOff>
    </xdr:to>
    <xdr:sp macro="" textlink="">
      <xdr:nvSpPr>
        <xdr:cNvPr id="877" name="楕円 876"/>
        <xdr:cNvSpPr/>
      </xdr:nvSpPr>
      <xdr:spPr>
        <a:xfrm>
          <a:off x="212725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168025</xdr:rowOff>
    </xdr:from>
    <xdr:ext cx="534377" cy="259045"/>
    <xdr:sp macro="" textlink="">
      <xdr:nvSpPr>
        <xdr:cNvPr id="878" name="テキスト ボックス 877"/>
        <xdr:cNvSpPr txBox="1"/>
      </xdr:nvSpPr>
      <xdr:spPr>
        <a:xfrm>
          <a:off x="21056111" y="133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164185</xdr:rowOff>
    </xdr:from>
    <xdr:to>
      <xdr:col>107</xdr:col>
      <xdr:colOff>101600</xdr:colOff>
      <xdr:row>78</xdr:row>
      <xdr:rowOff>94335</xdr:rowOff>
    </xdr:to>
    <xdr:sp macro="" textlink="">
      <xdr:nvSpPr>
        <xdr:cNvPr id="879" name="楕円 878"/>
        <xdr:cNvSpPr/>
      </xdr:nvSpPr>
      <xdr:spPr>
        <a:xfrm>
          <a:off x="20383500" y="13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85462</xdr:rowOff>
    </xdr:from>
    <xdr:ext cx="534377" cy="259045"/>
    <xdr:sp macro="" textlink="">
      <xdr:nvSpPr>
        <xdr:cNvPr id="880" name="テキスト ボックス 879"/>
        <xdr:cNvSpPr txBox="1"/>
      </xdr:nvSpPr>
      <xdr:spPr>
        <a:xfrm>
          <a:off x="20167111" y="134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30454</xdr:rowOff>
    </xdr:from>
    <xdr:to>
      <xdr:col>102</xdr:col>
      <xdr:colOff>165100</xdr:colOff>
      <xdr:row>78</xdr:row>
      <xdr:rowOff>132054</xdr:rowOff>
    </xdr:to>
    <xdr:sp macro="" textlink="">
      <xdr:nvSpPr>
        <xdr:cNvPr id="881" name="楕円 880"/>
        <xdr:cNvSpPr/>
      </xdr:nvSpPr>
      <xdr:spPr>
        <a:xfrm>
          <a:off x="19494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123181</xdr:rowOff>
    </xdr:from>
    <xdr:ext cx="534377" cy="259045"/>
    <xdr:sp macro="" textlink="">
      <xdr:nvSpPr>
        <xdr:cNvPr id="882" name="テキスト ボックス 881"/>
        <xdr:cNvSpPr txBox="1"/>
      </xdr:nvSpPr>
      <xdr:spPr>
        <a:xfrm>
          <a:off x="19278111" y="134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137173</xdr:rowOff>
    </xdr:from>
    <xdr:to>
      <xdr:col>98</xdr:col>
      <xdr:colOff>38100</xdr:colOff>
      <xdr:row>78</xdr:row>
      <xdr:rowOff>67323</xdr:rowOff>
    </xdr:to>
    <xdr:sp macro="" textlink="">
      <xdr:nvSpPr>
        <xdr:cNvPr id="883" name="楕円 882"/>
        <xdr:cNvSpPr/>
      </xdr:nvSpPr>
      <xdr:spPr>
        <a:xfrm>
          <a:off x="18605500" y="133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58450</xdr:rowOff>
    </xdr:from>
    <xdr:ext cx="534377" cy="259045"/>
    <xdr:sp macro="" textlink="">
      <xdr:nvSpPr>
        <xdr:cNvPr id="884" name="テキスト ボックス 883"/>
        <xdr:cNvSpPr txBox="1"/>
      </xdr:nvSpPr>
      <xdr:spPr>
        <a:xfrm>
          <a:off x="18389111" y="134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3,617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3,756</a:t>
          </a:r>
          <a:r>
            <a:rPr kumimoji="1" lang="ja-JP" altLang="en-US" sz="1300">
              <a:latin typeface="ＭＳ Ｐゴシック" panose="020B0600070205080204" pitchFamily="50" charset="-128"/>
              <a:ea typeface="ＭＳ Ｐゴシック" panose="020B0600070205080204" pitchFamily="50" charset="-128"/>
            </a:rPr>
            <a:t>円となっており、埼玉県平均を上回っている。</a:t>
          </a:r>
        </a:p>
        <a:p>
          <a:r>
            <a:rPr kumimoji="1" lang="ja-JP" altLang="en-US" sz="1300">
              <a:latin typeface="ＭＳ Ｐゴシック" panose="020B0600070205080204" pitchFamily="50" charset="-128"/>
              <a:ea typeface="ＭＳ Ｐゴシック" panose="020B0600070205080204" pitchFamily="50" charset="-128"/>
            </a:rPr>
            <a:t>また、物件費についても、栄町学校給食センター解体工事の皆増などにより、積立金についても、公共施設マネジメント基金の増などにより、埼玉県平均を上回っている。</a:t>
          </a:r>
        </a:p>
        <a:p>
          <a:r>
            <a:rPr kumimoji="1" lang="ja-JP" altLang="en-US" sz="1300">
              <a:latin typeface="ＭＳ Ｐゴシック" panose="020B0600070205080204" pitchFamily="50" charset="-128"/>
              <a:ea typeface="ＭＳ Ｐゴシック" panose="020B0600070205080204" pitchFamily="50" charset="-128"/>
            </a:rPr>
            <a:t>一方、普通建設事業費や公債費などについては、全国平均、類似団体平均、埼玉県平均を下回っている。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普通建設事業については、扶助費など経常経費の比重が高いことにより抑えざるを得ない状況にあるが、今後、施設の老朽化対策に係る経費が増大することも考えられる。</a:t>
          </a:r>
        </a:p>
        <a:p>
          <a:r>
            <a:rPr kumimoji="1" lang="ja-JP" altLang="en-US" sz="1300">
              <a:latin typeface="ＭＳ Ｐゴシック" panose="020B0600070205080204" pitchFamily="50" charset="-128"/>
              <a:ea typeface="ＭＳ Ｐゴシック" panose="020B0600070205080204" pitchFamily="50" charset="-128"/>
            </a:rPr>
            <a:t>公債費についても、普通建設事業の増大に伴い増加するおそれがあるため、計画的な起債に努める。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144,964
140,380
18.34
54,865,730
52,711,359
1,427,762
27,466,633
23,661,738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47498</xdr:rowOff>
    </xdr:from>
    <xdr:to>
      <xdr:col>24</xdr:col>
      <xdr:colOff>63500</xdr:colOff>
      <xdr:row>37</xdr:row>
      <xdr:rowOff>87884</xdr:rowOff>
    </xdr:to>
    <xdr:cxnSp macro="">
      <xdr:nvCxnSpPr>
        <xdr:cNvPr id="61" name="直線コネクタ 60"/>
        <xdr:cNvCxnSpPr/>
      </xdr:nvCxnSpPr>
      <xdr:spPr>
        <a:xfrm>
          <a:off x="3797300" y="6391148"/>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45212</xdr:rowOff>
    </xdr:from>
    <xdr:to>
      <xdr:col>19</xdr:col>
      <xdr:colOff>177800</xdr:colOff>
      <xdr:row>37</xdr:row>
      <xdr:rowOff>47498</xdr:rowOff>
    </xdr:to>
    <xdr:cxnSp macro="">
      <xdr:nvCxnSpPr>
        <xdr:cNvPr id="64" name="直線コネクタ 63"/>
        <xdr:cNvCxnSpPr/>
      </xdr:nvCxnSpPr>
      <xdr:spPr>
        <a:xfrm>
          <a:off x="2908300" y="63888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45212</xdr:rowOff>
    </xdr:from>
    <xdr:to>
      <xdr:col>15</xdr:col>
      <xdr:colOff>50800</xdr:colOff>
      <xdr:row>37</xdr:row>
      <xdr:rowOff>49784</xdr:rowOff>
    </xdr:to>
    <xdr:cxnSp macro="">
      <xdr:nvCxnSpPr>
        <xdr:cNvPr id="67" name="直線コネクタ 66"/>
        <xdr:cNvCxnSpPr/>
      </xdr:nvCxnSpPr>
      <xdr:spPr>
        <a:xfrm flipV="1">
          <a:off x="2019300" y="63888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49784</xdr:rowOff>
    </xdr:from>
    <xdr:to>
      <xdr:col>10</xdr:col>
      <xdr:colOff>114300</xdr:colOff>
      <xdr:row>37</xdr:row>
      <xdr:rowOff>65786</xdr:rowOff>
    </xdr:to>
    <xdr:cxnSp macro="">
      <xdr:nvCxnSpPr>
        <xdr:cNvPr id="70" name="直線コネクタ 69"/>
        <xdr:cNvCxnSpPr/>
      </xdr:nvCxnSpPr>
      <xdr:spPr>
        <a:xfrm flipV="1">
          <a:off x="1130300" y="63934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38625</xdr:rowOff>
    </xdr:from>
    <xdr:ext cx="469744" cy="259045"/>
    <xdr:sp macro="" textlink="">
      <xdr:nvSpPr>
        <xdr:cNvPr id="72" name="テキスト ボックス 71"/>
        <xdr:cNvSpPr txBox="1"/>
      </xdr:nvSpPr>
      <xdr:spPr>
        <a:xfrm>
          <a:off x="1784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133113</xdr:rowOff>
    </xdr:from>
    <xdr:ext cx="469744" cy="259045"/>
    <xdr:sp macro="" textlink="">
      <xdr:nvSpPr>
        <xdr:cNvPr id="74" name="テキスト ボックス 73"/>
        <xdr:cNvSpPr txBox="1"/>
      </xdr:nvSpPr>
      <xdr:spPr>
        <a:xfrm>
          <a:off x="895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37084</xdr:rowOff>
    </xdr:from>
    <xdr:to>
      <xdr:col>24</xdr:col>
      <xdr:colOff>114300</xdr:colOff>
      <xdr:row>37</xdr:row>
      <xdr:rowOff>138684</xdr:rowOff>
    </xdr:to>
    <xdr:sp macro="" textlink="">
      <xdr:nvSpPr>
        <xdr:cNvPr id="80" name="楕円 79"/>
        <xdr:cNvSpPr/>
      </xdr:nvSpPr>
      <xdr:spPr>
        <a:xfrm>
          <a:off x="45847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123461</xdr:rowOff>
    </xdr:from>
    <xdr:ext cx="469744" cy="259045"/>
    <xdr:sp macro="" textlink="">
      <xdr:nvSpPr>
        <xdr:cNvPr id="81" name="議会費該当値テキスト"/>
        <xdr:cNvSpPr txBox="1"/>
      </xdr:nvSpPr>
      <xdr:spPr>
        <a:xfrm>
          <a:off x="4686300" y="62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168148</xdr:rowOff>
    </xdr:from>
    <xdr:to>
      <xdr:col>20</xdr:col>
      <xdr:colOff>38100</xdr:colOff>
      <xdr:row>37</xdr:row>
      <xdr:rowOff>98298</xdr:rowOff>
    </xdr:to>
    <xdr:sp macro="" textlink="">
      <xdr:nvSpPr>
        <xdr:cNvPr id="82" name="楕円 81"/>
        <xdr:cNvSpPr/>
      </xdr:nvSpPr>
      <xdr:spPr>
        <a:xfrm>
          <a:off x="3746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89425</xdr:rowOff>
    </xdr:from>
    <xdr:ext cx="469744" cy="259045"/>
    <xdr:sp macro="" textlink="">
      <xdr:nvSpPr>
        <xdr:cNvPr id="83" name="テキスト ボックス 82"/>
        <xdr:cNvSpPr txBox="1"/>
      </xdr:nvSpPr>
      <xdr:spPr>
        <a:xfrm>
          <a:off x="3562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165862</xdr:rowOff>
    </xdr:from>
    <xdr:to>
      <xdr:col>15</xdr:col>
      <xdr:colOff>101600</xdr:colOff>
      <xdr:row>37</xdr:row>
      <xdr:rowOff>96012</xdr:rowOff>
    </xdr:to>
    <xdr:sp macro="" textlink="">
      <xdr:nvSpPr>
        <xdr:cNvPr id="84" name="楕円 83"/>
        <xdr:cNvSpPr/>
      </xdr:nvSpPr>
      <xdr:spPr>
        <a:xfrm>
          <a:off x="2857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87139</xdr:rowOff>
    </xdr:from>
    <xdr:ext cx="469744" cy="259045"/>
    <xdr:sp macro="" textlink="">
      <xdr:nvSpPr>
        <xdr:cNvPr id="85" name="テキスト ボックス 84"/>
        <xdr:cNvSpPr txBox="1"/>
      </xdr:nvSpPr>
      <xdr:spPr>
        <a:xfrm>
          <a:off x="2673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170434</xdr:rowOff>
    </xdr:from>
    <xdr:to>
      <xdr:col>10</xdr:col>
      <xdr:colOff>165100</xdr:colOff>
      <xdr:row>37</xdr:row>
      <xdr:rowOff>100584</xdr:rowOff>
    </xdr:to>
    <xdr:sp macro="" textlink="">
      <xdr:nvSpPr>
        <xdr:cNvPr id="86" name="楕円 85"/>
        <xdr:cNvSpPr/>
      </xdr:nvSpPr>
      <xdr:spPr>
        <a:xfrm>
          <a:off x="1968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91711</xdr:rowOff>
    </xdr:from>
    <xdr:ext cx="469744" cy="259045"/>
    <xdr:sp macro="" textlink="">
      <xdr:nvSpPr>
        <xdr:cNvPr id="87" name="テキスト ボックス 86"/>
        <xdr:cNvSpPr txBox="1"/>
      </xdr:nvSpPr>
      <xdr:spPr>
        <a:xfrm>
          <a:off x="1784428"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14986</xdr:rowOff>
    </xdr:from>
    <xdr:to>
      <xdr:col>6</xdr:col>
      <xdr:colOff>38100</xdr:colOff>
      <xdr:row>37</xdr:row>
      <xdr:rowOff>116586</xdr:rowOff>
    </xdr:to>
    <xdr:sp macro="" textlink="">
      <xdr:nvSpPr>
        <xdr:cNvPr id="88" name="楕円 87"/>
        <xdr:cNvSpPr/>
      </xdr:nvSpPr>
      <xdr:spPr>
        <a:xfrm>
          <a:off x="1079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107713</xdr:rowOff>
    </xdr:from>
    <xdr:ext cx="469744" cy="259045"/>
    <xdr:sp macro="" textlink="">
      <xdr:nvSpPr>
        <xdr:cNvPr id="89" name="テキスト ボックス 88"/>
        <xdr:cNvSpPr txBox="1"/>
      </xdr:nvSpPr>
      <xdr:spPr>
        <a:xfrm>
          <a:off x="895428"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99183</xdr:rowOff>
    </xdr:from>
    <xdr:to>
      <xdr:col>24</xdr:col>
      <xdr:colOff>63500</xdr:colOff>
      <xdr:row>57</xdr:row>
      <xdr:rowOff>102146</xdr:rowOff>
    </xdr:to>
    <xdr:cxnSp macro="">
      <xdr:nvCxnSpPr>
        <xdr:cNvPr id="116" name="直線コネクタ 115"/>
        <xdr:cNvCxnSpPr/>
      </xdr:nvCxnSpPr>
      <xdr:spPr>
        <a:xfrm flipV="1">
          <a:off x="3797300" y="9871833"/>
          <a:ext cx="8382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102146</xdr:rowOff>
    </xdr:from>
    <xdr:to>
      <xdr:col>19</xdr:col>
      <xdr:colOff>177800</xdr:colOff>
      <xdr:row>57</xdr:row>
      <xdr:rowOff>106640</xdr:rowOff>
    </xdr:to>
    <xdr:cxnSp macro="">
      <xdr:nvCxnSpPr>
        <xdr:cNvPr id="119" name="直線コネクタ 118"/>
        <xdr:cNvCxnSpPr/>
      </xdr:nvCxnSpPr>
      <xdr:spPr>
        <a:xfrm flipV="1">
          <a:off x="2908300" y="9874796"/>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36990</xdr:rowOff>
    </xdr:from>
    <xdr:to>
      <xdr:col>15</xdr:col>
      <xdr:colOff>50800</xdr:colOff>
      <xdr:row>57</xdr:row>
      <xdr:rowOff>106640</xdr:rowOff>
    </xdr:to>
    <xdr:cxnSp macro="">
      <xdr:nvCxnSpPr>
        <xdr:cNvPr id="122" name="直線コネクタ 121"/>
        <xdr:cNvCxnSpPr/>
      </xdr:nvCxnSpPr>
      <xdr:spPr>
        <a:xfrm>
          <a:off x="2019300" y="9466740"/>
          <a:ext cx="889000" cy="4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36990</xdr:rowOff>
    </xdr:from>
    <xdr:to>
      <xdr:col>10</xdr:col>
      <xdr:colOff>114300</xdr:colOff>
      <xdr:row>57</xdr:row>
      <xdr:rowOff>143811</xdr:rowOff>
    </xdr:to>
    <xdr:cxnSp macro="">
      <xdr:nvCxnSpPr>
        <xdr:cNvPr id="125" name="直線コネクタ 124"/>
        <xdr:cNvCxnSpPr/>
      </xdr:nvCxnSpPr>
      <xdr:spPr>
        <a:xfrm flipV="1">
          <a:off x="1130300" y="9466740"/>
          <a:ext cx="889000" cy="4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104967</xdr:rowOff>
    </xdr:from>
    <xdr:ext cx="534377" cy="259045"/>
    <xdr:sp macro="" textlink="">
      <xdr:nvSpPr>
        <xdr:cNvPr id="129" name="テキスト ボックス 128"/>
        <xdr:cNvSpPr txBox="1"/>
      </xdr:nvSpPr>
      <xdr:spPr>
        <a:xfrm>
          <a:off x="863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48383</xdr:rowOff>
    </xdr:from>
    <xdr:to>
      <xdr:col>24</xdr:col>
      <xdr:colOff>114300</xdr:colOff>
      <xdr:row>57</xdr:row>
      <xdr:rowOff>149983</xdr:rowOff>
    </xdr:to>
    <xdr:sp macro="" textlink="">
      <xdr:nvSpPr>
        <xdr:cNvPr id="135" name="楕円 134"/>
        <xdr:cNvSpPr/>
      </xdr:nvSpPr>
      <xdr:spPr>
        <a:xfrm>
          <a:off x="4584700" y="98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134760</xdr:rowOff>
    </xdr:from>
    <xdr:ext cx="534377" cy="259045"/>
    <xdr:sp macro="" textlink="">
      <xdr:nvSpPr>
        <xdr:cNvPr id="136" name="総務費該当値テキスト"/>
        <xdr:cNvSpPr txBox="1"/>
      </xdr:nvSpPr>
      <xdr:spPr>
        <a:xfrm>
          <a:off x="4686300" y="97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51346</xdr:rowOff>
    </xdr:from>
    <xdr:to>
      <xdr:col>20</xdr:col>
      <xdr:colOff>38100</xdr:colOff>
      <xdr:row>57</xdr:row>
      <xdr:rowOff>152946</xdr:rowOff>
    </xdr:to>
    <xdr:sp macro="" textlink="">
      <xdr:nvSpPr>
        <xdr:cNvPr id="137" name="楕円 136"/>
        <xdr:cNvSpPr/>
      </xdr:nvSpPr>
      <xdr:spPr>
        <a:xfrm>
          <a:off x="3746500" y="98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144073</xdr:rowOff>
    </xdr:from>
    <xdr:ext cx="534377" cy="259045"/>
    <xdr:sp macro="" textlink="">
      <xdr:nvSpPr>
        <xdr:cNvPr id="138" name="テキスト ボックス 137"/>
        <xdr:cNvSpPr txBox="1"/>
      </xdr:nvSpPr>
      <xdr:spPr>
        <a:xfrm>
          <a:off x="3530111" y="9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55840</xdr:rowOff>
    </xdr:from>
    <xdr:to>
      <xdr:col>15</xdr:col>
      <xdr:colOff>101600</xdr:colOff>
      <xdr:row>57</xdr:row>
      <xdr:rowOff>157440</xdr:rowOff>
    </xdr:to>
    <xdr:sp macro="" textlink="">
      <xdr:nvSpPr>
        <xdr:cNvPr id="139" name="楕円 138"/>
        <xdr:cNvSpPr/>
      </xdr:nvSpPr>
      <xdr:spPr>
        <a:xfrm>
          <a:off x="2857500" y="98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148567</xdr:rowOff>
    </xdr:from>
    <xdr:ext cx="534377" cy="259045"/>
    <xdr:sp macro="" textlink="">
      <xdr:nvSpPr>
        <xdr:cNvPr id="140" name="テキスト ボックス 139"/>
        <xdr:cNvSpPr txBox="1"/>
      </xdr:nvSpPr>
      <xdr:spPr>
        <a:xfrm>
          <a:off x="2641111" y="99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157640</xdr:rowOff>
    </xdr:from>
    <xdr:to>
      <xdr:col>10</xdr:col>
      <xdr:colOff>165100</xdr:colOff>
      <xdr:row>55</xdr:row>
      <xdr:rowOff>87790</xdr:rowOff>
    </xdr:to>
    <xdr:sp macro="" textlink="">
      <xdr:nvSpPr>
        <xdr:cNvPr id="141" name="楕円 140"/>
        <xdr:cNvSpPr/>
      </xdr:nvSpPr>
      <xdr:spPr>
        <a:xfrm>
          <a:off x="1968500" y="94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78917</xdr:rowOff>
    </xdr:from>
    <xdr:ext cx="599010" cy="259045"/>
    <xdr:sp macro="" textlink="">
      <xdr:nvSpPr>
        <xdr:cNvPr id="142" name="テキスト ボックス 141"/>
        <xdr:cNvSpPr txBox="1"/>
      </xdr:nvSpPr>
      <xdr:spPr>
        <a:xfrm>
          <a:off x="1719795" y="95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93011</xdr:rowOff>
    </xdr:from>
    <xdr:to>
      <xdr:col>6</xdr:col>
      <xdr:colOff>38100</xdr:colOff>
      <xdr:row>58</xdr:row>
      <xdr:rowOff>23161</xdr:rowOff>
    </xdr:to>
    <xdr:sp macro="" textlink="">
      <xdr:nvSpPr>
        <xdr:cNvPr id="143" name="楕円 142"/>
        <xdr:cNvSpPr/>
      </xdr:nvSpPr>
      <xdr:spPr>
        <a:xfrm>
          <a:off x="1079500" y="98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14288</xdr:rowOff>
    </xdr:from>
    <xdr:ext cx="534377" cy="259045"/>
    <xdr:sp macro="" textlink="">
      <xdr:nvSpPr>
        <xdr:cNvPr id="144" name="テキスト ボックス 143"/>
        <xdr:cNvSpPr txBox="1"/>
      </xdr:nvSpPr>
      <xdr:spPr>
        <a:xfrm>
          <a:off x="863111" y="99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119621</xdr:rowOff>
    </xdr:from>
    <xdr:to>
      <xdr:col>24</xdr:col>
      <xdr:colOff>63500</xdr:colOff>
      <xdr:row>77</xdr:row>
      <xdr:rowOff>161395</xdr:rowOff>
    </xdr:to>
    <xdr:cxnSp macro="">
      <xdr:nvCxnSpPr>
        <xdr:cNvPr id="174" name="直線コネクタ 173"/>
        <xdr:cNvCxnSpPr/>
      </xdr:nvCxnSpPr>
      <xdr:spPr>
        <a:xfrm flipV="1">
          <a:off x="3797300" y="13321271"/>
          <a:ext cx="838200" cy="4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113412</xdr:rowOff>
    </xdr:from>
    <xdr:to>
      <xdr:col>19</xdr:col>
      <xdr:colOff>177800</xdr:colOff>
      <xdr:row>77</xdr:row>
      <xdr:rowOff>161395</xdr:rowOff>
    </xdr:to>
    <xdr:cxnSp macro="">
      <xdr:nvCxnSpPr>
        <xdr:cNvPr id="177" name="直線コネクタ 176"/>
        <xdr:cNvCxnSpPr/>
      </xdr:nvCxnSpPr>
      <xdr:spPr>
        <a:xfrm>
          <a:off x="2908300" y="13315062"/>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113412</xdr:rowOff>
    </xdr:from>
    <xdr:to>
      <xdr:col>15</xdr:col>
      <xdr:colOff>50800</xdr:colOff>
      <xdr:row>78</xdr:row>
      <xdr:rowOff>126053</xdr:rowOff>
    </xdr:to>
    <xdr:cxnSp macro="">
      <xdr:nvCxnSpPr>
        <xdr:cNvPr id="180" name="直線コネクタ 179"/>
        <xdr:cNvCxnSpPr/>
      </xdr:nvCxnSpPr>
      <xdr:spPr>
        <a:xfrm flipV="1">
          <a:off x="2019300" y="13315062"/>
          <a:ext cx="889000" cy="18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126053</xdr:rowOff>
    </xdr:from>
    <xdr:to>
      <xdr:col>10</xdr:col>
      <xdr:colOff>114300</xdr:colOff>
      <xdr:row>78</xdr:row>
      <xdr:rowOff>162080</xdr:rowOff>
    </xdr:to>
    <xdr:cxnSp macro="">
      <xdr:nvCxnSpPr>
        <xdr:cNvPr id="183" name="直線コネクタ 182"/>
        <xdr:cNvCxnSpPr/>
      </xdr:nvCxnSpPr>
      <xdr:spPr>
        <a:xfrm flipV="1">
          <a:off x="1130300" y="1349915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152415</xdr:rowOff>
    </xdr:from>
    <xdr:ext cx="599010" cy="259045"/>
    <xdr:sp macro="" textlink="">
      <xdr:nvSpPr>
        <xdr:cNvPr id="185" name="テキスト ボックス 184"/>
        <xdr:cNvSpPr txBox="1"/>
      </xdr:nvSpPr>
      <xdr:spPr>
        <a:xfrm>
          <a:off x="1719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7" name="テキスト ボックス 186"/>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68821</xdr:rowOff>
    </xdr:from>
    <xdr:to>
      <xdr:col>24</xdr:col>
      <xdr:colOff>114300</xdr:colOff>
      <xdr:row>77</xdr:row>
      <xdr:rowOff>170421</xdr:rowOff>
    </xdr:to>
    <xdr:sp macro="" textlink="">
      <xdr:nvSpPr>
        <xdr:cNvPr id="193" name="楕円 192"/>
        <xdr:cNvSpPr/>
      </xdr:nvSpPr>
      <xdr:spPr>
        <a:xfrm>
          <a:off x="4584700" y="132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47248</xdr:rowOff>
    </xdr:from>
    <xdr:ext cx="599010" cy="259045"/>
    <xdr:sp macro="" textlink="">
      <xdr:nvSpPr>
        <xdr:cNvPr id="194" name="民生費該当値テキスト"/>
        <xdr:cNvSpPr txBox="1"/>
      </xdr:nvSpPr>
      <xdr:spPr>
        <a:xfrm>
          <a:off x="4686300" y="132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110595</xdr:rowOff>
    </xdr:from>
    <xdr:to>
      <xdr:col>20</xdr:col>
      <xdr:colOff>38100</xdr:colOff>
      <xdr:row>78</xdr:row>
      <xdr:rowOff>40745</xdr:rowOff>
    </xdr:to>
    <xdr:sp macro="" textlink="">
      <xdr:nvSpPr>
        <xdr:cNvPr id="195" name="楕円 194"/>
        <xdr:cNvSpPr/>
      </xdr:nvSpPr>
      <xdr:spPr>
        <a:xfrm>
          <a:off x="3746500" y="133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31872</xdr:rowOff>
    </xdr:from>
    <xdr:ext cx="599010" cy="259045"/>
    <xdr:sp macro="" textlink="">
      <xdr:nvSpPr>
        <xdr:cNvPr id="196" name="テキスト ボックス 195"/>
        <xdr:cNvSpPr txBox="1"/>
      </xdr:nvSpPr>
      <xdr:spPr>
        <a:xfrm>
          <a:off x="3497795" y="1340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62612</xdr:rowOff>
    </xdr:from>
    <xdr:to>
      <xdr:col>15</xdr:col>
      <xdr:colOff>101600</xdr:colOff>
      <xdr:row>77</xdr:row>
      <xdr:rowOff>164212</xdr:rowOff>
    </xdr:to>
    <xdr:sp macro="" textlink="">
      <xdr:nvSpPr>
        <xdr:cNvPr id="197" name="楕円 196"/>
        <xdr:cNvSpPr/>
      </xdr:nvSpPr>
      <xdr:spPr>
        <a:xfrm>
          <a:off x="2857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155339</xdr:rowOff>
    </xdr:from>
    <xdr:ext cx="599010" cy="259045"/>
    <xdr:sp macro="" textlink="">
      <xdr:nvSpPr>
        <xdr:cNvPr id="198" name="テキスト ボックス 197"/>
        <xdr:cNvSpPr txBox="1"/>
      </xdr:nvSpPr>
      <xdr:spPr>
        <a:xfrm>
          <a:off x="2608795" y="1335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75253</xdr:rowOff>
    </xdr:from>
    <xdr:to>
      <xdr:col>10</xdr:col>
      <xdr:colOff>165100</xdr:colOff>
      <xdr:row>79</xdr:row>
      <xdr:rowOff>5403</xdr:rowOff>
    </xdr:to>
    <xdr:sp macro="" textlink="">
      <xdr:nvSpPr>
        <xdr:cNvPr id="199" name="楕円 198"/>
        <xdr:cNvSpPr/>
      </xdr:nvSpPr>
      <xdr:spPr>
        <a:xfrm>
          <a:off x="1968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167980</xdr:rowOff>
    </xdr:from>
    <xdr:ext cx="599010" cy="259045"/>
    <xdr:sp macro="" textlink="">
      <xdr:nvSpPr>
        <xdr:cNvPr id="200" name="テキスト ボックス 199"/>
        <xdr:cNvSpPr txBox="1"/>
      </xdr:nvSpPr>
      <xdr:spPr>
        <a:xfrm>
          <a:off x="1719795" y="135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111280</xdr:rowOff>
    </xdr:from>
    <xdr:to>
      <xdr:col>6</xdr:col>
      <xdr:colOff>38100</xdr:colOff>
      <xdr:row>79</xdr:row>
      <xdr:rowOff>41430</xdr:rowOff>
    </xdr:to>
    <xdr:sp macro="" textlink="">
      <xdr:nvSpPr>
        <xdr:cNvPr id="201" name="楕円 200"/>
        <xdr:cNvSpPr/>
      </xdr:nvSpPr>
      <xdr:spPr>
        <a:xfrm>
          <a:off x="1079500" y="134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32557</xdr:rowOff>
    </xdr:from>
    <xdr:ext cx="599010" cy="259045"/>
    <xdr:sp macro="" textlink="">
      <xdr:nvSpPr>
        <xdr:cNvPr id="202" name="テキスト ボックス 201"/>
        <xdr:cNvSpPr txBox="1"/>
      </xdr:nvSpPr>
      <xdr:spPr>
        <a:xfrm>
          <a:off x="830795" y="1357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66365</xdr:rowOff>
    </xdr:from>
    <xdr:to>
      <xdr:col>24</xdr:col>
      <xdr:colOff>63500</xdr:colOff>
      <xdr:row>97</xdr:row>
      <xdr:rowOff>95283</xdr:rowOff>
    </xdr:to>
    <xdr:cxnSp macro="">
      <xdr:nvCxnSpPr>
        <xdr:cNvPr id="230" name="直線コネクタ 229"/>
        <xdr:cNvCxnSpPr/>
      </xdr:nvCxnSpPr>
      <xdr:spPr>
        <a:xfrm>
          <a:off x="3797300" y="16697015"/>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66365</xdr:rowOff>
    </xdr:from>
    <xdr:to>
      <xdr:col>19</xdr:col>
      <xdr:colOff>177800</xdr:colOff>
      <xdr:row>97</xdr:row>
      <xdr:rowOff>100816</xdr:rowOff>
    </xdr:to>
    <xdr:cxnSp macro="">
      <xdr:nvCxnSpPr>
        <xdr:cNvPr id="233" name="直線コネクタ 232"/>
        <xdr:cNvCxnSpPr/>
      </xdr:nvCxnSpPr>
      <xdr:spPr>
        <a:xfrm flipV="1">
          <a:off x="2908300" y="16697015"/>
          <a:ext cx="889000" cy="3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100816</xdr:rowOff>
    </xdr:from>
    <xdr:to>
      <xdr:col>15</xdr:col>
      <xdr:colOff>50800</xdr:colOff>
      <xdr:row>98</xdr:row>
      <xdr:rowOff>60102</xdr:rowOff>
    </xdr:to>
    <xdr:cxnSp macro="">
      <xdr:nvCxnSpPr>
        <xdr:cNvPr id="236" name="直線コネクタ 235"/>
        <xdr:cNvCxnSpPr/>
      </xdr:nvCxnSpPr>
      <xdr:spPr>
        <a:xfrm flipV="1">
          <a:off x="2019300" y="16731466"/>
          <a:ext cx="8890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60102</xdr:rowOff>
    </xdr:from>
    <xdr:to>
      <xdr:col>10</xdr:col>
      <xdr:colOff>114300</xdr:colOff>
      <xdr:row>98</xdr:row>
      <xdr:rowOff>117184</xdr:rowOff>
    </xdr:to>
    <xdr:cxnSp macro="">
      <xdr:nvCxnSpPr>
        <xdr:cNvPr id="239" name="直線コネクタ 238"/>
        <xdr:cNvCxnSpPr/>
      </xdr:nvCxnSpPr>
      <xdr:spPr>
        <a:xfrm flipV="1">
          <a:off x="1130300" y="16862202"/>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104170</xdr:rowOff>
    </xdr:from>
    <xdr:to>
      <xdr:col>10</xdr:col>
      <xdr:colOff>165100</xdr:colOff>
      <xdr:row>96</xdr:row>
      <xdr:rowOff>34320</xdr:rowOff>
    </xdr:to>
    <xdr:sp macro="" textlink="">
      <xdr:nvSpPr>
        <xdr:cNvPr id="240" name="フローチャート: 判断 239"/>
        <xdr:cNvSpPr/>
      </xdr:nvSpPr>
      <xdr:spPr>
        <a:xfrm>
          <a:off x="1968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50847</xdr:rowOff>
    </xdr:from>
    <xdr:ext cx="534377" cy="259045"/>
    <xdr:sp macro="" textlink="">
      <xdr:nvSpPr>
        <xdr:cNvPr id="241" name="テキスト ボックス 240"/>
        <xdr:cNvSpPr txBox="1"/>
      </xdr:nvSpPr>
      <xdr:spPr>
        <a:xfrm>
          <a:off x="1752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165641</xdr:rowOff>
    </xdr:from>
    <xdr:to>
      <xdr:col>6</xdr:col>
      <xdr:colOff>38100</xdr:colOff>
      <xdr:row>96</xdr:row>
      <xdr:rowOff>95791</xdr:rowOff>
    </xdr:to>
    <xdr:sp macro="" textlink="">
      <xdr:nvSpPr>
        <xdr:cNvPr id="242" name="フローチャート: 判断 241"/>
        <xdr:cNvSpPr/>
      </xdr:nvSpPr>
      <xdr:spPr>
        <a:xfrm>
          <a:off x="1079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112318</xdr:rowOff>
    </xdr:from>
    <xdr:ext cx="534377" cy="259045"/>
    <xdr:sp macro="" textlink="">
      <xdr:nvSpPr>
        <xdr:cNvPr id="243" name="テキスト ボックス 242"/>
        <xdr:cNvSpPr txBox="1"/>
      </xdr:nvSpPr>
      <xdr:spPr>
        <a:xfrm>
          <a:off x="863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44483</xdr:rowOff>
    </xdr:from>
    <xdr:to>
      <xdr:col>24</xdr:col>
      <xdr:colOff>114300</xdr:colOff>
      <xdr:row>97</xdr:row>
      <xdr:rowOff>146083</xdr:rowOff>
    </xdr:to>
    <xdr:sp macro="" textlink="">
      <xdr:nvSpPr>
        <xdr:cNvPr id="249" name="楕円 248"/>
        <xdr:cNvSpPr/>
      </xdr:nvSpPr>
      <xdr:spPr>
        <a:xfrm>
          <a:off x="4584700" y="1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22910</xdr:rowOff>
    </xdr:from>
    <xdr:ext cx="534377" cy="259045"/>
    <xdr:sp macro="" textlink="">
      <xdr:nvSpPr>
        <xdr:cNvPr id="250" name="衛生費該当値テキスト"/>
        <xdr:cNvSpPr txBox="1"/>
      </xdr:nvSpPr>
      <xdr:spPr>
        <a:xfrm>
          <a:off x="4686300" y="166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15565</xdr:rowOff>
    </xdr:from>
    <xdr:to>
      <xdr:col>20</xdr:col>
      <xdr:colOff>38100</xdr:colOff>
      <xdr:row>97</xdr:row>
      <xdr:rowOff>117165</xdr:rowOff>
    </xdr:to>
    <xdr:sp macro="" textlink="">
      <xdr:nvSpPr>
        <xdr:cNvPr id="251" name="楕円 250"/>
        <xdr:cNvSpPr/>
      </xdr:nvSpPr>
      <xdr:spPr>
        <a:xfrm>
          <a:off x="3746500" y="16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108292</xdr:rowOff>
    </xdr:from>
    <xdr:ext cx="534377" cy="259045"/>
    <xdr:sp macro="" textlink="">
      <xdr:nvSpPr>
        <xdr:cNvPr id="252" name="テキスト ボックス 251"/>
        <xdr:cNvSpPr txBox="1"/>
      </xdr:nvSpPr>
      <xdr:spPr>
        <a:xfrm>
          <a:off x="3530111" y="167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50016</xdr:rowOff>
    </xdr:from>
    <xdr:to>
      <xdr:col>15</xdr:col>
      <xdr:colOff>101600</xdr:colOff>
      <xdr:row>97</xdr:row>
      <xdr:rowOff>151616</xdr:rowOff>
    </xdr:to>
    <xdr:sp macro="" textlink="">
      <xdr:nvSpPr>
        <xdr:cNvPr id="253" name="楕円 252"/>
        <xdr:cNvSpPr/>
      </xdr:nvSpPr>
      <xdr:spPr>
        <a:xfrm>
          <a:off x="2857500" y="16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142743</xdr:rowOff>
    </xdr:from>
    <xdr:ext cx="534377" cy="259045"/>
    <xdr:sp macro="" textlink="">
      <xdr:nvSpPr>
        <xdr:cNvPr id="254" name="テキスト ボックス 253"/>
        <xdr:cNvSpPr txBox="1"/>
      </xdr:nvSpPr>
      <xdr:spPr>
        <a:xfrm>
          <a:off x="2641111" y="167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9302</xdr:rowOff>
    </xdr:from>
    <xdr:to>
      <xdr:col>10</xdr:col>
      <xdr:colOff>165100</xdr:colOff>
      <xdr:row>98</xdr:row>
      <xdr:rowOff>110902</xdr:rowOff>
    </xdr:to>
    <xdr:sp macro="" textlink="">
      <xdr:nvSpPr>
        <xdr:cNvPr id="255" name="楕円 254"/>
        <xdr:cNvSpPr/>
      </xdr:nvSpPr>
      <xdr:spPr>
        <a:xfrm>
          <a:off x="1968500" y="168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102029</xdr:rowOff>
    </xdr:from>
    <xdr:ext cx="534377" cy="259045"/>
    <xdr:sp macro="" textlink="">
      <xdr:nvSpPr>
        <xdr:cNvPr id="256" name="テキスト ボックス 255"/>
        <xdr:cNvSpPr txBox="1"/>
      </xdr:nvSpPr>
      <xdr:spPr>
        <a:xfrm>
          <a:off x="1752111" y="169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66384</xdr:rowOff>
    </xdr:from>
    <xdr:to>
      <xdr:col>6</xdr:col>
      <xdr:colOff>38100</xdr:colOff>
      <xdr:row>98</xdr:row>
      <xdr:rowOff>167984</xdr:rowOff>
    </xdr:to>
    <xdr:sp macro="" textlink="">
      <xdr:nvSpPr>
        <xdr:cNvPr id="257" name="楕円 256"/>
        <xdr:cNvSpPr/>
      </xdr:nvSpPr>
      <xdr:spPr>
        <a:xfrm>
          <a:off x="1079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159111</xdr:rowOff>
    </xdr:from>
    <xdr:ext cx="534377" cy="259045"/>
    <xdr:sp macro="" textlink="">
      <xdr:nvSpPr>
        <xdr:cNvPr id="258" name="テキスト ボックス 257"/>
        <xdr:cNvSpPr txBox="1"/>
      </xdr:nvSpPr>
      <xdr:spPr>
        <a:xfrm>
          <a:off x="863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xdr:rowOff>
    </xdr:from>
    <xdr:to>
      <xdr:col>55</xdr:col>
      <xdr:colOff>0</xdr:colOff>
      <xdr:row>39</xdr:row>
      <xdr:rowOff>6350</xdr:rowOff>
    </xdr:to>
    <xdr:cxnSp macro="">
      <xdr:nvCxnSpPr>
        <xdr:cNvPr id="287" name="直線コネクタ 286"/>
        <xdr:cNvCxnSpPr/>
      </xdr:nvCxnSpPr>
      <xdr:spPr>
        <a:xfrm flipV="1">
          <a:off x="9639300" y="668794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6350</xdr:rowOff>
    </xdr:to>
    <xdr:cxnSp macro="">
      <xdr:nvCxnSpPr>
        <xdr:cNvPr id="290" name="直線コネクタ 289"/>
        <xdr:cNvCxnSpPr/>
      </xdr:nvCxnSpPr>
      <xdr:spPr>
        <a:xfrm>
          <a:off x="8750300" y="66875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2" name="テキスト ボックス 291"/>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1016</xdr:rowOff>
    </xdr:from>
    <xdr:to>
      <xdr:col>45</xdr:col>
      <xdr:colOff>177800</xdr:colOff>
      <xdr:row>39</xdr:row>
      <xdr:rowOff>2921</xdr:rowOff>
    </xdr:to>
    <xdr:cxnSp macro="">
      <xdr:nvCxnSpPr>
        <xdr:cNvPr id="293" name="直線コネクタ 292"/>
        <xdr:cNvCxnSpPr/>
      </xdr:nvCxnSpPr>
      <xdr:spPr>
        <a:xfrm flipV="1">
          <a:off x="7861300" y="66875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2159</xdr:rowOff>
    </xdr:from>
    <xdr:to>
      <xdr:col>41</xdr:col>
      <xdr:colOff>50800</xdr:colOff>
      <xdr:row>39</xdr:row>
      <xdr:rowOff>2921</xdr:rowOff>
    </xdr:to>
    <xdr:cxnSp macro="">
      <xdr:nvCxnSpPr>
        <xdr:cNvPr id="296" name="直線コネクタ 295"/>
        <xdr:cNvCxnSpPr/>
      </xdr:nvCxnSpPr>
      <xdr:spPr>
        <a:xfrm>
          <a:off x="6972300" y="66887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297" name="フローチャート: 判断 296"/>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102633</xdr:rowOff>
    </xdr:from>
    <xdr:ext cx="469744" cy="259045"/>
    <xdr:sp macro="" textlink="">
      <xdr:nvSpPr>
        <xdr:cNvPr id="298" name="テキスト ボックス 297"/>
        <xdr:cNvSpPr txBox="1"/>
      </xdr:nvSpPr>
      <xdr:spPr>
        <a:xfrm>
          <a:off x="7626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299" name="フローチャート: 判断 298"/>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0" name="テキスト ボックス 299"/>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122047</xdr:rowOff>
    </xdr:from>
    <xdr:to>
      <xdr:col>55</xdr:col>
      <xdr:colOff>50800</xdr:colOff>
      <xdr:row>39</xdr:row>
      <xdr:rowOff>52197</xdr:rowOff>
    </xdr:to>
    <xdr:sp macro="" textlink="">
      <xdr:nvSpPr>
        <xdr:cNvPr id="306" name="楕円 305"/>
        <xdr:cNvSpPr/>
      </xdr:nvSpPr>
      <xdr:spPr>
        <a:xfrm>
          <a:off x="104267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36974</xdr:rowOff>
    </xdr:from>
    <xdr:ext cx="378565" cy="259045"/>
    <xdr:sp macro="" textlink="">
      <xdr:nvSpPr>
        <xdr:cNvPr id="307" name="労働費該当値テキスト"/>
        <xdr:cNvSpPr txBox="1"/>
      </xdr:nvSpPr>
      <xdr:spPr>
        <a:xfrm>
          <a:off x="10528300" y="655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308" name="楕円 307"/>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48277</xdr:rowOff>
    </xdr:from>
    <xdr:ext cx="378565" cy="259045"/>
    <xdr:sp macro="" textlink="">
      <xdr:nvSpPr>
        <xdr:cNvPr id="309" name="テキスト ボックス 308"/>
        <xdr:cNvSpPr txBox="1"/>
      </xdr:nvSpPr>
      <xdr:spPr>
        <a:xfrm>
          <a:off x="9450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121666</xdr:rowOff>
    </xdr:from>
    <xdr:to>
      <xdr:col>46</xdr:col>
      <xdr:colOff>38100</xdr:colOff>
      <xdr:row>39</xdr:row>
      <xdr:rowOff>51816</xdr:rowOff>
    </xdr:to>
    <xdr:sp macro="" textlink="">
      <xdr:nvSpPr>
        <xdr:cNvPr id="310" name="楕円 309"/>
        <xdr:cNvSpPr/>
      </xdr:nvSpPr>
      <xdr:spPr>
        <a:xfrm>
          <a:off x="8699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42943</xdr:rowOff>
    </xdr:from>
    <xdr:ext cx="378565" cy="259045"/>
    <xdr:sp macro="" textlink="">
      <xdr:nvSpPr>
        <xdr:cNvPr id="311" name="テキスト ボックス 310"/>
        <xdr:cNvSpPr txBox="1"/>
      </xdr:nvSpPr>
      <xdr:spPr>
        <a:xfrm>
          <a:off x="8561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123571</xdr:rowOff>
    </xdr:from>
    <xdr:to>
      <xdr:col>41</xdr:col>
      <xdr:colOff>101600</xdr:colOff>
      <xdr:row>39</xdr:row>
      <xdr:rowOff>53721</xdr:rowOff>
    </xdr:to>
    <xdr:sp macro="" textlink="">
      <xdr:nvSpPr>
        <xdr:cNvPr id="312" name="楕円 311"/>
        <xdr:cNvSpPr/>
      </xdr:nvSpPr>
      <xdr:spPr>
        <a:xfrm>
          <a:off x="7810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44848</xdr:rowOff>
    </xdr:from>
    <xdr:ext cx="378565" cy="259045"/>
    <xdr:sp macro="" textlink="">
      <xdr:nvSpPr>
        <xdr:cNvPr id="313" name="テキスト ボックス 312"/>
        <xdr:cNvSpPr txBox="1"/>
      </xdr:nvSpPr>
      <xdr:spPr>
        <a:xfrm>
          <a:off x="7672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122809</xdr:rowOff>
    </xdr:from>
    <xdr:to>
      <xdr:col>36</xdr:col>
      <xdr:colOff>165100</xdr:colOff>
      <xdr:row>39</xdr:row>
      <xdr:rowOff>52959</xdr:rowOff>
    </xdr:to>
    <xdr:sp macro="" textlink="">
      <xdr:nvSpPr>
        <xdr:cNvPr id="314" name="楕円 313"/>
        <xdr:cNvSpPr/>
      </xdr:nvSpPr>
      <xdr:spPr>
        <a:xfrm>
          <a:off x="6921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44086</xdr:rowOff>
    </xdr:from>
    <xdr:ext cx="378565" cy="259045"/>
    <xdr:sp macro="" textlink="">
      <xdr:nvSpPr>
        <xdr:cNvPr id="315" name="テキスト ボックス 314"/>
        <xdr:cNvSpPr txBox="1"/>
      </xdr:nvSpPr>
      <xdr:spPr>
        <a:xfrm>
          <a:off x="6783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117435</xdr:rowOff>
    </xdr:from>
    <xdr:to>
      <xdr:col>55</xdr:col>
      <xdr:colOff>0</xdr:colOff>
      <xdr:row>58</xdr:row>
      <xdr:rowOff>117800</xdr:rowOff>
    </xdr:to>
    <xdr:cxnSp macro="">
      <xdr:nvCxnSpPr>
        <xdr:cNvPr id="342" name="直線コネクタ 341"/>
        <xdr:cNvCxnSpPr/>
      </xdr:nvCxnSpPr>
      <xdr:spPr>
        <a:xfrm flipV="1">
          <a:off x="9639300" y="10061535"/>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117663</xdr:rowOff>
    </xdr:from>
    <xdr:to>
      <xdr:col>50</xdr:col>
      <xdr:colOff>114300</xdr:colOff>
      <xdr:row>58</xdr:row>
      <xdr:rowOff>117800</xdr:rowOff>
    </xdr:to>
    <xdr:cxnSp macro="">
      <xdr:nvCxnSpPr>
        <xdr:cNvPr id="345" name="直線コネクタ 344"/>
        <xdr:cNvCxnSpPr/>
      </xdr:nvCxnSpPr>
      <xdr:spPr>
        <a:xfrm>
          <a:off x="8750300" y="100617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117663</xdr:rowOff>
    </xdr:from>
    <xdr:to>
      <xdr:col>45</xdr:col>
      <xdr:colOff>177800</xdr:colOff>
      <xdr:row>58</xdr:row>
      <xdr:rowOff>118852</xdr:rowOff>
    </xdr:to>
    <xdr:cxnSp macro="">
      <xdr:nvCxnSpPr>
        <xdr:cNvPr id="348" name="直線コネクタ 347"/>
        <xdr:cNvCxnSpPr/>
      </xdr:nvCxnSpPr>
      <xdr:spPr>
        <a:xfrm flipV="1">
          <a:off x="7861300" y="1006176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114874</xdr:rowOff>
    </xdr:from>
    <xdr:to>
      <xdr:col>41</xdr:col>
      <xdr:colOff>50800</xdr:colOff>
      <xdr:row>58</xdr:row>
      <xdr:rowOff>118852</xdr:rowOff>
    </xdr:to>
    <xdr:cxnSp macro="">
      <xdr:nvCxnSpPr>
        <xdr:cNvPr id="351" name="直線コネクタ 350"/>
        <xdr:cNvCxnSpPr/>
      </xdr:nvCxnSpPr>
      <xdr:spPr>
        <a:xfrm>
          <a:off x="6972300" y="10058974"/>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2" name="フローチャート: 判断 351"/>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3" name="テキスト ボックス 352"/>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4" name="フローチャート: 判断 353"/>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5" name="テキスト ボックス 354"/>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66635</xdr:rowOff>
    </xdr:from>
    <xdr:to>
      <xdr:col>55</xdr:col>
      <xdr:colOff>50800</xdr:colOff>
      <xdr:row>58</xdr:row>
      <xdr:rowOff>168235</xdr:rowOff>
    </xdr:to>
    <xdr:sp macro="" textlink="">
      <xdr:nvSpPr>
        <xdr:cNvPr id="361" name="楕円 360"/>
        <xdr:cNvSpPr/>
      </xdr:nvSpPr>
      <xdr:spPr>
        <a:xfrm>
          <a:off x="10426700" y="100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153012</xdr:rowOff>
    </xdr:from>
    <xdr:ext cx="378565" cy="259045"/>
    <xdr:sp macro="" textlink="">
      <xdr:nvSpPr>
        <xdr:cNvPr id="362" name="農林水産業費該当値テキスト"/>
        <xdr:cNvSpPr txBox="1"/>
      </xdr:nvSpPr>
      <xdr:spPr>
        <a:xfrm>
          <a:off x="10528300" y="9925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67000</xdr:rowOff>
    </xdr:from>
    <xdr:to>
      <xdr:col>50</xdr:col>
      <xdr:colOff>165100</xdr:colOff>
      <xdr:row>58</xdr:row>
      <xdr:rowOff>168600</xdr:rowOff>
    </xdr:to>
    <xdr:sp macro="" textlink="">
      <xdr:nvSpPr>
        <xdr:cNvPr id="363" name="楕円 362"/>
        <xdr:cNvSpPr/>
      </xdr:nvSpPr>
      <xdr:spPr>
        <a:xfrm>
          <a:off x="9588500" y="100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159727</xdr:rowOff>
    </xdr:from>
    <xdr:ext cx="378565" cy="259045"/>
    <xdr:sp macro="" textlink="">
      <xdr:nvSpPr>
        <xdr:cNvPr id="364" name="テキスト ボックス 363"/>
        <xdr:cNvSpPr txBox="1"/>
      </xdr:nvSpPr>
      <xdr:spPr>
        <a:xfrm>
          <a:off x="9450017" y="1010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66863</xdr:rowOff>
    </xdr:from>
    <xdr:to>
      <xdr:col>46</xdr:col>
      <xdr:colOff>38100</xdr:colOff>
      <xdr:row>58</xdr:row>
      <xdr:rowOff>168463</xdr:rowOff>
    </xdr:to>
    <xdr:sp macro="" textlink="">
      <xdr:nvSpPr>
        <xdr:cNvPr id="365" name="楕円 364"/>
        <xdr:cNvSpPr/>
      </xdr:nvSpPr>
      <xdr:spPr>
        <a:xfrm>
          <a:off x="8699500" y="100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159590</xdr:rowOff>
    </xdr:from>
    <xdr:ext cx="378565" cy="259045"/>
    <xdr:sp macro="" textlink="">
      <xdr:nvSpPr>
        <xdr:cNvPr id="366" name="テキスト ボックス 365"/>
        <xdr:cNvSpPr txBox="1"/>
      </xdr:nvSpPr>
      <xdr:spPr>
        <a:xfrm>
          <a:off x="8561017" y="1010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68052</xdr:rowOff>
    </xdr:from>
    <xdr:to>
      <xdr:col>41</xdr:col>
      <xdr:colOff>101600</xdr:colOff>
      <xdr:row>58</xdr:row>
      <xdr:rowOff>169652</xdr:rowOff>
    </xdr:to>
    <xdr:sp macro="" textlink="">
      <xdr:nvSpPr>
        <xdr:cNvPr id="367" name="楕円 366"/>
        <xdr:cNvSpPr/>
      </xdr:nvSpPr>
      <xdr:spPr>
        <a:xfrm>
          <a:off x="78105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160779</xdr:rowOff>
    </xdr:from>
    <xdr:ext cx="378565" cy="259045"/>
    <xdr:sp macro="" textlink="">
      <xdr:nvSpPr>
        <xdr:cNvPr id="368" name="テキスト ボックス 367"/>
        <xdr:cNvSpPr txBox="1"/>
      </xdr:nvSpPr>
      <xdr:spPr>
        <a:xfrm>
          <a:off x="7672017" y="1010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64074</xdr:rowOff>
    </xdr:from>
    <xdr:to>
      <xdr:col>36</xdr:col>
      <xdr:colOff>165100</xdr:colOff>
      <xdr:row>58</xdr:row>
      <xdr:rowOff>165674</xdr:rowOff>
    </xdr:to>
    <xdr:sp macro="" textlink="">
      <xdr:nvSpPr>
        <xdr:cNvPr id="369" name="楕円 368"/>
        <xdr:cNvSpPr/>
      </xdr:nvSpPr>
      <xdr:spPr>
        <a:xfrm>
          <a:off x="6921500" y="100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156801</xdr:rowOff>
    </xdr:from>
    <xdr:ext cx="378565" cy="259045"/>
    <xdr:sp macro="" textlink="">
      <xdr:nvSpPr>
        <xdr:cNvPr id="370" name="テキスト ボックス 369"/>
        <xdr:cNvSpPr txBox="1"/>
      </xdr:nvSpPr>
      <xdr:spPr>
        <a:xfrm>
          <a:off x="6783017" y="1010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98152</xdr:rowOff>
    </xdr:from>
    <xdr:to>
      <xdr:col>55</xdr:col>
      <xdr:colOff>0</xdr:colOff>
      <xdr:row>79</xdr:row>
      <xdr:rowOff>21267</xdr:rowOff>
    </xdr:to>
    <xdr:cxnSp macro="">
      <xdr:nvCxnSpPr>
        <xdr:cNvPr id="399" name="直線コネクタ 398"/>
        <xdr:cNvCxnSpPr/>
      </xdr:nvCxnSpPr>
      <xdr:spPr>
        <a:xfrm>
          <a:off x="9639300" y="13471252"/>
          <a:ext cx="8382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98152</xdr:rowOff>
    </xdr:from>
    <xdr:to>
      <xdr:col>50</xdr:col>
      <xdr:colOff>114300</xdr:colOff>
      <xdr:row>78</xdr:row>
      <xdr:rowOff>165818</xdr:rowOff>
    </xdr:to>
    <xdr:cxnSp macro="">
      <xdr:nvCxnSpPr>
        <xdr:cNvPr id="402" name="直線コネクタ 401"/>
        <xdr:cNvCxnSpPr/>
      </xdr:nvCxnSpPr>
      <xdr:spPr>
        <a:xfrm flipV="1">
          <a:off x="8750300" y="13471252"/>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120002</xdr:rowOff>
    </xdr:from>
    <xdr:to>
      <xdr:col>45</xdr:col>
      <xdr:colOff>177800</xdr:colOff>
      <xdr:row>78</xdr:row>
      <xdr:rowOff>165818</xdr:rowOff>
    </xdr:to>
    <xdr:cxnSp macro="">
      <xdr:nvCxnSpPr>
        <xdr:cNvPr id="405" name="直線コネクタ 404"/>
        <xdr:cNvCxnSpPr/>
      </xdr:nvCxnSpPr>
      <xdr:spPr>
        <a:xfrm>
          <a:off x="7861300" y="13493102"/>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120002</xdr:rowOff>
    </xdr:from>
    <xdr:to>
      <xdr:col>41</xdr:col>
      <xdr:colOff>50800</xdr:colOff>
      <xdr:row>78</xdr:row>
      <xdr:rowOff>169780</xdr:rowOff>
    </xdr:to>
    <xdr:cxnSp macro="">
      <xdr:nvCxnSpPr>
        <xdr:cNvPr id="408" name="直線コネクタ 407"/>
        <xdr:cNvCxnSpPr/>
      </xdr:nvCxnSpPr>
      <xdr:spPr>
        <a:xfrm flipV="1">
          <a:off x="6972300" y="13493102"/>
          <a:ext cx="889000" cy="4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09" name="フローチャート: 判断 408"/>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164031</xdr:rowOff>
    </xdr:from>
    <xdr:ext cx="534377" cy="259045"/>
    <xdr:sp macro="" textlink="">
      <xdr:nvSpPr>
        <xdr:cNvPr id="410" name="テキスト ボックス 409"/>
        <xdr:cNvSpPr txBox="1"/>
      </xdr:nvSpPr>
      <xdr:spPr>
        <a:xfrm>
          <a:off x="7594111" y="128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1" name="フローチャート: 判断 410"/>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12" name="テキスト ボックス 411"/>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141917</xdr:rowOff>
    </xdr:from>
    <xdr:to>
      <xdr:col>55</xdr:col>
      <xdr:colOff>50800</xdr:colOff>
      <xdr:row>79</xdr:row>
      <xdr:rowOff>72067</xdr:rowOff>
    </xdr:to>
    <xdr:sp macro="" textlink="">
      <xdr:nvSpPr>
        <xdr:cNvPr id="418" name="楕円 417"/>
        <xdr:cNvSpPr/>
      </xdr:nvSpPr>
      <xdr:spPr>
        <a:xfrm>
          <a:off x="10426700" y="135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56844</xdr:rowOff>
    </xdr:from>
    <xdr:ext cx="469744" cy="259045"/>
    <xdr:sp macro="" textlink="">
      <xdr:nvSpPr>
        <xdr:cNvPr id="419" name="商工費該当値テキスト"/>
        <xdr:cNvSpPr txBox="1"/>
      </xdr:nvSpPr>
      <xdr:spPr>
        <a:xfrm>
          <a:off x="10528300" y="134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47352</xdr:rowOff>
    </xdr:from>
    <xdr:to>
      <xdr:col>50</xdr:col>
      <xdr:colOff>165100</xdr:colOff>
      <xdr:row>78</xdr:row>
      <xdr:rowOff>148952</xdr:rowOff>
    </xdr:to>
    <xdr:sp macro="" textlink="">
      <xdr:nvSpPr>
        <xdr:cNvPr id="420" name="楕円 419"/>
        <xdr:cNvSpPr/>
      </xdr:nvSpPr>
      <xdr:spPr>
        <a:xfrm>
          <a:off x="9588500" y="134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140079</xdr:rowOff>
    </xdr:from>
    <xdr:ext cx="469744" cy="259045"/>
    <xdr:sp macro="" textlink="">
      <xdr:nvSpPr>
        <xdr:cNvPr id="421" name="テキスト ボックス 420"/>
        <xdr:cNvSpPr txBox="1"/>
      </xdr:nvSpPr>
      <xdr:spPr>
        <a:xfrm>
          <a:off x="9404428" y="135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115018</xdr:rowOff>
    </xdr:from>
    <xdr:to>
      <xdr:col>46</xdr:col>
      <xdr:colOff>38100</xdr:colOff>
      <xdr:row>79</xdr:row>
      <xdr:rowOff>45168</xdr:rowOff>
    </xdr:to>
    <xdr:sp macro="" textlink="">
      <xdr:nvSpPr>
        <xdr:cNvPr id="422" name="楕円 421"/>
        <xdr:cNvSpPr/>
      </xdr:nvSpPr>
      <xdr:spPr>
        <a:xfrm>
          <a:off x="8699500" y="134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36295</xdr:rowOff>
    </xdr:from>
    <xdr:ext cx="469744" cy="259045"/>
    <xdr:sp macro="" textlink="">
      <xdr:nvSpPr>
        <xdr:cNvPr id="423" name="テキスト ボックス 422"/>
        <xdr:cNvSpPr txBox="1"/>
      </xdr:nvSpPr>
      <xdr:spPr>
        <a:xfrm>
          <a:off x="8515428" y="135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69202</xdr:rowOff>
    </xdr:from>
    <xdr:to>
      <xdr:col>41</xdr:col>
      <xdr:colOff>101600</xdr:colOff>
      <xdr:row>78</xdr:row>
      <xdr:rowOff>170802</xdr:rowOff>
    </xdr:to>
    <xdr:sp macro="" textlink="">
      <xdr:nvSpPr>
        <xdr:cNvPr id="424" name="楕円 423"/>
        <xdr:cNvSpPr/>
      </xdr:nvSpPr>
      <xdr:spPr>
        <a:xfrm>
          <a:off x="7810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161929</xdr:rowOff>
    </xdr:from>
    <xdr:ext cx="469744" cy="259045"/>
    <xdr:sp macro="" textlink="">
      <xdr:nvSpPr>
        <xdr:cNvPr id="425" name="テキスト ボックス 424"/>
        <xdr:cNvSpPr txBox="1"/>
      </xdr:nvSpPr>
      <xdr:spPr>
        <a:xfrm>
          <a:off x="7626428" y="135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118980</xdr:rowOff>
    </xdr:from>
    <xdr:to>
      <xdr:col>36</xdr:col>
      <xdr:colOff>165100</xdr:colOff>
      <xdr:row>79</xdr:row>
      <xdr:rowOff>49130</xdr:rowOff>
    </xdr:to>
    <xdr:sp macro="" textlink="">
      <xdr:nvSpPr>
        <xdr:cNvPr id="426" name="楕円 425"/>
        <xdr:cNvSpPr/>
      </xdr:nvSpPr>
      <xdr:spPr>
        <a:xfrm>
          <a:off x="6921500" y="134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40257</xdr:rowOff>
    </xdr:from>
    <xdr:ext cx="469744" cy="259045"/>
    <xdr:sp macro="" textlink="">
      <xdr:nvSpPr>
        <xdr:cNvPr id="427" name="テキスト ボックス 426"/>
        <xdr:cNvSpPr txBox="1"/>
      </xdr:nvSpPr>
      <xdr:spPr>
        <a:xfrm>
          <a:off x="6737428" y="135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31801</xdr:rowOff>
    </xdr:from>
    <xdr:to>
      <xdr:col>55</xdr:col>
      <xdr:colOff>0</xdr:colOff>
      <xdr:row>97</xdr:row>
      <xdr:rowOff>133059</xdr:rowOff>
    </xdr:to>
    <xdr:cxnSp macro="">
      <xdr:nvCxnSpPr>
        <xdr:cNvPr id="456" name="直線コネクタ 455"/>
        <xdr:cNvCxnSpPr/>
      </xdr:nvCxnSpPr>
      <xdr:spPr>
        <a:xfrm flipV="1">
          <a:off x="9639300" y="16662451"/>
          <a:ext cx="838200" cy="10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133059</xdr:rowOff>
    </xdr:from>
    <xdr:to>
      <xdr:col>50</xdr:col>
      <xdr:colOff>114300</xdr:colOff>
      <xdr:row>97</xdr:row>
      <xdr:rowOff>152819</xdr:rowOff>
    </xdr:to>
    <xdr:cxnSp macro="">
      <xdr:nvCxnSpPr>
        <xdr:cNvPr id="459" name="直線コネクタ 458"/>
        <xdr:cNvCxnSpPr/>
      </xdr:nvCxnSpPr>
      <xdr:spPr>
        <a:xfrm flipV="1">
          <a:off x="8750300" y="16763709"/>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1" name="テキスト ボックス 460"/>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144018</xdr:rowOff>
    </xdr:from>
    <xdr:to>
      <xdr:col>45</xdr:col>
      <xdr:colOff>177800</xdr:colOff>
      <xdr:row>97</xdr:row>
      <xdr:rowOff>152819</xdr:rowOff>
    </xdr:to>
    <xdr:cxnSp macro="">
      <xdr:nvCxnSpPr>
        <xdr:cNvPr id="462" name="直線コネクタ 461"/>
        <xdr:cNvCxnSpPr/>
      </xdr:nvCxnSpPr>
      <xdr:spPr>
        <a:xfrm>
          <a:off x="7861300" y="1677466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144018</xdr:rowOff>
    </xdr:from>
    <xdr:to>
      <xdr:col>41</xdr:col>
      <xdr:colOff>50800</xdr:colOff>
      <xdr:row>97</xdr:row>
      <xdr:rowOff>156642</xdr:rowOff>
    </xdr:to>
    <xdr:cxnSp macro="">
      <xdr:nvCxnSpPr>
        <xdr:cNvPr id="465" name="直線コネクタ 464"/>
        <xdr:cNvCxnSpPr/>
      </xdr:nvCxnSpPr>
      <xdr:spPr>
        <a:xfrm flipV="1">
          <a:off x="6972300" y="16774668"/>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66" name="フローチャート: 判断 465"/>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macro="" textlink="">
      <xdr:nvSpPr>
        <xdr:cNvPr id="467" name="テキスト ボックス 466"/>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68" name="フローチャート: 判断 467"/>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51503</xdr:rowOff>
    </xdr:from>
    <xdr:ext cx="534377" cy="259045"/>
    <xdr:sp macro="" textlink="">
      <xdr:nvSpPr>
        <xdr:cNvPr id="469" name="テキスト ボックス 468"/>
        <xdr:cNvSpPr txBox="1"/>
      </xdr:nvSpPr>
      <xdr:spPr>
        <a:xfrm>
          <a:off x="6705111" y="161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152451</xdr:rowOff>
    </xdr:from>
    <xdr:to>
      <xdr:col>55</xdr:col>
      <xdr:colOff>50800</xdr:colOff>
      <xdr:row>97</xdr:row>
      <xdr:rowOff>82601</xdr:rowOff>
    </xdr:to>
    <xdr:sp macro="" textlink="">
      <xdr:nvSpPr>
        <xdr:cNvPr id="475" name="楕円 474"/>
        <xdr:cNvSpPr/>
      </xdr:nvSpPr>
      <xdr:spPr>
        <a:xfrm>
          <a:off x="10426700" y="166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130878</xdr:rowOff>
    </xdr:from>
    <xdr:ext cx="534377" cy="259045"/>
    <xdr:sp macro="" textlink="">
      <xdr:nvSpPr>
        <xdr:cNvPr id="476" name="土木費該当値テキスト"/>
        <xdr:cNvSpPr txBox="1"/>
      </xdr:nvSpPr>
      <xdr:spPr>
        <a:xfrm>
          <a:off x="10528300" y="165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82259</xdr:rowOff>
    </xdr:from>
    <xdr:to>
      <xdr:col>50</xdr:col>
      <xdr:colOff>165100</xdr:colOff>
      <xdr:row>98</xdr:row>
      <xdr:rowOff>12409</xdr:rowOff>
    </xdr:to>
    <xdr:sp macro="" textlink="">
      <xdr:nvSpPr>
        <xdr:cNvPr id="477" name="楕円 476"/>
        <xdr:cNvSpPr/>
      </xdr:nvSpPr>
      <xdr:spPr>
        <a:xfrm>
          <a:off x="9588500" y="167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3536</xdr:rowOff>
    </xdr:from>
    <xdr:ext cx="534377" cy="259045"/>
    <xdr:sp macro="" textlink="">
      <xdr:nvSpPr>
        <xdr:cNvPr id="478" name="テキスト ボックス 477"/>
        <xdr:cNvSpPr txBox="1"/>
      </xdr:nvSpPr>
      <xdr:spPr>
        <a:xfrm>
          <a:off x="9372111" y="168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102019</xdr:rowOff>
    </xdr:from>
    <xdr:to>
      <xdr:col>46</xdr:col>
      <xdr:colOff>38100</xdr:colOff>
      <xdr:row>98</xdr:row>
      <xdr:rowOff>32169</xdr:rowOff>
    </xdr:to>
    <xdr:sp macro="" textlink="">
      <xdr:nvSpPr>
        <xdr:cNvPr id="479" name="楕円 478"/>
        <xdr:cNvSpPr/>
      </xdr:nvSpPr>
      <xdr:spPr>
        <a:xfrm>
          <a:off x="8699500" y="1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23296</xdr:rowOff>
    </xdr:from>
    <xdr:ext cx="534377" cy="259045"/>
    <xdr:sp macro="" textlink="">
      <xdr:nvSpPr>
        <xdr:cNvPr id="480" name="テキスト ボックス 479"/>
        <xdr:cNvSpPr txBox="1"/>
      </xdr:nvSpPr>
      <xdr:spPr>
        <a:xfrm>
          <a:off x="8483111" y="1682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93218</xdr:rowOff>
    </xdr:from>
    <xdr:to>
      <xdr:col>41</xdr:col>
      <xdr:colOff>101600</xdr:colOff>
      <xdr:row>98</xdr:row>
      <xdr:rowOff>23368</xdr:rowOff>
    </xdr:to>
    <xdr:sp macro="" textlink="">
      <xdr:nvSpPr>
        <xdr:cNvPr id="481" name="楕円 480"/>
        <xdr:cNvSpPr/>
      </xdr:nvSpPr>
      <xdr:spPr>
        <a:xfrm>
          <a:off x="7810500" y="1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14495</xdr:rowOff>
    </xdr:from>
    <xdr:ext cx="534377" cy="259045"/>
    <xdr:sp macro="" textlink="">
      <xdr:nvSpPr>
        <xdr:cNvPr id="482" name="テキスト ボックス 481"/>
        <xdr:cNvSpPr txBox="1"/>
      </xdr:nvSpPr>
      <xdr:spPr>
        <a:xfrm>
          <a:off x="7594111" y="1681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105842</xdr:rowOff>
    </xdr:from>
    <xdr:to>
      <xdr:col>36</xdr:col>
      <xdr:colOff>165100</xdr:colOff>
      <xdr:row>98</xdr:row>
      <xdr:rowOff>35992</xdr:rowOff>
    </xdr:to>
    <xdr:sp macro="" textlink="">
      <xdr:nvSpPr>
        <xdr:cNvPr id="483" name="楕円 482"/>
        <xdr:cNvSpPr/>
      </xdr:nvSpPr>
      <xdr:spPr>
        <a:xfrm>
          <a:off x="6921500" y="167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27119</xdr:rowOff>
    </xdr:from>
    <xdr:ext cx="534377" cy="259045"/>
    <xdr:sp macro="" textlink="">
      <xdr:nvSpPr>
        <xdr:cNvPr id="484" name="テキスト ボックス 483"/>
        <xdr:cNvSpPr txBox="1"/>
      </xdr:nvSpPr>
      <xdr:spPr>
        <a:xfrm>
          <a:off x="6705111" y="168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162560</xdr:rowOff>
    </xdr:from>
    <xdr:to>
      <xdr:col>85</xdr:col>
      <xdr:colOff>127000</xdr:colOff>
      <xdr:row>38</xdr:row>
      <xdr:rowOff>39878</xdr:rowOff>
    </xdr:to>
    <xdr:cxnSp macro="">
      <xdr:nvCxnSpPr>
        <xdr:cNvPr id="514" name="直線コネクタ 513"/>
        <xdr:cNvCxnSpPr/>
      </xdr:nvCxnSpPr>
      <xdr:spPr>
        <a:xfrm>
          <a:off x="15481300" y="6506210"/>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162560</xdr:rowOff>
    </xdr:from>
    <xdr:to>
      <xdr:col>81</xdr:col>
      <xdr:colOff>50800</xdr:colOff>
      <xdr:row>38</xdr:row>
      <xdr:rowOff>122555</xdr:rowOff>
    </xdr:to>
    <xdr:cxnSp macro="">
      <xdr:nvCxnSpPr>
        <xdr:cNvPr id="517" name="直線コネクタ 516"/>
        <xdr:cNvCxnSpPr/>
      </xdr:nvCxnSpPr>
      <xdr:spPr>
        <a:xfrm flipV="1">
          <a:off x="14592300" y="65062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122555</xdr:rowOff>
    </xdr:from>
    <xdr:to>
      <xdr:col>76</xdr:col>
      <xdr:colOff>114300</xdr:colOff>
      <xdr:row>38</xdr:row>
      <xdr:rowOff>163830</xdr:rowOff>
    </xdr:to>
    <xdr:cxnSp macro="">
      <xdr:nvCxnSpPr>
        <xdr:cNvPr id="520" name="直線コネクタ 519"/>
        <xdr:cNvCxnSpPr/>
      </xdr:nvCxnSpPr>
      <xdr:spPr>
        <a:xfrm flipV="1">
          <a:off x="13703300" y="6637655"/>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158877</xdr:rowOff>
    </xdr:from>
    <xdr:to>
      <xdr:col>71</xdr:col>
      <xdr:colOff>177800</xdr:colOff>
      <xdr:row>38</xdr:row>
      <xdr:rowOff>163830</xdr:rowOff>
    </xdr:to>
    <xdr:cxnSp macro="">
      <xdr:nvCxnSpPr>
        <xdr:cNvPr id="523" name="直線コネクタ 522"/>
        <xdr:cNvCxnSpPr/>
      </xdr:nvCxnSpPr>
      <xdr:spPr>
        <a:xfrm>
          <a:off x="12814300" y="66739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24" name="フローチャート: 判断 523"/>
        <xdr:cNvSpPr/>
      </xdr:nvSpPr>
      <xdr:spPr>
        <a:xfrm>
          <a:off x="13652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13987</xdr:rowOff>
    </xdr:from>
    <xdr:ext cx="534377" cy="259045"/>
    <xdr:sp macro="" textlink="">
      <xdr:nvSpPr>
        <xdr:cNvPr id="525" name="テキスト ボックス 524"/>
        <xdr:cNvSpPr txBox="1"/>
      </xdr:nvSpPr>
      <xdr:spPr>
        <a:xfrm>
          <a:off x="13436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107950</xdr:rowOff>
    </xdr:from>
    <xdr:to>
      <xdr:col>67</xdr:col>
      <xdr:colOff>101600</xdr:colOff>
      <xdr:row>34</xdr:row>
      <xdr:rowOff>38100</xdr:rowOff>
    </xdr:to>
    <xdr:sp macro="" textlink="">
      <xdr:nvSpPr>
        <xdr:cNvPr id="526" name="フローチャート: 判断 525"/>
        <xdr:cNvSpPr/>
      </xdr:nvSpPr>
      <xdr:spPr>
        <a:xfrm>
          <a:off x="12763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54627</xdr:rowOff>
    </xdr:from>
    <xdr:ext cx="534377" cy="259045"/>
    <xdr:sp macro="" textlink="">
      <xdr:nvSpPr>
        <xdr:cNvPr id="527" name="テキスト ボックス 526"/>
        <xdr:cNvSpPr txBox="1"/>
      </xdr:nvSpPr>
      <xdr:spPr>
        <a:xfrm>
          <a:off x="12547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160528</xdr:rowOff>
    </xdr:from>
    <xdr:to>
      <xdr:col>85</xdr:col>
      <xdr:colOff>177800</xdr:colOff>
      <xdr:row>38</xdr:row>
      <xdr:rowOff>90678</xdr:rowOff>
    </xdr:to>
    <xdr:sp macro="" textlink="">
      <xdr:nvSpPr>
        <xdr:cNvPr id="533" name="楕円 532"/>
        <xdr:cNvSpPr/>
      </xdr:nvSpPr>
      <xdr:spPr>
        <a:xfrm>
          <a:off x="162687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138955</xdr:rowOff>
    </xdr:from>
    <xdr:ext cx="534377" cy="259045"/>
    <xdr:sp macro="" textlink="">
      <xdr:nvSpPr>
        <xdr:cNvPr id="534" name="消防費該当値テキスト"/>
        <xdr:cNvSpPr txBox="1"/>
      </xdr:nvSpPr>
      <xdr:spPr>
        <a:xfrm>
          <a:off x="16370300" y="64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111760</xdr:rowOff>
    </xdr:from>
    <xdr:to>
      <xdr:col>81</xdr:col>
      <xdr:colOff>101600</xdr:colOff>
      <xdr:row>38</xdr:row>
      <xdr:rowOff>41910</xdr:rowOff>
    </xdr:to>
    <xdr:sp macro="" textlink="">
      <xdr:nvSpPr>
        <xdr:cNvPr id="535" name="楕円 534"/>
        <xdr:cNvSpPr/>
      </xdr:nvSpPr>
      <xdr:spPr>
        <a:xfrm>
          <a:off x="1543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33037</xdr:rowOff>
    </xdr:from>
    <xdr:ext cx="534377" cy="259045"/>
    <xdr:sp macro="" textlink="">
      <xdr:nvSpPr>
        <xdr:cNvPr id="536" name="テキスト ボックス 535"/>
        <xdr:cNvSpPr txBox="1"/>
      </xdr:nvSpPr>
      <xdr:spPr>
        <a:xfrm>
          <a:off x="15214111" y="65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71755</xdr:rowOff>
    </xdr:from>
    <xdr:to>
      <xdr:col>76</xdr:col>
      <xdr:colOff>165100</xdr:colOff>
      <xdr:row>39</xdr:row>
      <xdr:rowOff>1905</xdr:rowOff>
    </xdr:to>
    <xdr:sp macro="" textlink="">
      <xdr:nvSpPr>
        <xdr:cNvPr id="537" name="楕円 536"/>
        <xdr:cNvSpPr/>
      </xdr:nvSpPr>
      <xdr:spPr>
        <a:xfrm>
          <a:off x="1454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164482</xdr:rowOff>
    </xdr:from>
    <xdr:ext cx="469744" cy="259045"/>
    <xdr:sp macro="" textlink="">
      <xdr:nvSpPr>
        <xdr:cNvPr id="538" name="テキスト ボックス 537"/>
        <xdr:cNvSpPr txBox="1"/>
      </xdr:nvSpPr>
      <xdr:spPr>
        <a:xfrm>
          <a:off x="14357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113030</xdr:rowOff>
    </xdr:from>
    <xdr:to>
      <xdr:col>72</xdr:col>
      <xdr:colOff>38100</xdr:colOff>
      <xdr:row>39</xdr:row>
      <xdr:rowOff>43180</xdr:rowOff>
    </xdr:to>
    <xdr:sp macro="" textlink="">
      <xdr:nvSpPr>
        <xdr:cNvPr id="539" name="楕円 538"/>
        <xdr:cNvSpPr/>
      </xdr:nvSpPr>
      <xdr:spPr>
        <a:xfrm>
          <a:off x="1365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34307</xdr:rowOff>
    </xdr:from>
    <xdr:ext cx="469744" cy="259045"/>
    <xdr:sp macro="" textlink="">
      <xdr:nvSpPr>
        <xdr:cNvPr id="540" name="テキスト ボックス 539"/>
        <xdr:cNvSpPr txBox="1"/>
      </xdr:nvSpPr>
      <xdr:spPr>
        <a:xfrm>
          <a:off x="13468428"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108077</xdr:rowOff>
    </xdr:from>
    <xdr:to>
      <xdr:col>67</xdr:col>
      <xdr:colOff>101600</xdr:colOff>
      <xdr:row>39</xdr:row>
      <xdr:rowOff>38227</xdr:rowOff>
    </xdr:to>
    <xdr:sp macro="" textlink="">
      <xdr:nvSpPr>
        <xdr:cNvPr id="541" name="楕円 540"/>
        <xdr:cNvSpPr/>
      </xdr:nvSpPr>
      <xdr:spPr>
        <a:xfrm>
          <a:off x="12763500" y="66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29354</xdr:rowOff>
    </xdr:from>
    <xdr:ext cx="469744" cy="259045"/>
    <xdr:sp macro="" textlink="">
      <xdr:nvSpPr>
        <xdr:cNvPr id="542" name="テキスト ボックス 541"/>
        <xdr:cNvSpPr txBox="1"/>
      </xdr:nvSpPr>
      <xdr:spPr>
        <a:xfrm>
          <a:off x="12579428" y="67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18676</xdr:rowOff>
    </xdr:from>
    <xdr:to>
      <xdr:col>85</xdr:col>
      <xdr:colOff>127000</xdr:colOff>
      <xdr:row>57</xdr:row>
      <xdr:rowOff>69558</xdr:rowOff>
    </xdr:to>
    <xdr:cxnSp macro="">
      <xdr:nvCxnSpPr>
        <xdr:cNvPr id="572" name="直線コネクタ 571"/>
        <xdr:cNvCxnSpPr/>
      </xdr:nvCxnSpPr>
      <xdr:spPr>
        <a:xfrm flipV="1">
          <a:off x="15481300" y="9791326"/>
          <a:ext cx="8382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44507</xdr:rowOff>
    </xdr:from>
    <xdr:to>
      <xdr:col>81</xdr:col>
      <xdr:colOff>50800</xdr:colOff>
      <xdr:row>57</xdr:row>
      <xdr:rowOff>69558</xdr:rowOff>
    </xdr:to>
    <xdr:cxnSp macro="">
      <xdr:nvCxnSpPr>
        <xdr:cNvPr id="575" name="直線コネクタ 574"/>
        <xdr:cNvCxnSpPr/>
      </xdr:nvCxnSpPr>
      <xdr:spPr>
        <a:xfrm>
          <a:off x="14592300" y="9817157"/>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147854</xdr:rowOff>
    </xdr:from>
    <xdr:to>
      <xdr:col>76</xdr:col>
      <xdr:colOff>114300</xdr:colOff>
      <xdr:row>57</xdr:row>
      <xdr:rowOff>44507</xdr:rowOff>
    </xdr:to>
    <xdr:cxnSp macro="">
      <xdr:nvCxnSpPr>
        <xdr:cNvPr id="578" name="直線コネクタ 577"/>
        <xdr:cNvCxnSpPr/>
      </xdr:nvCxnSpPr>
      <xdr:spPr>
        <a:xfrm>
          <a:off x="13703300" y="9577604"/>
          <a:ext cx="889000" cy="2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147854</xdr:rowOff>
    </xdr:from>
    <xdr:to>
      <xdr:col>71</xdr:col>
      <xdr:colOff>177800</xdr:colOff>
      <xdr:row>57</xdr:row>
      <xdr:rowOff>77330</xdr:rowOff>
    </xdr:to>
    <xdr:cxnSp macro="">
      <xdr:nvCxnSpPr>
        <xdr:cNvPr id="581" name="直線コネクタ 580"/>
        <xdr:cNvCxnSpPr/>
      </xdr:nvCxnSpPr>
      <xdr:spPr>
        <a:xfrm flipV="1">
          <a:off x="12814300" y="9577604"/>
          <a:ext cx="889000" cy="2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2" name="フローチャート: 判断 581"/>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583" name="テキスト ボックス 582"/>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84" name="フローチャート: 判断 583"/>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130598</xdr:rowOff>
    </xdr:from>
    <xdr:ext cx="534377" cy="259045"/>
    <xdr:sp macro="" textlink="">
      <xdr:nvSpPr>
        <xdr:cNvPr id="585" name="テキスト ボックス 584"/>
        <xdr:cNvSpPr txBox="1"/>
      </xdr:nvSpPr>
      <xdr:spPr>
        <a:xfrm>
          <a:off x="12547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139326</xdr:rowOff>
    </xdr:from>
    <xdr:to>
      <xdr:col>85</xdr:col>
      <xdr:colOff>177800</xdr:colOff>
      <xdr:row>57</xdr:row>
      <xdr:rowOff>69476</xdr:rowOff>
    </xdr:to>
    <xdr:sp macro="" textlink="">
      <xdr:nvSpPr>
        <xdr:cNvPr id="591" name="楕円 590"/>
        <xdr:cNvSpPr/>
      </xdr:nvSpPr>
      <xdr:spPr>
        <a:xfrm>
          <a:off x="16268700" y="97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117753</xdr:rowOff>
    </xdr:from>
    <xdr:ext cx="534377" cy="259045"/>
    <xdr:sp macro="" textlink="">
      <xdr:nvSpPr>
        <xdr:cNvPr id="592" name="教育費該当値テキスト"/>
        <xdr:cNvSpPr txBox="1"/>
      </xdr:nvSpPr>
      <xdr:spPr>
        <a:xfrm>
          <a:off x="16370300" y="97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18758</xdr:rowOff>
    </xdr:from>
    <xdr:to>
      <xdr:col>81</xdr:col>
      <xdr:colOff>101600</xdr:colOff>
      <xdr:row>57</xdr:row>
      <xdr:rowOff>120358</xdr:rowOff>
    </xdr:to>
    <xdr:sp macro="" textlink="">
      <xdr:nvSpPr>
        <xdr:cNvPr id="593" name="楕円 592"/>
        <xdr:cNvSpPr/>
      </xdr:nvSpPr>
      <xdr:spPr>
        <a:xfrm>
          <a:off x="15430500" y="97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111485</xdr:rowOff>
    </xdr:from>
    <xdr:ext cx="534377" cy="259045"/>
    <xdr:sp macro="" textlink="">
      <xdr:nvSpPr>
        <xdr:cNvPr id="594" name="テキスト ボックス 593"/>
        <xdr:cNvSpPr txBox="1"/>
      </xdr:nvSpPr>
      <xdr:spPr>
        <a:xfrm>
          <a:off x="15214111" y="98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165157</xdr:rowOff>
    </xdr:from>
    <xdr:to>
      <xdr:col>76</xdr:col>
      <xdr:colOff>165100</xdr:colOff>
      <xdr:row>57</xdr:row>
      <xdr:rowOff>95307</xdr:rowOff>
    </xdr:to>
    <xdr:sp macro="" textlink="">
      <xdr:nvSpPr>
        <xdr:cNvPr id="595" name="楕円 594"/>
        <xdr:cNvSpPr/>
      </xdr:nvSpPr>
      <xdr:spPr>
        <a:xfrm>
          <a:off x="145415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86434</xdr:rowOff>
    </xdr:from>
    <xdr:ext cx="534377" cy="259045"/>
    <xdr:sp macro="" textlink="">
      <xdr:nvSpPr>
        <xdr:cNvPr id="596" name="テキスト ボックス 595"/>
        <xdr:cNvSpPr txBox="1"/>
      </xdr:nvSpPr>
      <xdr:spPr>
        <a:xfrm>
          <a:off x="14325111" y="98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97054</xdr:rowOff>
    </xdr:from>
    <xdr:to>
      <xdr:col>72</xdr:col>
      <xdr:colOff>38100</xdr:colOff>
      <xdr:row>56</xdr:row>
      <xdr:rowOff>27204</xdr:rowOff>
    </xdr:to>
    <xdr:sp macro="" textlink="">
      <xdr:nvSpPr>
        <xdr:cNvPr id="597" name="楕円 596"/>
        <xdr:cNvSpPr/>
      </xdr:nvSpPr>
      <xdr:spPr>
        <a:xfrm>
          <a:off x="13652500" y="95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18331</xdr:rowOff>
    </xdr:from>
    <xdr:ext cx="534377" cy="259045"/>
    <xdr:sp macro="" textlink="">
      <xdr:nvSpPr>
        <xdr:cNvPr id="598" name="テキスト ボックス 597"/>
        <xdr:cNvSpPr txBox="1"/>
      </xdr:nvSpPr>
      <xdr:spPr>
        <a:xfrm>
          <a:off x="13436111" y="96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26530</xdr:rowOff>
    </xdr:from>
    <xdr:to>
      <xdr:col>67</xdr:col>
      <xdr:colOff>101600</xdr:colOff>
      <xdr:row>57</xdr:row>
      <xdr:rowOff>128130</xdr:rowOff>
    </xdr:to>
    <xdr:sp macro="" textlink="">
      <xdr:nvSpPr>
        <xdr:cNvPr id="599" name="楕円 598"/>
        <xdr:cNvSpPr/>
      </xdr:nvSpPr>
      <xdr:spPr>
        <a:xfrm>
          <a:off x="12763500" y="97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119257</xdr:rowOff>
    </xdr:from>
    <xdr:ext cx="534377" cy="259045"/>
    <xdr:sp macro="" textlink="">
      <xdr:nvSpPr>
        <xdr:cNvPr id="600" name="テキスト ボックス 599"/>
        <xdr:cNvSpPr txBox="1"/>
      </xdr:nvSpPr>
      <xdr:spPr>
        <a:xfrm>
          <a:off x="12547111" y="98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90278</xdr:rowOff>
    </xdr:from>
    <xdr:to>
      <xdr:col>71</xdr:col>
      <xdr:colOff>177800</xdr:colOff>
      <xdr:row>79</xdr:row>
      <xdr:rowOff>98879</xdr:rowOff>
    </xdr:to>
    <xdr:cxnSp macro="">
      <xdr:nvCxnSpPr>
        <xdr:cNvPr id="640" name="直線コネクタ 639"/>
        <xdr:cNvCxnSpPr/>
      </xdr:nvCxnSpPr>
      <xdr:spPr>
        <a:xfrm>
          <a:off x="12814300" y="13634828"/>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1" name="フローチャート: 判断 640"/>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2" name="テキスト ボックス 641"/>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3" name="フローチャート: 判断 642"/>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44" name="テキスト ボックス 643"/>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39478</xdr:rowOff>
    </xdr:from>
    <xdr:to>
      <xdr:col>67</xdr:col>
      <xdr:colOff>101600</xdr:colOff>
      <xdr:row>79</xdr:row>
      <xdr:rowOff>141078</xdr:rowOff>
    </xdr:to>
    <xdr:sp macro="" textlink="">
      <xdr:nvSpPr>
        <xdr:cNvPr id="658" name="楕円 657"/>
        <xdr:cNvSpPr/>
      </xdr:nvSpPr>
      <xdr:spPr>
        <a:xfrm>
          <a:off x="12763500" y="135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132205</xdr:rowOff>
    </xdr:from>
    <xdr:ext cx="313932" cy="259045"/>
    <xdr:sp macro="" textlink="">
      <xdr:nvSpPr>
        <xdr:cNvPr id="659" name="テキスト ボックス 658"/>
        <xdr:cNvSpPr txBox="1"/>
      </xdr:nvSpPr>
      <xdr:spPr>
        <a:xfrm>
          <a:off x="12657333" y="1367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145148</xdr:rowOff>
    </xdr:from>
    <xdr:to>
      <xdr:col>85</xdr:col>
      <xdr:colOff>127000</xdr:colOff>
      <xdr:row>96</xdr:row>
      <xdr:rowOff>154349</xdr:rowOff>
    </xdr:to>
    <xdr:cxnSp macro="">
      <xdr:nvCxnSpPr>
        <xdr:cNvPr id="688" name="直線コネクタ 687"/>
        <xdr:cNvCxnSpPr/>
      </xdr:nvCxnSpPr>
      <xdr:spPr>
        <a:xfrm>
          <a:off x="15481300" y="16604348"/>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138843</xdr:rowOff>
    </xdr:from>
    <xdr:to>
      <xdr:col>81</xdr:col>
      <xdr:colOff>50800</xdr:colOff>
      <xdr:row>96</xdr:row>
      <xdr:rowOff>145148</xdr:rowOff>
    </xdr:to>
    <xdr:cxnSp macro="">
      <xdr:nvCxnSpPr>
        <xdr:cNvPr id="691" name="直線コネクタ 690"/>
        <xdr:cNvCxnSpPr/>
      </xdr:nvCxnSpPr>
      <xdr:spPr>
        <a:xfrm>
          <a:off x="14592300" y="16598043"/>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138843</xdr:rowOff>
    </xdr:from>
    <xdr:to>
      <xdr:col>76</xdr:col>
      <xdr:colOff>114300</xdr:colOff>
      <xdr:row>96</xdr:row>
      <xdr:rowOff>154539</xdr:rowOff>
    </xdr:to>
    <xdr:cxnSp macro="">
      <xdr:nvCxnSpPr>
        <xdr:cNvPr id="694" name="直線コネクタ 693"/>
        <xdr:cNvCxnSpPr/>
      </xdr:nvCxnSpPr>
      <xdr:spPr>
        <a:xfrm flipV="1">
          <a:off x="13703300" y="16598043"/>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6" name="テキスト ボックス 695"/>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149130</xdr:rowOff>
    </xdr:from>
    <xdr:to>
      <xdr:col>71</xdr:col>
      <xdr:colOff>177800</xdr:colOff>
      <xdr:row>96</xdr:row>
      <xdr:rowOff>154539</xdr:rowOff>
    </xdr:to>
    <xdr:cxnSp macro="">
      <xdr:nvCxnSpPr>
        <xdr:cNvPr id="697" name="直線コネクタ 696"/>
        <xdr:cNvCxnSpPr/>
      </xdr:nvCxnSpPr>
      <xdr:spPr>
        <a:xfrm>
          <a:off x="12814300" y="1660833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698" name="フローチャート: 判断 697"/>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699" name="テキスト ボックス 698"/>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0" name="フローチャート: 判断 699"/>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1" name="テキスト ボックス 700"/>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103549</xdr:rowOff>
    </xdr:from>
    <xdr:to>
      <xdr:col>85</xdr:col>
      <xdr:colOff>177800</xdr:colOff>
      <xdr:row>97</xdr:row>
      <xdr:rowOff>33699</xdr:rowOff>
    </xdr:to>
    <xdr:sp macro="" textlink="">
      <xdr:nvSpPr>
        <xdr:cNvPr id="707" name="楕円 706"/>
        <xdr:cNvSpPr/>
      </xdr:nvSpPr>
      <xdr:spPr>
        <a:xfrm>
          <a:off x="16268700" y="165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18476</xdr:rowOff>
    </xdr:from>
    <xdr:ext cx="534377" cy="259045"/>
    <xdr:sp macro="" textlink="">
      <xdr:nvSpPr>
        <xdr:cNvPr id="708" name="公債費該当値テキスト"/>
        <xdr:cNvSpPr txBox="1"/>
      </xdr:nvSpPr>
      <xdr:spPr>
        <a:xfrm>
          <a:off x="16370300" y="164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94348</xdr:rowOff>
    </xdr:from>
    <xdr:to>
      <xdr:col>81</xdr:col>
      <xdr:colOff>101600</xdr:colOff>
      <xdr:row>97</xdr:row>
      <xdr:rowOff>24498</xdr:rowOff>
    </xdr:to>
    <xdr:sp macro="" textlink="">
      <xdr:nvSpPr>
        <xdr:cNvPr id="709" name="楕円 708"/>
        <xdr:cNvSpPr/>
      </xdr:nvSpPr>
      <xdr:spPr>
        <a:xfrm>
          <a:off x="15430500" y="165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15625</xdr:rowOff>
    </xdr:from>
    <xdr:ext cx="534377" cy="259045"/>
    <xdr:sp macro="" textlink="">
      <xdr:nvSpPr>
        <xdr:cNvPr id="710" name="テキスト ボックス 709"/>
        <xdr:cNvSpPr txBox="1"/>
      </xdr:nvSpPr>
      <xdr:spPr>
        <a:xfrm>
          <a:off x="15214111" y="166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88043</xdr:rowOff>
    </xdr:from>
    <xdr:to>
      <xdr:col>76</xdr:col>
      <xdr:colOff>165100</xdr:colOff>
      <xdr:row>97</xdr:row>
      <xdr:rowOff>18193</xdr:rowOff>
    </xdr:to>
    <xdr:sp macro="" textlink="">
      <xdr:nvSpPr>
        <xdr:cNvPr id="711" name="楕円 710"/>
        <xdr:cNvSpPr/>
      </xdr:nvSpPr>
      <xdr:spPr>
        <a:xfrm>
          <a:off x="14541500" y="165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9320</xdr:rowOff>
    </xdr:from>
    <xdr:ext cx="534377" cy="259045"/>
    <xdr:sp macro="" textlink="">
      <xdr:nvSpPr>
        <xdr:cNvPr id="712" name="テキスト ボックス 711"/>
        <xdr:cNvSpPr txBox="1"/>
      </xdr:nvSpPr>
      <xdr:spPr>
        <a:xfrm>
          <a:off x="14325111" y="166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103739</xdr:rowOff>
    </xdr:from>
    <xdr:to>
      <xdr:col>72</xdr:col>
      <xdr:colOff>38100</xdr:colOff>
      <xdr:row>97</xdr:row>
      <xdr:rowOff>33889</xdr:rowOff>
    </xdr:to>
    <xdr:sp macro="" textlink="">
      <xdr:nvSpPr>
        <xdr:cNvPr id="713" name="楕円 712"/>
        <xdr:cNvSpPr/>
      </xdr:nvSpPr>
      <xdr:spPr>
        <a:xfrm>
          <a:off x="13652500" y="165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25016</xdr:rowOff>
    </xdr:from>
    <xdr:ext cx="534377" cy="259045"/>
    <xdr:sp macro="" textlink="">
      <xdr:nvSpPr>
        <xdr:cNvPr id="714" name="テキスト ボックス 713"/>
        <xdr:cNvSpPr txBox="1"/>
      </xdr:nvSpPr>
      <xdr:spPr>
        <a:xfrm>
          <a:off x="13436111" y="166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98330</xdr:rowOff>
    </xdr:from>
    <xdr:to>
      <xdr:col>67</xdr:col>
      <xdr:colOff>101600</xdr:colOff>
      <xdr:row>97</xdr:row>
      <xdr:rowOff>28480</xdr:rowOff>
    </xdr:to>
    <xdr:sp macro="" textlink="">
      <xdr:nvSpPr>
        <xdr:cNvPr id="715" name="楕円 714"/>
        <xdr:cNvSpPr/>
      </xdr:nvSpPr>
      <xdr:spPr>
        <a:xfrm>
          <a:off x="12763500" y="165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19607</xdr:rowOff>
    </xdr:from>
    <xdr:ext cx="534377" cy="259045"/>
    <xdr:sp macro="" textlink="">
      <xdr:nvSpPr>
        <xdr:cNvPr id="716" name="テキスト ボックス 715"/>
        <xdr:cNvSpPr txBox="1"/>
      </xdr:nvSpPr>
      <xdr:spPr>
        <a:xfrm>
          <a:off x="12547111" y="166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55" name="フローチャート: 判断 754"/>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56" name="テキスト ボックス 755"/>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57" name="フローチャート: 判断 756"/>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macro="" textlink="">
      <xdr:nvSpPr>
        <xdr:cNvPr id="758" name="テキスト ボックス 757"/>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本市の歳出決算総額における一人当たりの金額</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3,617</a:t>
          </a:r>
          <a:r>
            <a:rPr kumimoji="1" lang="ja-JP" altLang="en-US" sz="1300">
              <a:latin typeface="ＭＳ Ｐゴシック" panose="020B0600070205080204" pitchFamily="50" charset="-128"/>
              <a:ea typeface="ＭＳ Ｐゴシック" panose="020B0600070205080204" pitchFamily="50" charset="-128"/>
            </a:rPr>
            <a:t>円のうち、特に大きな割合を占めているのは民生費の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5,135</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子どものための教育・保育給付負担金の増加などにより昨年度より増加した。埼玉県平均を上回っており、近年は上昇傾向にある。</a:t>
          </a:r>
        </a:p>
        <a:p>
          <a:r>
            <a:rPr kumimoji="1" lang="ja-JP" altLang="en-US" sz="1300">
              <a:latin typeface="ＭＳ Ｐゴシック" panose="020B0600070205080204" pitchFamily="50" charset="-128"/>
              <a:ea typeface="ＭＳ Ｐゴシック" panose="020B0600070205080204" pitchFamily="50" charset="-128"/>
            </a:rPr>
            <a:t>土木費では、（仮称）宮戸二丁目公園用地購入費の皆増などにより、大幅に増加しているものの、全国平均、類似団体平均、埼玉県平均ともに下回っている。</a:t>
          </a:r>
        </a:p>
        <a:p>
          <a:r>
            <a:rPr kumimoji="1" lang="ja-JP" altLang="en-US" sz="1300">
              <a:latin typeface="ＭＳ Ｐゴシック" panose="020B0600070205080204" pitchFamily="50" charset="-128"/>
              <a:ea typeface="ＭＳ Ｐゴシック" panose="020B0600070205080204" pitchFamily="50" charset="-128"/>
            </a:rPr>
            <a:t>教育費の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9,353</a:t>
          </a:r>
          <a:r>
            <a:rPr kumimoji="1" lang="ja-JP" altLang="en-US" sz="1300">
              <a:latin typeface="ＭＳ Ｐゴシック" panose="020B0600070205080204" pitchFamily="50" charset="-128"/>
              <a:ea typeface="ＭＳ Ｐゴシック" panose="020B0600070205080204" pitchFamily="50" charset="-128"/>
            </a:rPr>
            <a:t>円については、第六小学校・第九小学校校舎増築工事の皆増などにより前年度から増加した。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a:t>
          </a:r>
          <a:r>
            <a:rPr kumimoji="1" lang="en-US" altLang="ja-JP" sz="1300">
              <a:latin typeface="ＭＳ Ｐゴシック" panose="020B0600070205080204" pitchFamily="50" charset="-128"/>
              <a:ea typeface="ＭＳ Ｐゴシック" panose="020B0600070205080204" pitchFamily="50" charset="-128"/>
            </a:rPr>
            <a:t>1,217</a:t>
          </a:r>
          <a:r>
            <a:rPr kumimoji="1" lang="ja-JP" altLang="en-US" sz="1300">
              <a:latin typeface="ＭＳ Ｐゴシック" panose="020B0600070205080204" pitchFamily="50" charset="-128"/>
              <a:ea typeface="ＭＳ Ｐゴシック" panose="020B0600070205080204" pitchFamily="50" charset="-128"/>
            </a:rPr>
            <a:t>円については、あさか地域応援クーポン事業委託料の皆減などにより前年度から減少した。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実質収支額は、約</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4,700</a:t>
          </a:r>
          <a:r>
            <a:rPr kumimoji="1" lang="ja-JP" altLang="en-US" sz="1100">
              <a:latin typeface="ＭＳ ゴシック" pitchFamily="49" charset="-128"/>
              <a:ea typeface="ＭＳ ゴシック" pitchFamily="49" charset="-128"/>
            </a:rPr>
            <a:t>万円の減となり、標準財政規模比が</a:t>
          </a:r>
          <a:r>
            <a:rPr kumimoji="1" lang="en-US" altLang="ja-JP" sz="1100">
              <a:latin typeface="ＭＳ ゴシック" pitchFamily="49" charset="-128"/>
              <a:ea typeface="ＭＳ ゴシック" pitchFamily="49" charset="-128"/>
            </a:rPr>
            <a:t>4.4</a:t>
          </a:r>
          <a:r>
            <a:rPr kumimoji="1" lang="ja-JP" altLang="en-US" sz="1100">
              <a:latin typeface="ＭＳ ゴシック" pitchFamily="49" charset="-128"/>
              <a:ea typeface="ＭＳ ゴシック" pitchFamily="49" charset="-128"/>
            </a:rPr>
            <a:t>％減少した。実質単年度収支額も約</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7,900</a:t>
          </a:r>
          <a:r>
            <a:rPr kumimoji="1" lang="ja-JP" altLang="en-US" sz="1100">
              <a:latin typeface="ＭＳ ゴシック" pitchFamily="49" charset="-128"/>
              <a:ea typeface="ＭＳ ゴシック" pitchFamily="49" charset="-128"/>
            </a:rPr>
            <a:t>万円の減となり、標準財政規模比が</a:t>
          </a:r>
          <a:r>
            <a:rPr kumimoji="1" lang="en-US" altLang="ja-JP" sz="1100">
              <a:latin typeface="ＭＳ ゴシック" pitchFamily="49" charset="-128"/>
              <a:ea typeface="ＭＳ ゴシック" pitchFamily="49" charset="-128"/>
            </a:rPr>
            <a:t>5.75</a:t>
          </a:r>
          <a:r>
            <a:rPr kumimoji="1" lang="ja-JP" altLang="en-US" sz="1100">
              <a:latin typeface="ＭＳ ゴシック" pitchFamily="49" charset="-128"/>
              <a:ea typeface="ＭＳ ゴシック" pitchFamily="49" charset="-128"/>
            </a:rPr>
            <a:t>％減となった。令和４年度に受け入れた国県補助金の実績額との差額の返還金が増加したことなどが主な要因となっている。財政調整基金については、平成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まで残高が年々減少傾向にあったが、財政調整基金に頼らない予算編成を行うとともに、前年度決算剰余金の積立等も行ったため、基金残高の標準財政規模比は増加傾向にあったが、公共施設の修繕などへの対応により、財政調整基金が減った影響により標準財政規模比は減少した。今後も経常経費の徹底した節減合理化を図るなど、効果的で効率的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全会計において黒字であり、実質収支の標準財政規模に占める割合としては、一般会計が減少したものの、ほとんどの会計でおおむね昨年度と同水準となっている。</a:t>
          </a:r>
        </a:p>
        <a:p>
          <a:r>
            <a:rPr kumimoji="1" lang="ja-JP" altLang="en-US" sz="1400">
              <a:latin typeface="ＭＳ ゴシック" pitchFamily="49" charset="-128"/>
              <a:ea typeface="ＭＳ ゴシック" pitchFamily="49" charset="-128"/>
            </a:rPr>
            <a:t>今後も健全な財政運営を維持するように努める。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元利償還金等については、新規借入や据置終了による元金償還額の増加が、償還が終了したことによる減額を下回ったため、前年度より約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算入公債費等については、減税補てん債の償還終了に伴う普通交付税分にかかる基準財政需要額の減少などにより、前年度より約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結果として、実質公債費比率の分子は前年度より約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2,900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a:t>
          </a:r>
          <a:r>
            <a:rPr kumimoji="1" lang="ja-JP" altLang="en-US" sz="1200">
              <a:latin typeface="ＭＳ ゴシック" pitchFamily="49" charset="-128"/>
              <a:ea typeface="ＭＳ ゴシック" pitchFamily="49" charset="-128"/>
            </a:rPr>
            <a:t>なし</a:t>
          </a:r>
          <a:r>
            <a:rPr kumimoji="1" lang="ja-JP" altLang="en-US" sz="14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将来負担額については、地方債借入額が元金償還額を下回ったことなどにより、前年度より約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5,500</a:t>
          </a:r>
          <a:r>
            <a:rPr kumimoji="1" lang="ja-JP" altLang="en-US" sz="1400">
              <a:latin typeface="ＭＳ ゴシック" pitchFamily="49" charset="-128"/>
              <a:ea typeface="ＭＳ ゴシック" pitchFamily="49" charset="-128"/>
            </a:rPr>
            <a:t>万円減少した。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充当可能財源等については、基準財政需要額算入見込の減少などにより、前年度より約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結果として、将来負担額の減少が充当可能財源等の減少を下回ったため、将来負担比率の分子は前年度より約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3,400</a:t>
          </a:r>
          <a:r>
            <a:rPr kumimoji="1" lang="ja-JP" altLang="en-US" sz="1400">
              <a:latin typeface="ＭＳ ゴシック" pitchFamily="49" charset="-128"/>
              <a:ea typeface="ＭＳ ゴシック" pitchFamily="49" charset="-128"/>
            </a:rPr>
            <a:t>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埼玉県朝霞市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令和５年度末における基金の残高について、財政調整基金は前年度より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円、その他特定目的基金の基地跡地整備基金は前年度より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円、公共施設マネジメント基金は前年度より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円、ふるさと応援基金は前年度より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円、みどりのまちづくり基金は前年度より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による予期せぬ支出や社会保障関連経費などに備えて、決算状況等により可能な範囲で財政調整基金の積立を行うほか、公共施設の保全及び更新に必要な経費の財源に充てるため、運用基金など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基地跡地整備基金：市の中心部に残る貴重な空間資源である基地跡地の整備に活用する。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公共施設マネジメント基金：公共施設の保全及び更新に必要な経費の財源に活用する。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ふるさと応援基金：ふるさと納税として本市に寄せられた寄附金を、寄附者の意向に沿った事業に活用する。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みどりのまちづくり基金：緑地の保全及び緑化の推進に必要な土地の取得、良好な景観の形成又は生物多様性の保全に資する緑化の支援等に活用する。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基地跡地整備基金：令和５年度においては、運用益として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円の積立を行い、基金残高が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公共施設マネジメント基金：令和５年度においては、中学校校舎改修工事などへの充当で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ふるさと応援基金：令和５年度に受け入れたふるさと納税寄附金を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円積立てたことにより、基金残高は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みどりのまちづくり基金：令和５年度においては、運用益や寄付金などにより、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円の積立を行ったが、景観形成補助金の財源として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万円を取り崩したことで、基金残高が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基地跡地整備基金：運用益を積立て、基地跡地の整備に備える。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公共施設マネジメント基金：運用益を積立て、基地跡地の整備に備える。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ふるさと応援基金：受け入れたふるさと納税寄附金を積立て、寄附者の意向に沿った事業に備える。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みどりのまちづくり基金：運用益や寄付金等積立て、緑地の保全及び緑化推進にかかる事業に備える。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円の取崩しを行い、前年度より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大規模災害の発生による予期せぬ支出や社会保障関連経費など様々な事態に備えて、決算状況等により可能な範囲で積立を行う。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54865730</v>
      </c>
      <c r="BO4" s="371"/>
      <c r="BP4" s="371"/>
      <c r="BQ4" s="371"/>
      <c r="BR4" s="371"/>
      <c r="BS4" s="371"/>
      <c r="BT4" s="371"/>
      <c r="BU4" s="372"/>
      <c r="BV4" s="370">
        <v>53822918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5.2</v>
      </c>
      <c r="CU4" s="377"/>
      <c r="CV4" s="377"/>
      <c r="CW4" s="377"/>
      <c r="CX4" s="377"/>
      <c r="CY4" s="377"/>
      <c r="CZ4" s="377"/>
      <c r="DA4" s="378"/>
      <c r="DB4" s="376">
        <v>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52711359</v>
      </c>
      <c r="BO5" s="408"/>
      <c r="BP5" s="408"/>
      <c r="BQ5" s="408"/>
      <c r="BR5" s="408"/>
      <c r="BS5" s="408"/>
      <c r="BT5" s="408"/>
      <c r="BU5" s="409"/>
      <c r="BV5" s="407">
        <v>50993751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97.5</v>
      </c>
      <c r="CU5" s="405"/>
      <c r="CV5" s="405"/>
      <c r="CW5" s="405"/>
      <c r="CX5" s="405"/>
      <c r="CY5" s="405"/>
      <c r="CZ5" s="405"/>
      <c r="DA5" s="406"/>
      <c r="DB5" s="404">
        <v>93.8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2154371</v>
      </c>
      <c r="BO6" s="408"/>
      <c r="BP6" s="408"/>
      <c r="BQ6" s="408"/>
      <c r="BR6" s="408"/>
      <c r="BS6" s="408"/>
      <c r="BT6" s="408"/>
      <c r="BU6" s="409"/>
      <c r="BV6" s="407">
        <v>2829167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97.5</v>
      </c>
      <c r="CU6" s="445"/>
      <c r="CV6" s="445"/>
      <c r="CW6" s="445"/>
      <c r="CX6" s="445"/>
      <c r="CY6" s="445"/>
      <c r="CZ6" s="445"/>
      <c r="DA6" s="446"/>
      <c r="DB6" s="444">
        <v>94.3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726609</v>
      </c>
      <c r="BO7" s="408"/>
      <c r="BP7" s="408"/>
      <c r="BQ7" s="408"/>
      <c r="BR7" s="408"/>
      <c r="BS7" s="408"/>
      <c r="BT7" s="408"/>
      <c r="BU7" s="409"/>
      <c r="BV7" s="407">
        <v>254898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27466633</v>
      </c>
      <c r="CU7" s="408"/>
      <c r="CV7" s="408"/>
      <c r="CW7" s="408"/>
      <c r="CX7" s="408"/>
      <c r="CY7" s="408"/>
      <c r="CZ7" s="408"/>
      <c r="DA7" s="409"/>
      <c r="DB7" s="407">
        <v>26804502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1427762</v>
      </c>
      <c r="BO8" s="408"/>
      <c r="BP8" s="408"/>
      <c r="BQ8" s="408"/>
      <c r="BR8" s="408"/>
      <c r="BS8" s="408"/>
      <c r="BT8" s="408"/>
      <c r="BU8" s="409"/>
      <c r="BV8" s="407">
        <v>2574269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0.97</v>
      </c>
      <c r="CU8" s="448"/>
      <c r="CV8" s="448"/>
      <c r="CW8" s="448"/>
      <c r="CX8" s="448"/>
      <c r="CY8" s="448"/>
      <c r="CZ8" s="448"/>
      <c r="DA8" s="449"/>
      <c r="DB8" s="447">
        <v>0.97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141083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-1146507</v>
      </c>
      <c r="BO9" s="408"/>
      <c r="BP9" s="408"/>
      <c r="BQ9" s="408"/>
      <c r="BR9" s="408"/>
      <c r="BS9" s="408"/>
      <c r="BT9" s="408"/>
      <c r="BU9" s="409"/>
      <c r="BV9" s="407">
        <v>-256366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8.4</v>
      </c>
      <c r="CU9" s="405"/>
      <c r="CV9" s="405"/>
      <c r="CW9" s="405"/>
      <c r="CX9" s="405"/>
      <c r="CY9" s="405"/>
      <c r="CZ9" s="405"/>
      <c r="DA9" s="406"/>
      <c r="DB9" s="404">
        <v>8.8000000000000007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136299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1587557</v>
      </c>
      <c r="BO10" s="408"/>
      <c r="BP10" s="408"/>
      <c r="BQ10" s="408"/>
      <c r="BR10" s="408"/>
      <c r="BS10" s="408"/>
      <c r="BT10" s="408"/>
      <c r="BU10" s="409"/>
      <c r="BV10" s="407">
        <v>1752995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144964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2009219</v>
      </c>
      <c r="BO12" s="408"/>
      <c r="BP12" s="408"/>
      <c r="BQ12" s="408"/>
      <c r="BR12" s="408"/>
      <c r="BS12" s="408"/>
      <c r="BT12" s="408"/>
      <c r="BU12" s="409"/>
      <c r="BV12" s="407">
        <v>1486293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140380</v>
      </c>
      <c r="S13" s="492"/>
      <c r="T13" s="492"/>
      <c r="U13" s="492"/>
      <c r="V13" s="493"/>
      <c r="W13" s="423" t="s">
        <v>131</v>
      </c>
      <c r="X13" s="424"/>
      <c r="Y13" s="424"/>
      <c r="Z13" s="424"/>
      <c r="AA13" s="424"/>
      <c r="AB13" s="414"/>
      <c r="AC13" s="458">
        <v>382</v>
      </c>
      <c r="AD13" s="459"/>
      <c r="AE13" s="459"/>
      <c r="AF13" s="459"/>
      <c r="AG13" s="501"/>
      <c r="AH13" s="458">
        <v>450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-1568169</v>
      </c>
      <c r="BO13" s="408"/>
      <c r="BP13" s="408"/>
      <c r="BQ13" s="408"/>
      <c r="BR13" s="408"/>
      <c r="BS13" s="408"/>
      <c r="BT13" s="408"/>
      <c r="BU13" s="409"/>
      <c r="BV13" s="407">
        <v>10336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5.2</v>
      </c>
      <c r="CU13" s="405"/>
      <c r="CV13" s="405"/>
      <c r="CW13" s="405"/>
      <c r="CX13" s="405"/>
      <c r="CY13" s="405"/>
      <c r="CZ13" s="405"/>
      <c r="DA13" s="406"/>
      <c r="DB13" s="404">
        <v>4.9000000000000004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144062</v>
      </c>
      <c r="S14" s="492"/>
      <c r="T14" s="492"/>
      <c r="U14" s="492"/>
      <c r="V14" s="493"/>
      <c r="W14" s="397"/>
      <c r="X14" s="398"/>
      <c r="Y14" s="398"/>
      <c r="Z14" s="398"/>
      <c r="AA14" s="398"/>
      <c r="AB14" s="387"/>
      <c r="AC14" s="494">
        <v>0.6</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11.3</v>
      </c>
      <c r="CU14" s="506"/>
      <c r="CV14" s="506"/>
      <c r="CW14" s="506"/>
      <c r="CX14" s="506"/>
      <c r="CY14" s="506"/>
      <c r="CZ14" s="506"/>
      <c r="DA14" s="507"/>
      <c r="DB14" s="505">
        <v>11.1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139837</v>
      </c>
      <c r="S15" s="492"/>
      <c r="T15" s="492"/>
      <c r="U15" s="492"/>
      <c r="V15" s="493"/>
      <c r="W15" s="423" t="s">
        <v>137</v>
      </c>
      <c r="X15" s="424"/>
      <c r="Y15" s="424"/>
      <c r="Z15" s="424"/>
      <c r="AA15" s="424"/>
      <c r="AB15" s="414"/>
      <c r="AC15" s="458">
        <v>11939</v>
      </c>
      <c r="AD15" s="459"/>
      <c r="AE15" s="459"/>
      <c r="AF15" s="459"/>
      <c r="AG15" s="501"/>
      <c r="AH15" s="458">
        <v>12454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21195905</v>
      </c>
      <c r="BO15" s="371"/>
      <c r="BP15" s="371"/>
      <c r="BQ15" s="371"/>
      <c r="BR15" s="371"/>
      <c r="BS15" s="371"/>
      <c r="BT15" s="371"/>
      <c r="BU15" s="372"/>
      <c r="BV15" s="370">
        <v>20211819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18.5</v>
      </c>
      <c r="AD16" s="495"/>
      <c r="AE16" s="495"/>
      <c r="AF16" s="495"/>
      <c r="AG16" s="496"/>
      <c r="AH16" s="494">
        <v>20.7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21505335</v>
      </c>
      <c r="BO16" s="408"/>
      <c r="BP16" s="408"/>
      <c r="BQ16" s="408"/>
      <c r="BR16" s="408"/>
      <c r="BS16" s="408"/>
      <c r="BT16" s="408"/>
      <c r="BU16" s="409"/>
      <c r="BV16" s="407">
        <v>20991907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52044</v>
      </c>
      <c r="AD17" s="459"/>
      <c r="AE17" s="459"/>
      <c r="AF17" s="459"/>
      <c r="AG17" s="501"/>
      <c r="AH17" s="458">
        <v>47160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27145206</v>
      </c>
      <c r="BO17" s="408"/>
      <c r="BP17" s="408"/>
      <c r="BQ17" s="408"/>
      <c r="BR17" s="408"/>
      <c r="BS17" s="408"/>
      <c r="BT17" s="408"/>
      <c r="BU17" s="409"/>
      <c r="BV17" s="407">
        <v>25862096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18.34</v>
      </c>
      <c r="M18" s="531"/>
      <c r="N18" s="531"/>
      <c r="O18" s="531"/>
      <c r="P18" s="531"/>
      <c r="Q18" s="531"/>
      <c r="R18" s="532"/>
      <c r="S18" s="532"/>
      <c r="T18" s="532"/>
      <c r="U18" s="532"/>
      <c r="V18" s="533"/>
      <c r="W18" s="425"/>
      <c r="X18" s="426"/>
      <c r="Y18" s="426"/>
      <c r="Z18" s="426"/>
      <c r="AA18" s="426"/>
      <c r="AB18" s="417"/>
      <c r="AC18" s="534">
        <v>80.900000000000006</v>
      </c>
      <c r="AD18" s="535"/>
      <c r="AE18" s="535"/>
      <c r="AF18" s="535"/>
      <c r="AG18" s="536"/>
      <c r="AH18" s="534">
        <v>78.5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27322808</v>
      </c>
      <c r="BO18" s="408"/>
      <c r="BP18" s="408"/>
      <c r="BQ18" s="408"/>
      <c r="BR18" s="408"/>
      <c r="BS18" s="408"/>
      <c r="BT18" s="408"/>
      <c r="BU18" s="409"/>
      <c r="BV18" s="407">
        <v>26468818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7693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36718877</v>
      </c>
      <c r="BO19" s="408"/>
      <c r="BP19" s="408"/>
      <c r="BQ19" s="408"/>
      <c r="BR19" s="408"/>
      <c r="BS19" s="408"/>
      <c r="BT19" s="408"/>
      <c r="BU19" s="409"/>
      <c r="BV19" s="407">
        <v>35669137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62663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23661738</v>
      </c>
      <c r="BO22" s="371"/>
      <c r="BP22" s="371"/>
      <c r="BQ22" s="371"/>
      <c r="BR22" s="371"/>
      <c r="BS22" s="371"/>
      <c r="BT22" s="371"/>
      <c r="BU22" s="372"/>
      <c r="BV22" s="370">
        <v>24561795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17324405</v>
      </c>
      <c r="BO23" s="408"/>
      <c r="BP23" s="408"/>
      <c r="BQ23" s="408"/>
      <c r="BR23" s="408"/>
      <c r="BS23" s="408"/>
      <c r="BT23" s="408"/>
      <c r="BU23" s="409"/>
      <c r="BV23" s="407">
        <v>18103877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9300</v>
      </c>
      <c r="R24" s="459"/>
      <c r="S24" s="459"/>
      <c r="T24" s="459"/>
      <c r="U24" s="459"/>
      <c r="V24" s="501"/>
      <c r="W24" s="553"/>
      <c r="X24" s="554"/>
      <c r="Y24" s="555"/>
      <c r="Z24" s="457" t="s">
        <v>162</v>
      </c>
      <c r="AA24" s="437"/>
      <c r="AB24" s="437"/>
      <c r="AC24" s="437"/>
      <c r="AD24" s="437"/>
      <c r="AE24" s="437"/>
      <c r="AF24" s="437"/>
      <c r="AG24" s="438"/>
      <c r="AH24" s="458">
        <v>699</v>
      </c>
      <c r="AI24" s="459"/>
      <c r="AJ24" s="459"/>
      <c r="AK24" s="459"/>
      <c r="AL24" s="501"/>
      <c r="AM24" s="458">
        <v>2180880</v>
      </c>
      <c r="AN24" s="459"/>
      <c r="AO24" s="459"/>
      <c r="AP24" s="459"/>
      <c r="AQ24" s="459"/>
      <c r="AR24" s="501"/>
      <c r="AS24" s="458">
        <v>3120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16179744</v>
      </c>
      <c r="BO24" s="408"/>
      <c r="BP24" s="408"/>
      <c r="BQ24" s="408"/>
      <c r="BR24" s="408"/>
      <c r="BS24" s="408"/>
      <c r="BT24" s="408"/>
      <c r="BU24" s="409"/>
      <c r="BV24" s="407">
        <v>15952752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7880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10584038</v>
      </c>
      <c r="BO25" s="371"/>
      <c r="BP25" s="371"/>
      <c r="BQ25" s="371"/>
      <c r="BR25" s="371"/>
      <c r="BS25" s="371"/>
      <c r="BT25" s="371"/>
      <c r="BU25" s="372"/>
      <c r="BV25" s="370">
        <v>10953288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7220</v>
      </c>
      <c r="R26" s="459"/>
      <c r="S26" s="459"/>
      <c r="T26" s="459"/>
      <c r="U26" s="459"/>
      <c r="V26" s="501"/>
      <c r="W26" s="553"/>
      <c r="X26" s="554"/>
      <c r="Y26" s="555"/>
      <c r="Z26" s="457" t="s">
        <v>168</v>
      </c>
      <c r="AA26" s="559"/>
      <c r="AB26" s="559"/>
      <c r="AC26" s="559"/>
      <c r="AD26" s="559"/>
      <c r="AE26" s="559"/>
      <c r="AF26" s="559"/>
      <c r="AG26" s="560"/>
      <c r="AH26" s="458">
        <v>25</v>
      </c>
      <c r="AI26" s="459"/>
      <c r="AJ26" s="459"/>
      <c r="AK26" s="459"/>
      <c r="AL26" s="501"/>
      <c r="AM26" s="458">
        <v>67775</v>
      </c>
      <c r="AN26" s="459"/>
      <c r="AO26" s="459"/>
      <c r="AP26" s="459"/>
      <c r="AQ26" s="459"/>
      <c r="AR26" s="501"/>
      <c r="AS26" s="458">
        <v>2711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70000</v>
      </c>
      <c r="BO26" s="408"/>
      <c r="BP26" s="408"/>
      <c r="BQ26" s="408"/>
      <c r="BR26" s="408"/>
      <c r="BS26" s="408"/>
      <c r="BT26" s="408"/>
      <c r="BU26" s="409"/>
      <c r="BV26" s="407">
        <v>60000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4730</v>
      </c>
      <c r="R27" s="459"/>
      <c r="S27" s="459"/>
      <c r="T27" s="459"/>
      <c r="U27" s="459"/>
      <c r="V27" s="501"/>
      <c r="W27" s="553"/>
      <c r="X27" s="554"/>
      <c r="Y27" s="555"/>
      <c r="Z27" s="457" t="s">
        <v>171</v>
      </c>
      <c r="AA27" s="437"/>
      <c r="AB27" s="437"/>
      <c r="AC27" s="437"/>
      <c r="AD27" s="437"/>
      <c r="AE27" s="437"/>
      <c r="AF27" s="437"/>
      <c r="AG27" s="438"/>
      <c r="AH27" s="458">
        <v>12</v>
      </c>
      <c r="AI27" s="459"/>
      <c r="AJ27" s="459"/>
      <c r="AK27" s="459"/>
      <c r="AL27" s="501"/>
      <c r="AM27" s="458">
        <v>48324</v>
      </c>
      <c r="AN27" s="459"/>
      <c r="AO27" s="459"/>
      <c r="AP27" s="459"/>
      <c r="AQ27" s="459"/>
      <c r="AR27" s="501"/>
      <c r="AS27" s="458">
        <v>4027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3050811</v>
      </c>
      <c r="BO27" s="527"/>
      <c r="BP27" s="527"/>
      <c r="BQ27" s="527"/>
      <c r="BR27" s="527"/>
      <c r="BS27" s="527"/>
      <c r="BT27" s="527"/>
      <c r="BU27" s="528"/>
      <c r="BV27" s="526">
        <v>3350805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2545113</v>
      </c>
      <c r="BO28" s="371"/>
      <c r="BP28" s="371"/>
      <c r="BQ28" s="371"/>
      <c r="BR28" s="371"/>
      <c r="BS28" s="371"/>
      <c r="BT28" s="371"/>
      <c r="BU28" s="372"/>
      <c r="BV28" s="370">
        <v>2966776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22</v>
      </c>
      <c r="M29" s="459"/>
      <c r="N29" s="459"/>
      <c r="O29" s="459"/>
      <c r="P29" s="501"/>
      <c r="Q29" s="458">
        <v>3900</v>
      </c>
      <c r="R29" s="459"/>
      <c r="S29" s="459"/>
      <c r="T29" s="459"/>
      <c r="U29" s="459"/>
      <c r="V29" s="501"/>
      <c r="W29" s="556"/>
      <c r="X29" s="557"/>
      <c r="Y29" s="558"/>
      <c r="Z29" s="457" t="s">
        <v>177</v>
      </c>
      <c r="AA29" s="437"/>
      <c r="AB29" s="437"/>
      <c r="AC29" s="437"/>
      <c r="AD29" s="437"/>
      <c r="AE29" s="437"/>
      <c r="AF29" s="437"/>
      <c r="AG29" s="438"/>
      <c r="AH29" s="458">
        <v>711</v>
      </c>
      <c r="AI29" s="459"/>
      <c r="AJ29" s="459"/>
      <c r="AK29" s="459"/>
      <c r="AL29" s="501"/>
      <c r="AM29" s="458">
        <v>2229204</v>
      </c>
      <c r="AN29" s="459"/>
      <c r="AO29" s="459"/>
      <c r="AP29" s="459"/>
      <c r="AQ29" s="459"/>
      <c r="AR29" s="501"/>
      <c r="AS29" s="458">
        <v>3135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1799971</v>
      </c>
      <c r="BO30" s="527"/>
      <c r="BP30" s="527"/>
      <c r="BQ30" s="527"/>
      <c r="BR30" s="527"/>
      <c r="BS30" s="527"/>
      <c r="BT30" s="527"/>
      <c r="BU30" s="528"/>
      <c r="BV30" s="526">
        <v>1233713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朝霞地区一部事務組合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公益財団法人朝霞市文化・スポーツ振興公社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朝霞市土地開発公社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彩の国さいたま人づくり広域連合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埼玉県都市ボートレース企業団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朝霞和光資源循環組合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3yz/uPECStK+0RaWpPyCjy836hr/uxfj7R00Jpl++rxV93USJ/flyO9MPq44PV5+9AuSPNiJedgnjzSt4Qj1qQ==" saltValue="urXGPG1ojln7PDGDccmm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24381055</v>
      </c>
      <c r="S5" s="613"/>
      <c r="T5" s="613"/>
      <c r="U5" s="613"/>
      <c r="V5" s="613"/>
      <c r="W5" s="613"/>
      <c r="X5" s="613"/>
      <c r="Y5" s="614"/>
      <c r="Z5" s="615">
        <v>44.4</v>
      </c>
      <c r="AA5" s="615"/>
      <c r="AB5" s="615"/>
      <c r="AC5" s="615"/>
      <c r="AD5" s="616">
        <v>22999642</v>
      </c>
      <c r="AE5" s="616"/>
      <c r="AF5" s="616"/>
      <c r="AG5" s="616"/>
      <c r="AH5" s="616"/>
      <c r="AI5" s="616"/>
      <c r="AJ5" s="616"/>
      <c r="AK5" s="616"/>
      <c r="AL5" s="617">
        <v>82.1</v>
      </c>
      <c r="AM5" s="618"/>
      <c r="AN5" s="618"/>
      <c r="AO5" s="619"/>
      <c r="AP5" s="609" t="s">
        <v>216</v>
      </c>
      <c r="AQ5" s="610"/>
      <c r="AR5" s="610"/>
      <c r="AS5" s="610"/>
      <c r="AT5" s="610"/>
      <c r="AU5" s="610"/>
      <c r="AV5" s="610"/>
      <c r="AW5" s="610"/>
      <c r="AX5" s="610"/>
      <c r="AY5" s="610"/>
      <c r="AZ5" s="610"/>
      <c r="BA5" s="610"/>
      <c r="BB5" s="610"/>
      <c r="BC5" s="610"/>
      <c r="BD5" s="610"/>
      <c r="BE5" s="610"/>
      <c r="BF5" s="611"/>
      <c r="BG5" s="623">
        <v>22999642</v>
      </c>
      <c r="BH5" s="624"/>
      <c r="BI5" s="624"/>
      <c r="BJ5" s="624"/>
      <c r="BK5" s="624"/>
      <c r="BL5" s="624"/>
      <c r="BM5" s="624"/>
      <c r="BN5" s="625"/>
      <c r="BO5" s="626">
        <v>94.3</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228585</v>
      </c>
      <c r="S6" s="624"/>
      <c r="T6" s="624"/>
      <c r="U6" s="624"/>
      <c r="V6" s="624"/>
      <c r="W6" s="624"/>
      <c r="X6" s="624"/>
      <c r="Y6" s="625"/>
      <c r="Z6" s="626">
        <v>0.4</v>
      </c>
      <c r="AA6" s="626"/>
      <c r="AB6" s="626"/>
      <c r="AC6" s="626"/>
      <c r="AD6" s="627">
        <v>228585</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22999642</v>
      </c>
      <c r="BH6" s="624"/>
      <c r="BI6" s="624"/>
      <c r="BJ6" s="624"/>
      <c r="BK6" s="624"/>
      <c r="BL6" s="624"/>
      <c r="BM6" s="624"/>
      <c r="BN6" s="625"/>
      <c r="BO6" s="626">
        <v>94.3</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274446</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274446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9230</v>
      </c>
      <c r="S7" s="624"/>
      <c r="T7" s="624"/>
      <c r="U7" s="624"/>
      <c r="V7" s="624"/>
      <c r="W7" s="624"/>
      <c r="X7" s="624"/>
      <c r="Y7" s="625"/>
      <c r="Z7" s="626">
        <v>0</v>
      </c>
      <c r="AA7" s="626"/>
      <c r="AB7" s="626"/>
      <c r="AC7" s="626"/>
      <c r="AD7" s="627">
        <v>9230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12276721</v>
      </c>
      <c r="BH7" s="624"/>
      <c r="BI7" s="624"/>
      <c r="BJ7" s="624"/>
      <c r="BK7" s="624"/>
      <c r="BL7" s="624"/>
      <c r="BM7" s="624"/>
      <c r="BN7" s="625"/>
      <c r="BO7" s="626">
        <v>50.4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6720848</v>
      </c>
      <c r="CS7" s="624"/>
      <c r="CT7" s="624"/>
      <c r="CU7" s="624"/>
      <c r="CV7" s="624"/>
      <c r="CW7" s="624"/>
      <c r="CX7" s="624"/>
      <c r="CY7" s="625"/>
      <c r="CZ7" s="626">
        <v>12.8</v>
      </c>
      <c r="DA7" s="626"/>
      <c r="DB7" s="626"/>
      <c r="DC7" s="626"/>
      <c r="DD7" s="632">
        <v>124205</v>
      </c>
      <c r="DE7" s="624"/>
      <c r="DF7" s="624"/>
      <c r="DG7" s="624"/>
      <c r="DH7" s="624"/>
      <c r="DI7" s="624"/>
      <c r="DJ7" s="624"/>
      <c r="DK7" s="624"/>
      <c r="DL7" s="624"/>
      <c r="DM7" s="624"/>
      <c r="DN7" s="624"/>
      <c r="DO7" s="624"/>
      <c r="DP7" s="625"/>
      <c r="DQ7" s="632">
        <v>5958622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169891</v>
      </c>
      <c r="S8" s="624"/>
      <c r="T8" s="624"/>
      <c r="U8" s="624"/>
      <c r="V8" s="624"/>
      <c r="W8" s="624"/>
      <c r="X8" s="624"/>
      <c r="Y8" s="625"/>
      <c r="Z8" s="626">
        <v>0.3</v>
      </c>
      <c r="AA8" s="626"/>
      <c r="AB8" s="626"/>
      <c r="AC8" s="626"/>
      <c r="AD8" s="627">
        <v>169891</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280157</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26837870</v>
      </c>
      <c r="CS8" s="624"/>
      <c r="CT8" s="624"/>
      <c r="CU8" s="624"/>
      <c r="CV8" s="624"/>
      <c r="CW8" s="624"/>
      <c r="CX8" s="624"/>
      <c r="CY8" s="625"/>
      <c r="CZ8" s="626">
        <v>50.9</v>
      </c>
      <c r="DA8" s="626"/>
      <c r="DB8" s="626"/>
      <c r="DC8" s="626"/>
      <c r="DD8" s="632">
        <v>107733</v>
      </c>
      <c r="DE8" s="624"/>
      <c r="DF8" s="624"/>
      <c r="DG8" s="624"/>
      <c r="DH8" s="624"/>
      <c r="DI8" s="624"/>
      <c r="DJ8" s="624"/>
      <c r="DK8" s="624"/>
      <c r="DL8" s="624"/>
      <c r="DM8" s="624"/>
      <c r="DN8" s="624"/>
      <c r="DO8" s="624"/>
      <c r="DP8" s="625"/>
      <c r="DQ8" s="632">
        <v>14237029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198236</v>
      </c>
      <c r="S9" s="624"/>
      <c r="T9" s="624"/>
      <c r="U9" s="624"/>
      <c r="V9" s="624"/>
      <c r="W9" s="624"/>
      <c r="X9" s="624"/>
      <c r="Y9" s="625"/>
      <c r="Z9" s="626">
        <v>0.4</v>
      </c>
      <c r="AA9" s="626"/>
      <c r="AB9" s="626"/>
      <c r="AC9" s="626"/>
      <c r="AD9" s="627">
        <v>198236</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11156522</v>
      </c>
      <c r="BH9" s="624"/>
      <c r="BI9" s="624"/>
      <c r="BJ9" s="624"/>
      <c r="BK9" s="624"/>
      <c r="BL9" s="624"/>
      <c r="BM9" s="624"/>
      <c r="BN9" s="625"/>
      <c r="BO9" s="626">
        <v>45.8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4268217</v>
      </c>
      <c r="CS9" s="624"/>
      <c r="CT9" s="624"/>
      <c r="CU9" s="624"/>
      <c r="CV9" s="624"/>
      <c r="CW9" s="624"/>
      <c r="CX9" s="624"/>
      <c r="CY9" s="625"/>
      <c r="CZ9" s="626">
        <v>8.1</v>
      </c>
      <c r="DA9" s="626"/>
      <c r="DB9" s="626"/>
      <c r="DC9" s="626"/>
      <c r="DD9" s="632">
        <v>329511</v>
      </c>
      <c r="DE9" s="624"/>
      <c r="DF9" s="624"/>
      <c r="DG9" s="624"/>
      <c r="DH9" s="624"/>
      <c r="DI9" s="624"/>
      <c r="DJ9" s="624"/>
      <c r="DK9" s="624"/>
      <c r="DL9" s="624"/>
      <c r="DM9" s="624"/>
      <c r="DN9" s="624"/>
      <c r="DO9" s="624"/>
      <c r="DP9" s="625"/>
      <c r="DQ9" s="632">
        <v>3200370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344483</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16386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16386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3159814</v>
      </c>
      <c r="S11" s="624"/>
      <c r="T11" s="624"/>
      <c r="U11" s="624"/>
      <c r="V11" s="624"/>
      <c r="W11" s="624"/>
      <c r="X11" s="624"/>
      <c r="Y11" s="625"/>
      <c r="Z11" s="628">
        <v>5.8</v>
      </c>
      <c r="AA11" s="629"/>
      <c r="AB11" s="629"/>
      <c r="AC11" s="635"/>
      <c r="AD11" s="632">
        <v>3159814</v>
      </c>
      <c r="AE11" s="624"/>
      <c r="AF11" s="624"/>
      <c r="AG11" s="624"/>
      <c r="AH11" s="624"/>
      <c r="AI11" s="624"/>
      <c r="AJ11" s="624"/>
      <c r="AK11" s="625"/>
      <c r="AL11" s="628">
        <v>11.3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495559</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70617</v>
      </c>
      <c r="CS11" s="624"/>
      <c r="CT11" s="624"/>
      <c r="CU11" s="624"/>
      <c r="CV11" s="624"/>
      <c r="CW11" s="624"/>
      <c r="CX11" s="624"/>
      <c r="CY11" s="625"/>
      <c r="CZ11" s="626">
        <v>0.1</v>
      </c>
      <c r="DA11" s="626"/>
      <c r="DB11" s="626"/>
      <c r="DC11" s="626"/>
      <c r="DD11" s="632">
        <v>4269</v>
      </c>
      <c r="DE11" s="624"/>
      <c r="DF11" s="624"/>
      <c r="DG11" s="624"/>
      <c r="DH11" s="624"/>
      <c r="DI11" s="624"/>
      <c r="DJ11" s="624"/>
      <c r="DK11" s="624"/>
      <c r="DL11" s="624"/>
      <c r="DM11" s="624"/>
      <c r="DN11" s="624"/>
      <c r="DO11" s="624"/>
      <c r="DP11" s="625"/>
      <c r="DQ11" s="632">
        <v>65384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11864</v>
      </c>
      <c r="S12" s="624"/>
      <c r="T12" s="624"/>
      <c r="U12" s="624"/>
      <c r="V12" s="624"/>
      <c r="W12" s="624"/>
      <c r="X12" s="624"/>
      <c r="Y12" s="625"/>
      <c r="Z12" s="626">
        <v>0</v>
      </c>
      <c r="AA12" s="626"/>
      <c r="AB12" s="626"/>
      <c r="AC12" s="626"/>
      <c r="AD12" s="627">
        <v>11864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9662760</v>
      </c>
      <c r="BH12" s="624"/>
      <c r="BI12" s="624"/>
      <c r="BJ12" s="624"/>
      <c r="BK12" s="624"/>
      <c r="BL12" s="624"/>
      <c r="BM12" s="624"/>
      <c r="BN12" s="625"/>
      <c r="BO12" s="626">
        <v>39.6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176438</v>
      </c>
      <c r="CS12" s="624"/>
      <c r="CT12" s="624"/>
      <c r="CU12" s="624"/>
      <c r="CV12" s="624"/>
      <c r="CW12" s="624"/>
      <c r="CX12" s="624"/>
      <c r="CY12" s="625"/>
      <c r="CZ12" s="626">
        <v>0.3</v>
      </c>
      <c r="DA12" s="626"/>
      <c r="DB12" s="626"/>
      <c r="DC12" s="626"/>
      <c r="DD12" s="632">
        <v>5873</v>
      </c>
      <c r="DE12" s="624"/>
      <c r="DF12" s="624"/>
      <c r="DG12" s="624"/>
      <c r="DH12" s="624"/>
      <c r="DI12" s="624"/>
      <c r="DJ12" s="624"/>
      <c r="DK12" s="624"/>
      <c r="DL12" s="624"/>
      <c r="DM12" s="624"/>
      <c r="DN12" s="624"/>
      <c r="DO12" s="624"/>
      <c r="DP12" s="625"/>
      <c r="DQ12" s="632">
        <v>147612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9268675</v>
      </c>
      <c r="BH13" s="624"/>
      <c r="BI13" s="624"/>
      <c r="BJ13" s="624"/>
      <c r="BK13" s="624"/>
      <c r="BL13" s="624"/>
      <c r="BM13" s="624"/>
      <c r="BN13" s="625"/>
      <c r="BO13" s="626">
        <v>38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4058421</v>
      </c>
      <c r="CS13" s="624"/>
      <c r="CT13" s="624"/>
      <c r="CU13" s="624"/>
      <c r="CV13" s="624"/>
      <c r="CW13" s="624"/>
      <c r="CX13" s="624"/>
      <c r="CY13" s="625"/>
      <c r="CZ13" s="626">
        <v>7.7</v>
      </c>
      <c r="DA13" s="626"/>
      <c r="DB13" s="626"/>
      <c r="DC13" s="626"/>
      <c r="DD13" s="632">
        <v>2116930</v>
      </c>
      <c r="DE13" s="624"/>
      <c r="DF13" s="624"/>
      <c r="DG13" s="624"/>
      <c r="DH13" s="624"/>
      <c r="DI13" s="624"/>
      <c r="DJ13" s="624"/>
      <c r="DK13" s="624"/>
      <c r="DL13" s="624"/>
      <c r="DM13" s="624"/>
      <c r="DN13" s="624"/>
      <c r="DO13" s="624"/>
      <c r="DP13" s="625"/>
      <c r="DQ13" s="632">
        <v>2107870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2288</v>
      </c>
      <c r="S14" s="624"/>
      <c r="T14" s="624"/>
      <c r="U14" s="624"/>
      <c r="V14" s="624"/>
      <c r="W14" s="624"/>
      <c r="X14" s="624"/>
      <c r="Y14" s="625"/>
      <c r="Z14" s="626">
        <v>0</v>
      </c>
      <c r="AA14" s="626"/>
      <c r="AB14" s="626"/>
      <c r="AC14" s="626"/>
      <c r="AD14" s="627">
        <v>2288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168622</v>
      </c>
      <c r="BH14" s="624"/>
      <c r="BI14" s="624"/>
      <c r="BJ14" s="624"/>
      <c r="BK14" s="624"/>
      <c r="BL14" s="624"/>
      <c r="BM14" s="624"/>
      <c r="BN14" s="625"/>
      <c r="BO14" s="626">
        <v>0.7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1505646</v>
      </c>
      <c r="CS14" s="624"/>
      <c r="CT14" s="624"/>
      <c r="CU14" s="624"/>
      <c r="CV14" s="624"/>
      <c r="CW14" s="624"/>
      <c r="CX14" s="624"/>
      <c r="CY14" s="625"/>
      <c r="CZ14" s="626">
        <v>2.9</v>
      </c>
      <c r="DA14" s="626"/>
      <c r="DB14" s="626"/>
      <c r="DC14" s="626"/>
      <c r="DD14" s="632" t="s">
        <v>122</v>
      </c>
      <c r="DE14" s="624"/>
      <c r="DF14" s="624"/>
      <c r="DG14" s="624"/>
      <c r="DH14" s="624"/>
      <c r="DI14" s="624"/>
      <c r="DJ14" s="624"/>
      <c r="DK14" s="624"/>
      <c r="DL14" s="624"/>
      <c r="DM14" s="624"/>
      <c r="DN14" s="624"/>
      <c r="DO14" s="624"/>
      <c r="DP14" s="625"/>
      <c r="DQ14" s="632">
        <v>1503130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891539</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5704753</v>
      </c>
      <c r="CS15" s="624"/>
      <c r="CT15" s="624"/>
      <c r="CU15" s="624"/>
      <c r="CV15" s="624"/>
      <c r="CW15" s="624"/>
      <c r="CX15" s="624"/>
      <c r="CY15" s="625"/>
      <c r="CZ15" s="626">
        <v>10.8</v>
      </c>
      <c r="DA15" s="626"/>
      <c r="DB15" s="626"/>
      <c r="DC15" s="626"/>
      <c r="DD15" s="632">
        <v>1052442</v>
      </c>
      <c r="DE15" s="624"/>
      <c r="DF15" s="624"/>
      <c r="DG15" s="624"/>
      <c r="DH15" s="624"/>
      <c r="DI15" s="624"/>
      <c r="DJ15" s="624"/>
      <c r="DK15" s="624"/>
      <c r="DL15" s="624"/>
      <c r="DM15" s="624"/>
      <c r="DN15" s="624"/>
      <c r="DO15" s="624"/>
      <c r="DP15" s="625"/>
      <c r="DQ15" s="632">
        <v>3975940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40445</v>
      </c>
      <c r="S16" s="624"/>
      <c r="T16" s="624"/>
      <c r="U16" s="624"/>
      <c r="V16" s="624"/>
      <c r="W16" s="624"/>
      <c r="X16" s="624"/>
      <c r="Y16" s="625"/>
      <c r="Z16" s="626">
        <v>0.1</v>
      </c>
      <c r="AA16" s="626"/>
      <c r="AB16" s="626"/>
      <c r="AC16" s="626"/>
      <c r="AD16" s="627">
        <v>40445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221929</v>
      </c>
      <c r="S17" s="624"/>
      <c r="T17" s="624"/>
      <c r="U17" s="624"/>
      <c r="V17" s="624"/>
      <c r="W17" s="624"/>
      <c r="X17" s="624"/>
      <c r="Y17" s="625"/>
      <c r="Z17" s="626">
        <v>0.4</v>
      </c>
      <c r="AA17" s="626"/>
      <c r="AB17" s="626"/>
      <c r="AC17" s="626"/>
      <c r="AD17" s="627">
        <v>221929</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3077717</v>
      </c>
      <c r="CS17" s="624"/>
      <c r="CT17" s="624"/>
      <c r="CU17" s="624"/>
      <c r="CV17" s="624"/>
      <c r="CW17" s="624"/>
      <c r="CX17" s="624"/>
      <c r="CY17" s="625"/>
      <c r="CZ17" s="626">
        <v>5.8</v>
      </c>
      <c r="DA17" s="626"/>
      <c r="DB17" s="626"/>
      <c r="DC17" s="626"/>
      <c r="DD17" s="632" t="s">
        <v>122</v>
      </c>
      <c r="DE17" s="624"/>
      <c r="DF17" s="624"/>
      <c r="DG17" s="624"/>
      <c r="DH17" s="624"/>
      <c r="DI17" s="624"/>
      <c r="DJ17" s="624"/>
      <c r="DK17" s="624"/>
      <c r="DL17" s="624"/>
      <c r="DM17" s="624"/>
      <c r="DN17" s="624"/>
      <c r="DO17" s="624"/>
      <c r="DP17" s="625"/>
      <c r="DQ17" s="632">
        <v>3077717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211637</v>
      </c>
      <c r="S18" s="624"/>
      <c r="T18" s="624"/>
      <c r="U18" s="624"/>
      <c r="V18" s="624"/>
      <c r="W18" s="624"/>
      <c r="X18" s="624"/>
      <c r="Y18" s="625"/>
      <c r="Z18" s="626">
        <v>0.4</v>
      </c>
      <c r="AA18" s="626"/>
      <c r="AB18" s="626"/>
      <c r="AC18" s="626"/>
      <c r="AD18" s="627">
        <v>211637</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209480</v>
      </c>
      <c r="S19" s="624"/>
      <c r="T19" s="624"/>
      <c r="U19" s="624"/>
      <c r="V19" s="624"/>
      <c r="W19" s="624"/>
      <c r="X19" s="624"/>
      <c r="Y19" s="625"/>
      <c r="Z19" s="626">
        <v>0.4</v>
      </c>
      <c r="AA19" s="626"/>
      <c r="AB19" s="626"/>
      <c r="AC19" s="626"/>
      <c r="AD19" s="627">
        <v>209480</v>
      </c>
      <c r="AE19" s="627"/>
      <c r="AF19" s="627"/>
      <c r="AG19" s="627"/>
      <c r="AH19" s="627"/>
      <c r="AI19" s="627"/>
      <c r="AJ19" s="627"/>
      <c r="AK19" s="627"/>
      <c r="AL19" s="628">
        <v>0.7</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1381413</v>
      </c>
      <c r="BH19" s="624"/>
      <c r="BI19" s="624"/>
      <c r="BJ19" s="624"/>
      <c r="BK19" s="624"/>
      <c r="BL19" s="624"/>
      <c r="BM19" s="624"/>
      <c r="BN19" s="625"/>
      <c r="BO19" s="626">
        <v>5.7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2157</v>
      </c>
      <c r="S20" s="624"/>
      <c r="T20" s="624"/>
      <c r="U20" s="624"/>
      <c r="V20" s="624"/>
      <c r="W20" s="624"/>
      <c r="X20" s="624"/>
      <c r="Y20" s="625"/>
      <c r="Z20" s="626">
        <v>0</v>
      </c>
      <c r="AA20" s="626"/>
      <c r="AB20" s="626"/>
      <c r="AC20" s="626"/>
      <c r="AD20" s="627">
        <v>2157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1381413</v>
      </c>
      <c r="BH20" s="624"/>
      <c r="BI20" s="624"/>
      <c r="BJ20" s="624"/>
      <c r="BK20" s="624"/>
      <c r="BL20" s="624"/>
      <c r="BM20" s="624"/>
      <c r="BN20" s="625"/>
      <c r="BO20" s="626">
        <v>5.7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52711359</v>
      </c>
      <c r="CS20" s="624"/>
      <c r="CT20" s="624"/>
      <c r="CU20" s="624"/>
      <c r="CV20" s="624"/>
      <c r="CW20" s="624"/>
      <c r="CX20" s="624"/>
      <c r="CY20" s="625"/>
      <c r="CZ20" s="626">
        <v>100</v>
      </c>
      <c r="DA20" s="626"/>
      <c r="DB20" s="626"/>
      <c r="DC20" s="626"/>
      <c r="DD20" s="632">
        <v>3740963</v>
      </c>
      <c r="DE20" s="624"/>
      <c r="DF20" s="624"/>
      <c r="DG20" s="624"/>
      <c r="DH20" s="624"/>
      <c r="DI20" s="624"/>
      <c r="DJ20" s="624"/>
      <c r="DK20" s="624"/>
      <c r="DL20" s="624"/>
      <c r="DM20" s="624"/>
      <c r="DN20" s="624"/>
      <c r="DO20" s="624"/>
      <c r="DP20" s="625"/>
      <c r="DQ20" s="632">
        <v>34564506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477997</v>
      </c>
      <c r="S21" s="624"/>
      <c r="T21" s="624"/>
      <c r="U21" s="624"/>
      <c r="V21" s="624"/>
      <c r="W21" s="624"/>
      <c r="X21" s="624"/>
      <c r="Y21" s="625"/>
      <c r="Z21" s="626">
        <v>0.9</v>
      </c>
      <c r="AA21" s="626"/>
      <c r="AB21" s="626"/>
      <c r="AC21" s="626"/>
      <c r="AD21" s="627">
        <v>309430</v>
      </c>
      <c r="AE21" s="627"/>
      <c r="AF21" s="627"/>
      <c r="AG21" s="627"/>
      <c r="AH21" s="627"/>
      <c r="AI21" s="627"/>
      <c r="AJ21" s="627"/>
      <c r="AK21" s="627"/>
      <c r="AL21" s="628">
        <v>1.1000000000000001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309430</v>
      </c>
      <c r="S22" s="624"/>
      <c r="T22" s="624"/>
      <c r="U22" s="624"/>
      <c r="V22" s="624"/>
      <c r="W22" s="624"/>
      <c r="X22" s="624"/>
      <c r="Y22" s="625"/>
      <c r="Z22" s="626">
        <v>0.6</v>
      </c>
      <c r="AA22" s="626"/>
      <c r="AB22" s="626"/>
      <c r="AC22" s="626"/>
      <c r="AD22" s="627">
        <v>309430</v>
      </c>
      <c r="AE22" s="627"/>
      <c r="AF22" s="627"/>
      <c r="AG22" s="627"/>
      <c r="AH22" s="627"/>
      <c r="AI22" s="627"/>
      <c r="AJ22" s="627"/>
      <c r="AK22" s="627"/>
      <c r="AL22" s="628">
        <v>1.1000000000000001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168567</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1381413</v>
      </c>
      <c r="BH23" s="624"/>
      <c r="BI23" s="624"/>
      <c r="BJ23" s="624"/>
      <c r="BK23" s="624"/>
      <c r="BL23" s="624"/>
      <c r="BM23" s="624"/>
      <c r="BN23" s="625"/>
      <c r="BO23" s="626">
        <v>5.7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28494030</v>
      </c>
      <c r="CS24" s="613"/>
      <c r="CT24" s="613"/>
      <c r="CU24" s="613"/>
      <c r="CV24" s="613"/>
      <c r="CW24" s="613"/>
      <c r="CX24" s="613"/>
      <c r="CY24" s="614"/>
      <c r="CZ24" s="617">
        <v>54.1</v>
      </c>
      <c r="DA24" s="618"/>
      <c r="DB24" s="618"/>
      <c r="DC24" s="634"/>
      <c r="DD24" s="658">
        <v>16922208</v>
      </c>
      <c r="DE24" s="613"/>
      <c r="DF24" s="613"/>
      <c r="DG24" s="613"/>
      <c r="DH24" s="613"/>
      <c r="DI24" s="613"/>
      <c r="DJ24" s="613"/>
      <c r="DK24" s="614"/>
      <c r="DL24" s="658">
        <v>15498544</v>
      </c>
      <c r="DM24" s="613"/>
      <c r="DN24" s="613"/>
      <c r="DO24" s="613"/>
      <c r="DP24" s="613"/>
      <c r="DQ24" s="613"/>
      <c r="DR24" s="613"/>
      <c r="DS24" s="613"/>
      <c r="DT24" s="613"/>
      <c r="DU24" s="613"/>
      <c r="DV24" s="614"/>
      <c r="DW24" s="617">
        <v>55.3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29112971</v>
      </c>
      <c r="S25" s="624"/>
      <c r="T25" s="624"/>
      <c r="U25" s="624"/>
      <c r="V25" s="624"/>
      <c r="W25" s="624"/>
      <c r="X25" s="624"/>
      <c r="Y25" s="625"/>
      <c r="Z25" s="626">
        <v>53.1</v>
      </c>
      <c r="AA25" s="626"/>
      <c r="AB25" s="626"/>
      <c r="AC25" s="626"/>
      <c r="AD25" s="627">
        <v>27562991</v>
      </c>
      <c r="AE25" s="627"/>
      <c r="AF25" s="627"/>
      <c r="AG25" s="627"/>
      <c r="AH25" s="627"/>
      <c r="AI25" s="627"/>
      <c r="AJ25" s="627"/>
      <c r="AK25" s="627"/>
      <c r="AL25" s="628">
        <v>98.4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7476141</v>
      </c>
      <c r="CS25" s="655"/>
      <c r="CT25" s="655"/>
      <c r="CU25" s="655"/>
      <c r="CV25" s="655"/>
      <c r="CW25" s="655"/>
      <c r="CX25" s="655"/>
      <c r="CY25" s="656"/>
      <c r="CZ25" s="628">
        <v>14.2</v>
      </c>
      <c r="DA25" s="653"/>
      <c r="DB25" s="653"/>
      <c r="DC25" s="657"/>
      <c r="DD25" s="632">
        <v>6671944</v>
      </c>
      <c r="DE25" s="655"/>
      <c r="DF25" s="655"/>
      <c r="DG25" s="655"/>
      <c r="DH25" s="655"/>
      <c r="DI25" s="655"/>
      <c r="DJ25" s="655"/>
      <c r="DK25" s="656"/>
      <c r="DL25" s="632">
        <v>6651354</v>
      </c>
      <c r="DM25" s="655"/>
      <c r="DN25" s="655"/>
      <c r="DO25" s="655"/>
      <c r="DP25" s="655"/>
      <c r="DQ25" s="655"/>
      <c r="DR25" s="655"/>
      <c r="DS25" s="655"/>
      <c r="DT25" s="655"/>
      <c r="DU25" s="655"/>
      <c r="DV25" s="656"/>
      <c r="DW25" s="628">
        <v>23.7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11947</v>
      </c>
      <c r="S26" s="624"/>
      <c r="T26" s="624"/>
      <c r="U26" s="624"/>
      <c r="V26" s="624"/>
      <c r="W26" s="624"/>
      <c r="X26" s="624"/>
      <c r="Y26" s="625"/>
      <c r="Z26" s="626">
        <v>0</v>
      </c>
      <c r="AA26" s="626"/>
      <c r="AB26" s="626"/>
      <c r="AC26" s="626"/>
      <c r="AD26" s="627">
        <v>11947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4741288</v>
      </c>
      <c r="CS26" s="624"/>
      <c r="CT26" s="624"/>
      <c r="CU26" s="624"/>
      <c r="CV26" s="624"/>
      <c r="CW26" s="624"/>
      <c r="CX26" s="624"/>
      <c r="CY26" s="625"/>
      <c r="CZ26" s="628">
        <v>9</v>
      </c>
      <c r="DA26" s="653"/>
      <c r="DB26" s="653"/>
      <c r="DC26" s="657"/>
      <c r="DD26" s="632">
        <v>4333043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605931</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24381055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17940172</v>
      </c>
      <c r="CS27" s="655"/>
      <c r="CT27" s="655"/>
      <c r="CU27" s="655"/>
      <c r="CV27" s="655"/>
      <c r="CW27" s="655"/>
      <c r="CX27" s="655"/>
      <c r="CY27" s="656"/>
      <c r="CZ27" s="628">
        <v>34</v>
      </c>
      <c r="DA27" s="653"/>
      <c r="DB27" s="653"/>
      <c r="DC27" s="657"/>
      <c r="DD27" s="632">
        <v>7172547</v>
      </c>
      <c r="DE27" s="655"/>
      <c r="DF27" s="655"/>
      <c r="DG27" s="655"/>
      <c r="DH27" s="655"/>
      <c r="DI27" s="655"/>
      <c r="DJ27" s="655"/>
      <c r="DK27" s="656"/>
      <c r="DL27" s="632">
        <v>5769473</v>
      </c>
      <c r="DM27" s="655"/>
      <c r="DN27" s="655"/>
      <c r="DO27" s="655"/>
      <c r="DP27" s="655"/>
      <c r="DQ27" s="655"/>
      <c r="DR27" s="655"/>
      <c r="DS27" s="655"/>
      <c r="DT27" s="655"/>
      <c r="DU27" s="655"/>
      <c r="DV27" s="656"/>
      <c r="DW27" s="628">
        <v>20.6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542155</v>
      </c>
      <c r="S28" s="624"/>
      <c r="T28" s="624"/>
      <c r="U28" s="624"/>
      <c r="V28" s="624"/>
      <c r="W28" s="624"/>
      <c r="X28" s="624"/>
      <c r="Y28" s="625"/>
      <c r="Z28" s="626">
        <v>1</v>
      </c>
      <c r="AA28" s="626"/>
      <c r="AB28" s="626"/>
      <c r="AC28" s="626"/>
      <c r="AD28" s="627">
        <v>6596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3077717</v>
      </c>
      <c r="CS28" s="624"/>
      <c r="CT28" s="624"/>
      <c r="CU28" s="624"/>
      <c r="CV28" s="624"/>
      <c r="CW28" s="624"/>
      <c r="CX28" s="624"/>
      <c r="CY28" s="625"/>
      <c r="CZ28" s="628">
        <v>5.8</v>
      </c>
      <c r="DA28" s="653"/>
      <c r="DB28" s="653"/>
      <c r="DC28" s="657"/>
      <c r="DD28" s="632">
        <v>3077717</v>
      </c>
      <c r="DE28" s="624"/>
      <c r="DF28" s="624"/>
      <c r="DG28" s="624"/>
      <c r="DH28" s="624"/>
      <c r="DI28" s="624"/>
      <c r="DJ28" s="624"/>
      <c r="DK28" s="625"/>
      <c r="DL28" s="632">
        <v>3077717</v>
      </c>
      <c r="DM28" s="624"/>
      <c r="DN28" s="624"/>
      <c r="DO28" s="624"/>
      <c r="DP28" s="624"/>
      <c r="DQ28" s="624"/>
      <c r="DR28" s="624"/>
      <c r="DS28" s="624"/>
      <c r="DT28" s="624"/>
      <c r="DU28" s="624"/>
      <c r="DV28" s="625"/>
      <c r="DW28" s="628">
        <v>11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212009</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3077717</v>
      </c>
      <c r="CS29" s="655"/>
      <c r="CT29" s="655"/>
      <c r="CU29" s="655"/>
      <c r="CV29" s="655"/>
      <c r="CW29" s="655"/>
      <c r="CX29" s="655"/>
      <c r="CY29" s="656"/>
      <c r="CZ29" s="628">
        <v>5.8</v>
      </c>
      <c r="DA29" s="653"/>
      <c r="DB29" s="653"/>
      <c r="DC29" s="657"/>
      <c r="DD29" s="632">
        <v>3077717</v>
      </c>
      <c r="DE29" s="655"/>
      <c r="DF29" s="655"/>
      <c r="DG29" s="655"/>
      <c r="DH29" s="655"/>
      <c r="DI29" s="655"/>
      <c r="DJ29" s="655"/>
      <c r="DK29" s="656"/>
      <c r="DL29" s="632">
        <v>3077717</v>
      </c>
      <c r="DM29" s="655"/>
      <c r="DN29" s="655"/>
      <c r="DO29" s="655"/>
      <c r="DP29" s="655"/>
      <c r="DQ29" s="655"/>
      <c r="DR29" s="655"/>
      <c r="DS29" s="655"/>
      <c r="DT29" s="655"/>
      <c r="DU29" s="655"/>
      <c r="DV29" s="656"/>
      <c r="DW29" s="628">
        <v>11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11723526</v>
      </c>
      <c r="S30" s="624"/>
      <c r="T30" s="624"/>
      <c r="U30" s="624"/>
      <c r="V30" s="624"/>
      <c r="W30" s="624"/>
      <c r="X30" s="624"/>
      <c r="Y30" s="625"/>
      <c r="Z30" s="626">
        <v>21.4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2976454</v>
      </c>
      <c r="CS30" s="624"/>
      <c r="CT30" s="624"/>
      <c r="CU30" s="624"/>
      <c r="CV30" s="624"/>
      <c r="CW30" s="624"/>
      <c r="CX30" s="624"/>
      <c r="CY30" s="625"/>
      <c r="CZ30" s="628">
        <v>5.6</v>
      </c>
      <c r="DA30" s="653"/>
      <c r="DB30" s="653"/>
      <c r="DC30" s="657"/>
      <c r="DD30" s="632">
        <v>2976454</v>
      </c>
      <c r="DE30" s="624"/>
      <c r="DF30" s="624"/>
      <c r="DG30" s="624"/>
      <c r="DH30" s="624"/>
      <c r="DI30" s="624"/>
      <c r="DJ30" s="624"/>
      <c r="DK30" s="625"/>
      <c r="DL30" s="632">
        <v>2976454</v>
      </c>
      <c r="DM30" s="624"/>
      <c r="DN30" s="624"/>
      <c r="DO30" s="624"/>
      <c r="DP30" s="624"/>
      <c r="DQ30" s="624"/>
      <c r="DR30" s="624"/>
      <c r="DS30" s="624"/>
      <c r="DT30" s="624"/>
      <c r="DU30" s="624"/>
      <c r="DV30" s="625"/>
      <c r="DW30" s="628">
        <v>10.6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121637</v>
      </c>
      <c r="S31" s="624"/>
      <c r="T31" s="624"/>
      <c r="U31" s="624"/>
      <c r="V31" s="624"/>
      <c r="W31" s="624"/>
      <c r="X31" s="624"/>
      <c r="Y31" s="625"/>
      <c r="Z31" s="626">
        <v>0.2</v>
      </c>
      <c r="AA31" s="626"/>
      <c r="AB31" s="626"/>
      <c r="AC31" s="626"/>
      <c r="AD31" s="627">
        <v>121637</v>
      </c>
      <c r="AE31" s="627"/>
      <c r="AF31" s="627"/>
      <c r="AG31" s="627"/>
      <c r="AH31" s="627"/>
      <c r="AI31" s="627"/>
      <c r="AJ31" s="627"/>
      <c r="AK31" s="627"/>
      <c r="AL31" s="628">
        <v>0.4</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98.4</v>
      </c>
      <c r="BN31" s="667"/>
      <c r="BO31" s="667"/>
      <c r="BP31" s="667"/>
      <c r="BQ31" s="668"/>
      <c r="BR31" s="679">
        <v>99.2</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101263</v>
      </c>
      <c r="CS31" s="655"/>
      <c r="CT31" s="655"/>
      <c r="CU31" s="655"/>
      <c r="CV31" s="655"/>
      <c r="CW31" s="655"/>
      <c r="CX31" s="655"/>
      <c r="CY31" s="656"/>
      <c r="CZ31" s="628">
        <v>0.2</v>
      </c>
      <c r="DA31" s="653"/>
      <c r="DB31" s="653"/>
      <c r="DC31" s="657"/>
      <c r="DD31" s="632">
        <v>101263</v>
      </c>
      <c r="DE31" s="655"/>
      <c r="DF31" s="655"/>
      <c r="DG31" s="655"/>
      <c r="DH31" s="655"/>
      <c r="DI31" s="655"/>
      <c r="DJ31" s="655"/>
      <c r="DK31" s="656"/>
      <c r="DL31" s="632">
        <v>101263</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3685311</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98.1</v>
      </c>
      <c r="BN32" s="655"/>
      <c r="BO32" s="655"/>
      <c r="BP32" s="655"/>
      <c r="BQ32" s="678"/>
      <c r="BR32" s="680">
        <v>98.9</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155221</v>
      </c>
      <c r="S33" s="624"/>
      <c r="T33" s="624"/>
      <c r="U33" s="624"/>
      <c r="V33" s="624"/>
      <c r="W33" s="624"/>
      <c r="X33" s="624"/>
      <c r="Y33" s="625"/>
      <c r="Z33" s="626">
        <v>0.3</v>
      </c>
      <c r="AA33" s="626"/>
      <c r="AB33" s="626"/>
      <c r="AC33" s="626"/>
      <c r="AD33" s="627">
        <v>143535</v>
      </c>
      <c r="AE33" s="627"/>
      <c r="AF33" s="627"/>
      <c r="AG33" s="627"/>
      <c r="AH33" s="627"/>
      <c r="AI33" s="627"/>
      <c r="AJ33" s="627"/>
      <c r="AK33" s="627"/>
      <c r="AL33" s="628">
        <v>0.5</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98.6</v>
      </c>
      <c r="BN33" s="682"/>
      <c r="BO33" s="682"/>
      <c r="BP33" s="682"/>
      <c r="BQ33" s="684"/>
      <c r="BR33" s="681">
        <v>99.4</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20476366</v>
      </c>
      <c r="CS33" s="655"/>
      <c r="CT33" s="655"/>
      <c r="CU33" s="655"/>
      <c r="CV33" s="655"/>
      <c r="CW33" s="655"/>
      <c r="CX33" s="655"/>
      <c r="CY33" s="656"/>
      <c r="CZ33" s="628">
        <v>38.799999999999997</v>
      </c>
      <c r="DA33" s="653"/>
      <c r="DB33" s="653"/>
      <c r="DC33" s="657"/>
      <c r="DD33" s="632">
        <v>16474308</v>
      </c>
      <c r="DE33" s="655"/>
      <c r="DF33" s="655"/>
      <c r="DG33" s="655"/>
      <c r="DH33" s="655"/>
      <c r="DI33" s="655"/>
      <c r="DJ33" s="655"/>
      <c r="DK33" s="656"/>
      <c r="DL33" s="632">
        <v>11824264</v>
      </c>
      <c r="DM33" s="655"/>
      <c r="DN33" s="655"/>
      <c r="DO33" s="655"/>
      <c r="DP33" s="655"/>
      <c r="DQ33" s="655"/>
      <c r="DR33" s="655"/>
      <c r="DS33" s="655"/>
      <c r="DT33" s="655"/>
      <c r="DU33" s="655"/>
      <c r="DV33" s="656"/>
      <c r="DW33" s="628">
        <v>42.2</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35078</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8678898</v>
      </c>
      <c r="CS34" s="624"/>
      <c r="CT34" s="624"/>
      <c r="CU34" s="624"/>
      <c r="CV34" s="624"/>
      <c r="CW34" s="624"/>
      <c r="CX34" s="624"/>
      <c r="CY34" s="625"/>
      <c r="CZ34" s="628">
        <v>16.5</v>
      </c>
      <c r="DA34" s="653"/>
      <c r="DB34" s="653"/>
      <c r="DC34" s="657"/>
      <c r="DD34" s="632">
        <v>6382841</v>
      </c>
      <c r="DE34" s="624"/>
      <c r="DF34" s="624"/>
      <c r="DG34" s="624"/>
      <c r="DH34" s="624"/>
      <c r="DI34" s="624"/>
      <c r="DJ34" s="624"/>
      <c r="DK34" s="625"/>
      <c r="DL34" s="632">
        <v>5641579</v>
      </c>
      <c r="DM34" s="624"/>
      <c r="DN34" s="624"/>
      <c r="DO34" s="624"/>
      <c r="DP34" s="624"/>
      <c r="DQ34" s="624"/>
      <c r="DR34" s="624"/>
      <c r="DS34" s="624"/>
      <c r="DT34" s="624"/>
      <c r="DU34" s="624"/>
      <c r="DV34" s="625"/>
      <c r="DW34" s="628">
        <v>20.100000000000001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2510615</v>
      </c>
      <c r="S35" s="624"/>
      <c r="T35" s="624"/>
      <c r="U35" s="624"/>
      <c r="V35" s="624"/>
      <c r="W35" s="624"/>
      <c r="X35" s="624"/>
      <c r="Y35" s="625"/>
      <c r="Z35" s="626">
        <v>4.5999999999999996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478962</v>
      </c>
      <c r="CS35" s="655"/>
      <c r="CT35" s="655"/>
      <c r="CU35" s="655"/>
      <c r="CV35" s="655"/>
      <c r="CW35" s="655"/>
      <c r="CX35" s="655"/>
      <c r="CY35" s="656"/>
      <c r="CZ35" s="628">
        <v>0.9</v>
      </c>
      <c r="DA35" s="653"/>
      <c r="DB35" s="653"/>
      <c r="DC35" s="657"/>
      <c r="DD35" s="632">
        <v>335866</v>
      </c>
      <c r="DE35" s="655"/>
      <c r="DF35" s="655"/>
      <c r="DG35" s="655"/>
      <c r="DH35" s="655"/>
      <c r="DI35" s="655"/>
      <c r="DJ35" s="655"/>
      <c r="DK35" s="656"/>
      <c r="DL35" s="632">
        <v>329122</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2829167</v>
      </c>
      <c r="S36" s="624"/>
      <c r="T36" s="624"/>
      <c r="U36" s="624"/>
      <c r="V36" s="624"/>
      <c r="W36" s="624"/>
      <c r="X36" s="624"/>
      <c r="Y36" s="625"/>
      <c r="Z36" s="626">
        <v>5.2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4125376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170445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5293755</v>
      </c>
      <c r="CS36" s="624"/>
      <c r="CT36" s="624"/>
      <c r="CU36" s="624"/>
      <c r="CV36" s="624"/>
      <c r="CW36" s="624"/>
      <c r="CX36" s="624"/>
      <c r="CY36" s="625"/>
      <c r="CZ36" s="628">
        <v>10</v>
      </c>
      <c r="DA36" s="653"/>
      <c r="DB36" s="653"/>
      <c r="DC36" s="657"/>
      <c r="DD36" s="632">
        <v>4384665</v>
      </c>
      <c r="DE36" s="624"/>
      <c r="DF36" s="624"/>
      <c r="DG36" s="624"/>
      <c r="DH36" s="624"/>
      <c r="DI36" s="624"/>
      <c r="DJ36" s="624"/>
      <c r="DK36" s="625"/>
      <c r="DL36" s="632">
        <v>2996592</v>
      </c>
      <c r="DM36" s="624"/>
      <c r="DN36" s="624"/>
      <c r="DO36" s="624"/>
      <c r="DP36" s="624"/>
      <c r="DQ36" s="624"/>
      <c r="DR36" s="624"/>
      <c r="DS36" s="624"/>
      <c r="DT36" s="624"/>
      <c r="DU36" s="624"/>
      <c r="DV36" s="625"/>
      <c r="DW36" s="628">
        <v>10.7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1243765</v>
      </c>
      <c r="S37" s="624"/>
      <c r="T37" s="624"/>
      <c r="U37" s="624"/>
      <c r="V37" s="624"/>
      <c r="W37" s="624"/>
      <c r="X37" s="624"/>
      <c r="Y37" s="625"/>
      <c r="Z37" s="626">
        <v>2.2999999999999998</v>
      </c>
      <c r="AA37" s="626"/>
      <c r="AB37" s="626"/>
      <c r="AC37" s="626"/>
      <c r="AD37" s="627">
        <v>172017</v>
      </c>
      <c r="AE37" s="627"/>
      <c r="AF37" s="627"/>
      <c r="AG37" s="627"/>
      <c r="AH37" s="627"/>
      <c r="AI37" s="627"/>
      <c r="AJ37" s="627"/>
      <c r="AK37" s="627"/>
      <c r="AL37" s="628">
        <v>0.6</v>
      </c>
      <c r="AM37" s="629"/>
      <c r="AN37" s="629"/>
      <c r="AO37" s="630"/>
      <c r="AQ37" s="686" t="s">
        <v>319</v>
      </c>
      <c r="AR37" s="687"/>
      <c r="AS37" s="687"/>
      <c r="AT37" s="687"/>
      <c r="AU37" s="687"/>
      <c r="AV37" s="687"/>
      <c r="AW37" s="687"/>
      <c r="AX37" s="687"/>
      <c r="AY37" s="688"/>
      <c r="AZ37" s="623">
        <v>414101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166179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1609480</v>
      </c>
      <c r="CS37" s="655"/>
      <c r="CT37" s="655"/>
      <c r="CU37" s="655"/>
      <c r="CV37" s="655"/>
      <c r="CW37" s="655"/>
      <c r="CX37" s="655"/>
      <c r="CY37" s="656"/>
      <c r="CZ37" s="628">
        <v>3.1</v>
      </c>
      <c r="DA37" s="653"/>
      <c r="DB37" s="653"/>
      <c r="DC37" s="657"/>
      <c r="DD37" s="632">
        <v>1609480</v>
      </c>
      <c r="DE37" s="655"/>
      <c r="DF37" s="655"/>
      <c r="DG37" s="655"/>
      <c r="DH37" s="655"/>
      <c r="DI37" s="655"/>
      <c r="DJ37" s="655"/>
      <c r="DK37" s="656"/>
      <c r="DL37" s="632">
        <v>1407777</v>
      </c>
      <c r="DM37" s="655"/>
      <c r="DN37" s="655"/>
      <c r="DO37" s="655"/>
      <c r="DP37" s="655"/>
      <c r="DQ37" s="655"/>
      <c r="DR37" s="655"/>
      <c r="DS37" s="655"/>
      <c r="DT37" s="655"/>
      <c r="DU37" s="655"/>
      <c r="DV37" s="656"/>
      <c r="DW37" s="628">
        <v>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2076397</v>
      </c>
      <c r="S38" s="624"/>
      <c r="T38" s="624"/>
      <c r="U38" s="624"/>
      <c r="V38" s="624"/>
      <c r="W38" s="624"/>
      <c r="X38" s="624"/>
      <c r="Y38" s="625"/>
      <c r="Z38" s="626">
        <v>3.8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90724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15801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3694515</v>
      </c>
      <c r="CS38" s="624"/>
      <c r="CT38" s="624"/>
      <c r="CU38" s="624"/>
      <c r="CV38" s="624"/>
      <c r="CW38" s="624"/>
      <c r="CX38" s="624"/>
      <c r="CY38" s="625"/>
      <c r="CZ38" s="628">
        <v>7</v>
      </c>
      <c r="DA38" s="653"/>
      <c r="DB38" s="653"/>
      <c r="DC38" s="657"/>
      <c r="DD38" s="632">
        <v>3058965</v>
      </c>
      <c r="DE38" s="624"/>
      <c r="DF38" s="624"/>
      <c r="DG38" s="624"/>
      <c r="DH38" s="624"/>
      <c r="DI38" s="624"/>
      <c r="DJ38" s="624"/>
      <c r="DK38" s="625"/>
      <c r="DL38" s="632">
        <v>2839021</v>
      </c>
      <c r="DM38" s="624"/>
      <c r="DN38" s="624"/>
      <c r="DO38" s="624"/>
      <c r="DP38" s="624"/>
      <c r="DQ38" s="624"/>
      <c r="DR38" s="624"/>
      <c r="DS38" s="624"/>
      <c r="DT38" s="624"/>
      <c r="DU38" s="624"/>
      <c r="DV38" s="625"/>
      <c r="DW38" s="628">
        <v>10.1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16760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22160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2296769</v>
      </c>
      <c r="CS39" s="655"/>
      <c r="CT39" s="655"/>
      <c r="CU39" s="655"/>
      <c r="CV39" s="655"/>
      <c r="CW39" s="655"/>
      <c r="CX39" s="655"/>
      <c r="CY39" s="656"/>
      <c r="CZ39" s="628">
        <v>4.4000000000000004</v>
      </c>
      <c r="DA39" s="653"/>
      <c r="DB39" s="653"/>
      <c r="DC39" s="657"/>
      <c r="DD39" s="632">
        <v>2294016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11997</v>
      </c>
      <c r="S40" s="624"/>
      <c r="T40" s="624"/>
      <c r="U40" s="624"/>
      <c r="V40" s="624"/>
      <c r="W40" s="624"/>
      <c r="X40" s="624"/>
      <c r="Y40" s="625"/>
      <c r="Z40" s="626">
        <v>0</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33467</v>
      </c>
      <c r="CS40" s="624"/>
      <c r="CT40" s="624"/>
      <c r="CU40" s="624"/>
      <c r="CV40" s="624"/>
      <c r="CW40" s="624"/>
      <c r="CX40" s="624"/>
      <c r="CY40" s="625"/>
      <c r="CZ40" s="628">
        <v>0.1</v>
      </c>
      <c r="DA40" s="653"/>
      <c r="DB40" s="653"/>
      <c r="DC40" s="657"/>
      <c r="DD40" s="632">
        <v>17955</v>
      </c>
      <c r="DE40" s="624"/>
      <c r="DF40" s="624"/>
      <c r="DG40" s="624"/>
      <c r="DH40" s="624"/>
      <c r="DI40" s="624"/>
      <c r="DJ40" s="624"/>
      <c r="DK40" s="625"/>
      <c r="DL40" s="632">
        <v>17950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54865730</v>
      </c>
      <c r="S41" s="696"/>
      <c r="T41" s="696"/>
      <c r="U41" s="696"/>
      <c r="V41" s="696"/>
      <c r="W41" s="696"/>
      <c r="X41" s="696"/>
      <c r="Y41" s="700"/>
      <c r="Z41" s="701">
        <v>100</v>
      </c>
      <c r="AA41" s="701"/>
      <c r="AB41" s="701"/>
      <c r="AC41" s="701"/>
      <c r="AD41" s="702">
        <v>28018723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744540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2859251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323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3740963</v>
      </c>
      <c r="CS42" s="655"/>
      <c r="CT42" s="655"/>
      <c r="CU42" s="655"/>
      <c r="CV42" s="655"/>
      <c r="CW42" s="655"/>
      <c r="CX42" s="655"/>
      <c r="CY42" s="656"/>
      <c r="CZ42" s="628">
        <v>7.1</v>
      </c>
      <c r="DA42" s="653"/>
      <c r="DB42" s="653"/>
      <c r="DC42" s="657"/>
      <c r="DD42" s="632">
        <v>1167990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76448</v>
      </c>
      <c r="CS43" s="655"/>
      <c r="CT43" s="655"/>
      <c r="CU43" s="655"/>
      <c r="CV43" s="655"/>
      <c r="CW43" s="655"/>
      <c r="CX43" s="655"/>
      <c r="CY43" s="656"/>
      <c r="CZ43" s="628">
        <v>0.1</v>
      </c>
      <c r="DA43" s="653"/>
      <c r="DB43" s="653"/>
      <c r="DC43" s="657"/>
      <c r="DD43" s="632">
        <v>76448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3740963</v>
      </c>
      <c r="CS44" s="624"/>
      <c r="CT44" s="624"/>
      <c r="CU44" s="624"/>
      <c r="CV44" s="624"/>
      <c r="CW44" s="624"/>
      <c r="CX44" s="624"/>
      <c r="CY44" s="625"/>
      <c r="CZ44" s="628">
        <v>7.1</v>
      </c>
      <c r="DA44" s="629"/>
      <c r="DB44" s="629"/>
      <c r="DC44" s="635"/>
      <c r="DD44" s="632">
        <v>1167990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1343011</v>
      </c>
      <c r="CS45" s="655"/>
      <c r="CT45" s="655"/>
      <c r="CU45" s="655"/>
      <c r="CV45" s="655"/>
      <c r="CW45" s="655"/>
      <c r="CX45" s="655"/>
      <c r="CY45" s="656"/>
      <c r="CZ45" s="628">
        <v>2.5</v>
      </c>
      <c r="DA45" s="653"/>
      <c r="DB45" s="653"/>
      <c r="DC45" s="657"/>
      <c r="DD45" s="632">
        <v>109279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2395776</v>
      </c>
      <c r="CS46" s="624"/>
      <c r="CT46" s="624"/>
      <c r="CU46" s="624"/>
      <c r="CV46" s="624"/>
      <c r="CW46" s="624"/>
      <c r="CX46" s="624"/>
      <c r="CY46" s="625"/>
      <c r="CZ46" s="628">
        <v>4.5</v>
      </c>
      <c r="DA46" s="629"/>
      <c r="DB46" s="629"/>
      <c r="DC46" s="635"/>
      <c r="DD46" s="632">
        <v>1056535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52711359</v>
      </c>
      <c r="CS49" s="682"/>
      <c r="CT49" s="682"/>
      <c r="CU49" s="682"/>
      <c r="CV49" s="682"/>
      <c r="CW49" s="682"/>
      <c r="CX49" s="682"/>
      <c r="CY49" s="711"/>
      <c r="CZ49" s="703">
        <v>100</v>
      </c>
      <c r="DA49" s="712"/>
      <c r="DB49" s="712"/>
      <c r="DC49" s="713"/>
      <c r="DD49" s="714">
        <v>34564506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aLs7VFv029OoYi9+XdDR3yXE5cYkUeL776LZj+fDJqy57+nWrf/tBsFYd67iD/Mpeg7NAOgP3L+rX0oOrjJ0A==" saltValue="luDSE7ucVGsiSW9AMdbq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54944</v>
      </c>
      <c r="R7" s="753"/>
      <c r="S7" s="753"/>
      <c r="T7" s="753"/>
      <c r="U7" s="753"/>
      <c r="V7" s="753">
        <v>52789</v>
      </c>
      <c r="W7" s="753"/>
      <c r="X7" s="753"/>
      <c r="Y7" s="753"/>
      <c r="Z7" s="753"/>
      <c r="AA7" s="753">
        <v>2154</v>
      </c>
      <c r="AB7" s="753"/>
      <c r="AC7" s="753"/>
      <c r="AD7" s="753"/>
      <c r="AE7" s="754"/>
      <c r="AF7" s="755">
        <v>1428</v>
      </c>
      <c r="AG7" s="756"/>
      <c r="AH7" s="756"/>
      <c r="AI7" s="756"/>
      <c r="AJ7" s="757"/>
      <c r="AK7" s="758">
        <v>2511</v>
      </c>
      <c r="AL7" s="759"/>
      <c r="AM7" s="759"/>
      <c r="AN7" s="759"/>
      <c r="AO7" s="759"/>
      <c r="AP7" s="759">
        <v>23684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0</v>
      </c>
      <c r="CI7" s="744"/>
      <c r="CJ7" s="744"/>
      <c r="CK7" s="744"/>
      <c r="CL7" s="745"/>
      <c r="CM7" s="743">
        <v>185</v>
      </c>
      <c r="CN7" s="744"/>
      <c r="CO7" s="744"/>
      <c r="CP7" s="744"/>
      <c r="CQ7" s="745"/>
      <c r="CR7" s="743">
        <v>100</v>
      </c>
      <c r="CS7" s="744"/>
      <c r="CT7" s="744"/>
      <c r="CU7" s="744"/>
      <c r="CV7" s="745"/>
      <c r="CW7" s="743">
        <v>168</v>
      </c>
      <c r="CX7" s="744"/>
      <c r="CY7" s="744"/>
      <c r="CZ7" s="744"/>
      <c r="DA7" s="745"/>
      <c r="DB7" s="743" t="s">
        <v>486</v>
      </c>
      <c r="DC7" s="744"/>
      <c r="DD7" s="744"/>
      <c r="DE7" s="744"/>
      <c r="DF7" s="745"/>
      <c r="DG7" s="743" t="s">
        <v>486</v>
      </c>
      <c r="DH7" s="744"/>
      <c r="DI7" s="744"/>
      <c r="DJ7" s="744"/>
      <c r="DK7" s="745"/>
      <c r="DL7" s="743" t="s">
        <v>486</v>
      </c>
      <c r="DM7" s="744"/>
      <c r="DN7" s="744"/>
      <c r="DO7" s="744"/>
      <c r="DP7" s="745"/>
      <c r="DQ7" s="743" t="s">
        <v>486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0</v>
      </c>
      <c r="CI8" s="777"/>
      <c r="CJ8" s="777"/>
      <c r="CK8" s="777"/>
      <c r="CL8" s="778"/>
      <c r="CM8" s="776">
        <v>11</v>
      </c>
      <c r="CN8" s="777"/>
      <c r="CO8" s="777"/>
      <c r="CP8" s="777"/>
      <c r="CQ8" s="778"/>
      <c r="CR8" s="776">
        <v>0</v>
      </c>
      <c r="CS8" s="777"/>
      <c r="CT8" s="777"/>
      <c r="CU8" s="777"/>
      <c r="CV8" s="778"/>
      <c r="CW8" s="776" t="s">
        <v>544</v>
      </c>
      <c r="CX8" s="777"/>
      <c r="CY8" s="777"/>
      <c r="CZ8" s="777"/>
      <c r="DA8" s="778"/>
      <c r="DB8" s="776" t="s">
        <v>544</v>
      </c>
      <c r="DC8" s="777"/>
      <c r="DD8" s="777"/>
      <c r="DE8" s="777"/>
      <c r="DF8" s="778"/>
      <c r="DG8" s="776" t="s">
        <v>544</v>
      </c>
      <c r="DH8" s="777"/>
      <c r="DI8" s="777"/>
      <c r="DJ8" s="777"/>
      <c r="DK8" s="778"/>
      <c r="DL8" s="776" t="s">
        <v>544</v>
      </c>
      <c r="DM8" s="777"/>
      <c r="DN8" s="777"/>
      <c r="DO8" s="777"/>
      <c r="DP8" s="778"/>
      <c r="DQ8" s="776" t="s">
        <v>544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54944</v>
      </c>
      <c r="R23" s="793"/>
      <c r="S23" s="793"/>
      <c r="T23" s="793"/>
      <c r="U23" s="793"/>
      <c r="V23" s="793">
        <v>52789</v>
      </c>
      <c r="W23" s="793"/>
      <c r="X23" s="793"/>
      <c r="Y23" s="793"/>
      <c r="Z23" s="793"/>
      <c r="AA23" s="793">
        <v>2154</v>
      </c>
      <c r="AB23" s="793"/>
      <c r="AC23" s="793"/>
      <c r="AD23" s="793"/>
      <c r="AE23" s="794"/>
      <c r="AF23" s="795">
        <v>1428</v>
      </c>
      <c r="AG23" s="793"/>
      <c r="AH23" s="793"/>
      <c r="AI23" s="793"/>
      <c r="AJ23" s="796"/>
      <c r="AK23" s="797"/>
      <c r="AL23" s="798"/>
      <c r="AM23" s="798"/>
      <c r="AN23" s="798"/>
      <c r="AO23" s="798"/>
      <c r="AP23" s="793">
        <v>23684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10975</v>
      </c>
      <c r="R28" s="823"/>
      <c r="S28" s="823"/>
      <c r="T28" s="823"/>
      <c r="U28" s="823"/>
      <c r="V28" s="823">
        <v>10805</v>
      </c>
      <c r="W28" s="823"/>
      <c r="X28" s="823"/>
      <c r="Y28" s="823"/>
      <c r="Z28" s="823"/>
      <c r="AA28" s="823">
        <v>170</v>
      </c>
      <c r="AB28" s="823"/>
      <c r="AC28" s="823"/>
      <c r="AD28" s="823"/>
      <c r="AE28" s="824"/>
      <c r="AF28" s="825">
        <v>170</v>
      </c>
      <c r="AG28" s="823"/>
      <c r="AH28" s="823"/>
      <c r="AI28" s="823"/>
      <c r="AJ28" s="826"/>
      <c r="AK28" s="827">
        <v>838</v>
      </c>
      <c r="AL28" s="828"/>
      <c r="AM28" s="828"/>
      <c r="AN28" s="828"/>
      <c r="AO28" s="828"/>
      <c r="AP28" s="828" t="s">
        <v>544</v>
      </c>
      <c r="AQ28" s="828"/>
      <c r="AR28" s="828"/>
      <c r="AS28" s="828"/>
      <c r="AT28" s="828"/>
      <c r="AU28" s="828" t="s">
        <v>544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9212</v>
      </c>
      <c r="R29" s="784"/>
      <c r="S29" s="784"/>
      <c r="T29" s="784"/>
      <c r="U29" s="784"/>
      <c r="V29" s="784">
        <v>8747</v>
      </c>
      <c r="W29" s="784"/>
      <c r="X29" s="784"/>
      <c r="Y29" s="784"/>
      <c r="Z29" s="784"/>
      <c r="AA29" s="784">
        <v>465</v>
      </c>
      <c r="AB29" s="784"/>
      <c r="AC29" s="784"/>
      <c r="AD29" s="784"/>
      <c r="AE29" s="785"/>
      <c r="AF29" s="786">
        <v>465</v>
      </c>
      <c r="AG29" s="787"/>
      <c r="AH29" s="787"/>
      <c r="AI29" s="787"/>
      <c r="AJ29" s="788"/>
      <c r="AK29" s="834">
        <v>1468</v>
      </c>
      <c r="AL29" s="830"/>
      <c r="AM29" s="830"/>
      <c r="AN29" s="830"/>
      <c r="AO29" s="830"/>
      <c r="AP29" s="830" t="s">
        <v>486</v>
      </c>
      <c r="AQ29" s="830"/>
      <c r="AR29" s="830"/>
      <c r="AS29" s="830"/>
      <c r="AT29" s="830"/>
      <c r="AU29" s="830" t="s">
        <v>486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1568</v>
      </c>
      <c r="R30" s="784"/>
      <c r="S30" s="784"/>
      <c r="T30" s="784"/>
      <c r="U30" s="784"/>
      <c r="V30" s="784">
        <v>1565</v>
      </c>
      <c r="W30" s="784"/>
      <c r="X30" s="784"/>
      <c r="Y30" s="784"/>
      <c r="Z30" s="784"/>
      <c r="AA30" s="784">
        <v>4</v>
      </c>
      <c r="AB30" s="784"/>
      <c r="AC30" s="784"/>
      <c r="AD30" s="784"/>
      <c r="AE30" s="785"/>
      <c r="AF30" s="786">
        <v>4</v>
      </c>
      <c r="AG30" s="787"/>
      <c r="AH30" s="787"/>
      <c r="AI30" s="787"/>
      <c r="AJ30" s="788"/>
      <c r="AK30" s="834">
        <v>248</v>
      </c>
      <c r="AL30" s="830"/>
      <c r="AM30" s="830"/>
      <c r="AN30" s="830"/>
      <c r="AO30" s="830"/>
      <c r="AP30" s="830" t="s">
        <v>486</v>
      </c>
      <c r="AQ30" s="830"/>
      <c r="AR30" s="830"/>
      <c r="AS30" s="830"/>
      <c r="AT30" s="830"/>
      <c r="AU30" s="830" t="s">
        <v>486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2419</v>
      </c>
      <c r="R31" s="784"/>
      <c r="S31" s="784"/>
      <c r="T31" s="784"/>
      <c r="U31" s="784"/>
      <c r="V31" s="784">
        <v>2017</v>
      </c>
      <c r="W31" s="784"/>
      <c r="X31" s="784"/>
      <c r="Y31" s="784"/>
      <c r="Z31" s="784"/>
      <c r="AA31" s="784">
        <v>402</v>
      </c>
      <c r="AB31" s="784"/>
      <c r="AC31" s="784"/>
      <c r="AD31" s="784"/>
      <c r="AE31" s="785"/>
      <c r="AF31" s="786">
        <v>1772</v>
      </c>
      <c r="AG31" s="787"/>
      <c r="AH31" s="787"/>
      <c r="AI31" s="787"/>
      <c r="AJ31" s="788"/>
      <c r="AK31" s="834">
        <v>120</v>
      </c>
      <c r="AL31" s="830"/>
      <c r="AM31" s="830"/>
      <c r="AN31" s="830"/>
      <c r="AO31" s="830"/>
      <c r="AP31" s="830">
        <v>5221</v>
      </c>
      <c r="AQ31" s="830"/>
      <c r="AR31" s="830"/>
      <c r="AS31" s="830"/>
      <c r="AT31" s="830"/>
      <c r="AU31" s="830">
        <v>10</v>
      </c>
      <c r="AV31" s="830"/>
      <c r="AW31" s="830"/>
      <c r="AX31" s="830"/>
      <c r="AY31" s="830"/>
      <c r="AZ31" s="831" t="s">
        <v>544</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1988</v>
      </c>
      <c r="R32" s="784"/>
      <c r="S32" s="784"/>
      <c r="T32" s="784"/>
      <c r="U32" s="784"/>
      <c r="V32" s="784">
        <v>1757</v>
      </c>
      <c r="W32" s="784"/>
      <c r="X32" s="784"/>
      <c r="Y32" s="784"/>
      <c r="Z32" s="784"/>
      <c r="AA32" s="784">
        <v>231</v>
      </c>
      <c r="AB32" s="784"/>
      <c r="AC32" s="784"/>
      <c r="AD32" s="784"/>
      <c r="AE32" s="785"/>
      <c r="AF32" s="786">
        <v>1486</v>
      </c>
      <c r="AG32" s="787"/>
      <c r="AH32" s="787"/>
      <c r="AI32" s="787"/>
      <c r="AJ32" s="788"/>
      <c r="AK32" s="834">
        <v>414</v>
      </c>
      <c r="AL32" s="830"/>
      <c r="AM32" s="830"/>
      <c r="AN32" s="830"/>
      <c r="AO32" s="830"/>
      <c r="AP32" s="830">
        <v>3727</v>
      </c>
      <c r="AQ32" s="830"/>
      <c r="AR32" s="830"/>
      <c r="AS32" s="830"/>
      <c r="AT32" s="830"/>
      <c r="AU32" s="830">
        <v>1286</v>
      </c>
      <c r="AV32" s="830"/>
      <c r="AW32" s="830"/>
      <c r="AX32" s="830"/>
      <c r="AY32" s="830"/>
      <c r="AZ32" s="831" t="s">
        <v>544</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3897</v>
      </c>
      <c r="AG63" s="844"/>
      <c r="AH63" s="844"/>
      <c r="AI63" s="844"/>
      <c r="AJ63" s="845"/>
      <c r="AK63" s="846"/>
      <c r="AL63" s="841"/>
      <c r="AM63" s="841"/>
      <c r="AN63" s="841"/>
      <c r="AO63" s="841"/>
      <c r="AP63" s="844">
        <v>8948</v>
      </c>
      <c r="AQ63" s="844"/>
      <c r="AR63" s="844"/>
      <c r="AS63" s="844"/>
      <c r="AT63" s="844"/>
      <c r="AU63" s="844">
        <v>1296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545</v>
      </c>
      <c r="C68" s="870"/>
      <c r="D68" s="870"/>
      <c r="E68" s="870"/>
      <c r="F68" s="870"/>
      <c r="G68" s="870"/>
      <c r="H68" s="870"/>
      <c r="I68" s="870"/>
      <c r="J68" s="870"/>
      <c r="K68" s="870"/>
      <c r="L68" s="870"/>
      <c r="M68" s="870"/>
      <c r="N68" s="870"/>
      <c r="O68" s="870"/>
      <c r="P68" s="871"/>
      <c r="Q68" s="872">
        <v>5510</v>
      </c>
      <c r="R68" s="866"/>
      <c r="S68" s="866"/>
      <c r="T68" s="866"/>
      <c r="U68" s="866"/>
      <c r="V68" s="866">
        <v>5277</v>
      </c>
      <c r="W68" s="866"/>
      <c r="X68" s="866"/>
      <c r="Y68" s="866"/>
      <c r="Z68" s="866"/>
      <c r="AA68" s="866">
        <v>233</v>
      </c>
      <c r="AB68" s="866"/>
      <c r="AC68" s="866"/>
      <c r="AD68" s="866"/>
      <c r="AE68" s="866"/>
      <c r="AF68" s="866">
        <v>167</v>
      </c>
      <c r="AG68" s="866"/>
      <c r="AH68" s="866"/>
      <c r="AI68" s="866"/>
      <c r="AJ68" s="866"/>
      <c r="AK68" s="866">
        <v>0</v>
      </c>
      <c r="AL68" s="866"/>
      <c r="AM68" s="866"/>
      <c r="AN68" s="866"/>
      <c r="AO68" s="866"/>
      <c r="AP68" s="866">
        <v>393</v>
      </c>
      <c r="AQ68" s="866"/>
      <c r="AR68" s="866"/>
      <c r="AS68" s="866"/>
      <c r="AT68" s="866"/>
      <c r="AU68" s="866">
        <v>117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546</v>
      </c>
      <c r="C69" s="874"/>
      <c r="D69" s="874"/>
      <c r="E69" s="874"/>
      <c r="F69" s="874"/>
      <c r="G69" s="874"/>
      <c r="H69" s="874"/>
      <c r="I69" s="874"/>
      <c r="J69" s="874"/>
      <c r="K69" s="874"/>
      <c r="L69" s="874"/>
      <c r="M69" s="874"/>
      <c r="N69" s="874"/>
      <c r="O69" s="874"/>
      <c r="P69" s="875"/>
      <c r="Q69" s="876">
        <v>2562</v>
      </c>
      <c r="R69" s="830"/>
      <c r="S69" s="830"/>
      <c r="T69" s="830"/>
      <c r="U69" s="830"/>
      <c r="V69" s="830">
        <v>2538</v>
      </c>
      <c r="W69" s="830"/>
      <c r="X69" s="830"/>
      <c r="Y69" s="830"/>
      <c r="Z69" s="830"/>
      <c r="AA69" s="830">
        <v>24</v>
      </c>
      <c r="AB69" s="830"/>
      <c r="AC69" s="830"/>
      <c r="AD69" s="830"/>
      <c r="AE69" s="830"/>
      <c r="AF69" s="830">
        <v>24</v>
      </c>
      <c r="AG69" s="830"/>
      <c r="AH69" s="830"/>
      <c r="AI69" s="830"/>
      <c r="AJ69" s="830"/>
      <c r="AK69" s="830" t="s">
        <v>544</v>
      </c>
      <c r="AL69" s="830"/>
      <c r="AM69" s="830"/>
      <c r="AN69" s="830"/>
      <c r="AO69" s="830"/>
      <c r="AP69" s="830" t="s">
        <v>544</v>
      </c>
      <c r="AQ69" s="830"/>
      <c r="AR69" s="830"/>
      <c r="AS69" s="830"/>
      <c r="AT69" s="830"/>
      <c r="AU69" s="830" t="s">
        <v>544</v>
      </c>
      <c r="AV69" s="830"/>
      <c r="AW69" s="830"/>
      <c r="AX69" s="830"/>
      <c r="AY69" s="830"/>
      <c r="AZ69" s="832" t="s">
        <v>551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880773</v>
      </c>
      <c r="R70" s="830"/>
      <c r="S70" s="830"/>
      <c r="T70" s="830"/>
      <c r="U70" s="830"/>
      <c r="V70" s="830">
        <v>869976</v>
      </c>
      <c r="W70" s="830"/>
      <c r="X70" s="830"/>
      <c r="Y70" s="830"/>
      <c r="Z70" s="830"/>
      <c r="AA70" s="830">
        <v>10796</v>
      </c>
      <c r="AB70" s="830"/>
      <c r="AC70" s="830"/>
      <c r="AD70" s="830"/>
      <c r="AE70" s="830"/>
      <c r="AF70" s="830">
        <v>10571</v>
      </c>
      <c r="AG70" s="830"/>
      <c r="AH70" s="830"/>
      <c r="AI70" s="830"/>
      <c r="AJ70" s="830"/>
      <c r="AK70" s="830">
        <v>5498</v>
      </c>
      <c r="AL70" s="830"/>
      <c r="AM70" s="830"/>
      <c r="AN70" s="830"/>
      <c r="AO70" s="830"/>
      <c r="AP70" s="830" t="s">
        <v>544</v>
      </c>
      <c r="AQ70" s="830"/>
      <c r="AR70" s="830"/>
      <c r="AS70" s="830"/>
      <c r="AT70" s="830"/>
      <c r="AU70" s="830" t="s">
        <v>544</v>
      </c>
      <c r="AV70" s="830"/>
      <c r="AW70" s="830"/>
      <c r="AX70" s="830"/>
      <c r="AY70" s="830"/>
      <c r="AZ70" s="832" t="s">
        <v>552</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23245</v>
      </c>
      <c r="R71" s="830"/>
      <c r="S71" s="830"/>
      <c r="T71" s="830"/>
      <c r="U71" s="830"/>
      <c r="V71" s="830">
        <v>14700</v>
      </c>
      <c r="W71" s="830"/>
      <c r="X71" s="830"/>
      <c r="Y71" s="830"/>
      <c r="Z71" s="830"/>
      <c r="AA71" s="830">
        <v>8545</v>
      </c>
      <c r="AB71" s="830"/>
      <c r="AC71" s="830"/>
      <c r="AD71" s="830"/>
      <c r="AE71" s="830"/>
      <c r="AF71" s="830">
        <v>8545</v>
      </c>
      <c r="AG71" s="830"/>
      <c r="AH71" s="830"/>
      <c r="AI71" s="830"/>
      <c r="AJ71" s="830"/>
      <c r="AK71" s="830">
        <v>21</v>
      </c>
      <c r="AL71" s="830"/>
      <c r="AM71" s="830"/>
      <c r="AN71" s="830"/>
      <c r="AO71" s="830"/>
      <c r="AP71" s="830" t="s">
        <v>544</v>
      </c>
      <c r="AQ71" s="830"/>
      <c r="AR71" s="830"/>
      <c r="AS71" s="830"/>
      <c r="AT71" s="830"/>
      <c r="AU71" s="830" t="s">
        <v>544</v>
      </c>
      <c r="AV71" s="830"/>
      <c r="AW71" s="830"/>
      <c r="AX71" s="830"/>
      <c r="AY71" s="830"/>
      <c r="AZ71" s="832" t="s">
        <v>551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547</v>
      </c>
      <c r="C72" s="874"/>
      <c r="D72" s="874"/>
      <c r="E72" s="874"/>
      <c r="F72" s="874"/>
      <c r="G72" s="874"/>
      <c r="H72" s="874"/>
      <c r="I72" s="874"/>
      <c r="J72" s="874"/>
      <c r="K72" s="874"/>
      <c r="L72" s="874"/>
      <c r="M72" s="874"/>
      <c r="N72" s="874"/>
      <c r="O72" s="874"/>
      <c r="P72" s="875"/>
      <c r="Q72" s="876">
        <v>177</v>
      </c>
      <c r="R72" s="830"/>
      <c r="S72" s="830"/>
      <c r="T72" s="830"/>
      <c r="U72" s="830"/>
      <c r="V72" s="830">
        <v>101</v>
      </c>
      <c r="W72" s="830"/>
      <c r="X72" s="830"/>
      <c r="Y72" s="830"/>
      <c r="Z72" s="830"/>
      <c r="AA72" s="830">
        <v>77</v>
      </c>
      <c r="AB72" s="830"/>
      <c r="AC72" s="830"/>
      <c r="AD72" s="830"/>
      <c r="AE72" s="830"/>
      <c r="AF72" s="830">
        <v>77</v>
      </c>
      <c r="AG72" s="830"/>
      <c r="AH72" s="830"/>
      <c r="AI72" s="830"/>
      <c r="AJ72" s="830"/>
      <c r="AK72" s="830" t="s">
        <v>544</v>
      </c>
      <c r="AL72" s="830"/>
      <c r="AM72" s="830"/>
      <c r="AN72" s="830"/>
      <c r="AO72" s="830"/>
      <c r="AP72" s="830" t="s">
        <v>544</v>
      </c>
      <c r="AQ72" s="830"/>
      <c r="AR72" s="830"/>
      <c r="AS72" s="830"/>
      <c r="AT72" s="830"/>
      <c r="AU72" s="830" t="s">
        <v>544</v>
      </c>
      <c r="AV72" s="830"/>
      <c r="AW72" s="830"/>
      <c r="AX72" s="830"/>
      <c r="AY72" s="830"/>
      <c r="AZ72" s="832" t="s">
        <v>553</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289</v>
      </c>
      <c r="R73" s="830"/>
      <c r="S73" s="830"/>
      <c r="T73" s="830"/>
      <c r="U73" s="830"/>
      <c r="V73" s="830">
        <v>262</v>
      </c>
      <c r="W73" s="830"/>
      <c r="X73" s="830"/>
      <c r="Y73" s="830"/>
      <c r="Z73" s="830"/>
      <c r="AA73" s="830">
        <v>26</v>
      </c>
      <c r="AB73" s="830"/>
      <c r="AC73" s="830"/>
      <c r="AD73" s="830"/>
      <c r="AE73" s="830"/>
      <c r="AF73" s="830">
        <v>26</v>
      </c>
      <c r="AG73" s="830"/>
      <c r="AH73" s="830"/>
      <c r="AI73" s="830"/>
      <c r="AJ73" s="830"/>
      <c r="AK73" s="830">
        <v>4</v>
      </c>
      <c r="AL73" s="830"/>
      <c r="AM73" s="830"/>
      <c r="AN73" s="830"/>
      <c r="AO73" s="830"/>
      <c r="AP73" s="830" t="s">
        <v>544</v>
      </c>
      <c r="AQ73" s="830"/>
      <c r="AR73" s="830"/>
      <c r="AS73" s="830"/>
      <c r="AT73" s="830"/>
      <c r="AU73" s="830" t="s">
        <v>544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43320</v>
      </c>
      <c r="R74" s="830"/>
      <c r="S74" s="830"/>
      <c r="T74" s="830"/>
      <c r="U74" s="830"/>
      <c r="V74" s="830">
        <v>41366</v>
      </c>
      <c r="W74" s="830"/>
      <c r="X74" s="830"/>
      <c r="Y74" s="830"/>
      <c r="Z74" s="830"/>
      <c r="AA74" s="830">
        <v>1864</v>
      </c>
      <c r="AB74" s="830"/>
      <c r="AC74" s="830"/>
      <c r="AD74" s="830"/>
      <c r="AE74" s="830"/>
      <c r="AF74" s="830">
        <v>8625</v>
      </c>
      <c r="AG74" s="830"/>
      <c r="AH74" s="830"/>
      <c r="AI74" s="830"/>
      <c r="AJ74" s="830"/>
      <c r="AK74" s="830" t="s">
        <v>544</v>
      </c>
      <c r="AL74" s="830"/>
      <c r="AM74" s="830"/>
      <c r="AN74" s="830"/>
      <c r="AO74" s="830"/>
      <c r="AP74" s="830" t="s">
        <v>544</v>
      </c>
      <c r="AQ74" s="830"/>
      <c r="AR74" s="830"/>
      <c r="AS74" s="830"/>
      <c r="AT74" s="830"/>
      <c r="AU74" s="830" t="s">
        <v>544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1029</v>
      </c>
      <c r="R75" s="878"/>
      <c r="S75" s="878"/>
      <c r="T75" s="878"/>
      <c r="U75" s="834"/>
      <c r="V75" s="879">
        <v>1000</v>
      </c>
      <c r="W75" s="878"/>
      <c r="X75" s="878"/>
      <c r="Y75" s="878"/>
      <c r="Z75" s="834"/>
      <c r="AA75" s="879">
        <v>29</v>
      </c>
      <c r="AB75" s="878"/>
      <c r="AC75" s="878"/>
      <c r="AD75" s="878"/>
      <c r="AE75" s="834"/>
      <c r="AF75" s="879">
        <v>24</v>
      </c>
      <c r="AG75" s="878"/>
      <c r="AH75" s="878"/>
      <c r="AI75" s="878"/>
      <c r="AJ75" s="834"/>
      <c r="AK75" s="879">
        <v>40</v>
      </c>
      <c r="AL75" s="878"/>
      <c r="AM75" s="878"/>
      <c r="AN75" s="878"/>
      <c r="AO75" s="834"/>
      <c r="AP75" s="879">
        <v>1124</v>
      </c>
      <c r="AQ75" s="878"/>
      <c r="AR75" s="878"/>
      <c r="AS75" s="878"/>
      <c r="AT75" s="834"/>
      <c r="AU75" s="879">
        <v>562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28059</v>
      </c>
      <c r="AG88" s="844"/>
      <c r="AH88" s="844"/>
      <c r="AI88" s="844"/>
      <c r="AJ88" s="844"/>
      <c r="AK88" s="841"/>
      <c r="AL88" s="841"/>
      <c r="AM88" s="841"/>
      <c r="AN88" s="841"/>
      <c r="AO88" s="841"/>
      <c r="AP88" s="844">
        <v>1517</v>
      </c>
      <c r="AQ88" s="844"/>
      <c r="AR88" s="844"/>
      <c r="AS88" s="844"/>
      <c r="AT88" s="844"/>
      <c r="AU88" s="844">
        <v>679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100</v>
      </c>
      <c r="CS102" s="852"/>
      <c r="CT102" s="852"/>
      <c r="CU102" s="852"/>
      <c r="CV102" s="891"/>
      <c r="CW102" s="890">
        <v>168</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3165268</v>
      </c>
      <c r="AB110" s="900"/>
      <c r="AC110" s="900"/>
      <c r="AD110" s="900"/>
      <c r="AE110" s="901"/>
      <c r="AF110" s="902">
        <v>3128221</v>
      </c>
      <c r="AG110" s="900"/>
      <c r="AH110" s="900"/>
      <c r="AI110" s="900"/>
      <c r="AJ110" s="901"/>
      <c r="AK110" s="902">
        <v>3077717</v>
      </c>
      <c r="AL110" s="900"/>
      <c r="AM110" s="900"/>
      <c r="AN110" s="900"/>
      <c r="AO110" s="901"/>
      <c r="AP110" s="903">
        <v>11.9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26035509</v>
      </c>
      <c r="BR110" s="931"/>
      <c r="BS110" s="931"/>
      <c r="BT110" s="931"/>
      <c r="BU110" s="931"/>
      <c r="BV110" s="931">
        <v>24561795</v>
      </c>
      <c r="BW110" s="931"/>
      <c r="BX110" s="931"/>
      <c r="BY110" s="931"/>
      <c r="BZ110" s="931"/>
      <c r="CA110" s="931">
        <v>23683738</v>
      </c>
      <c r="CB110" s="931"/>
      <c r="CC110" s="931"/>
      <c r="CD110" s="931"/>
      <c r="CE110" s="931"/>
      <c r="CF110" s="944">
        <v>91.2</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428389</v>
      </c>
      <c r="BR111" s="926"/>
      <c r="BS111" s="926"/>
      <c r="BT111" s="926"/>
      <c r="BU111" s="926"/>
      <c r="BV111" s="926">
        <v>358300</v>
      </c>
      <c r="BW111" s="926"/>
      <c r="BX111" s="926"/>
      <c r="BY111" s="926"/>
      <c r="BZ111" s="926"/>
      <c r="CA111" s="926">
        <v>287000</v>
      </c>
      <c r="CB111" s="926"/>
      <c r="CC111" s="926"/>
      <c r="CD111" s="926"/>
      <c r="CE111" s="926"/>
      <c r="CF111" s="920">
        <v>1.1000000000000001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428389</v>
      </c>
      <c r="DH111" s="926"/>
      <c r="DI111" s="926"/>
      <c r="DJ111" s="926"/>
      <c r="DK111" s="926"/>
      <c r="DL111" s="926">
        <v>358300</v>
      </c>
      <c r="DM111" s="926"/>
      <c r="DN111" s="926"/>
      <c r="DO111" s="926"/>
      <c r="DP111" s="926"/>
      <c r="DQ111" s="926">
        <v>287000</v>
      </c>
      <c r="DR111" s="926"/>
      <c r="DS111" s="926"/>
      <c r="DT111" s="926"/>
      <c r="DU111" s="926"/>
      <c r="DV111" s="927">
        <v>1.1000000000000001</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2128135</v>
      </c>
      <c r="BR112" s="926"/>
      <c r="BS112" s="926"/>
      <c r="BT112" s="926"/>
      <c r="BU112" s="926"/>
      <c r="BV112" s="926">
        <v>1574891</v>
      </c>
      <c r="BW112" s="926"/>
      <c r="BX112" s="926"/>
      <c r="BY112" s="926"/>
      <c r="BZ112" s="926"/>
      <c r="CA112" s="926">
        <v>1296340</v>
      </c>
      <c r="CB112" s="926"/>
      <c r="CC112" s="926"/>
      <c r="CD112" s="926"/>
      <c r="CE112" s="926"/>
      <c r="CF112" s="920">
        <v>5</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98038</v>
      </c>
      <c r="AB113" s="938"/>
      <c r="AC113" s="938"/>
      <c r="AD113" s="938"/>
      <c r="AE113" s="939"/>
      <c r="AF113" s="940">
        <v>64182</v>
      </c>
      <c r="AG113" s="938"/>
      <c r="AH113" s="938"/>
      <c r="AI113" s="938"/>
      <c r="AJ113" s="939"/>
      <c r="AK113" s="940">
        <v>58800</v>
      </c>
      <c r="AL113" s="938"/>
      <c r="AM113" s="938"/>
      <c r="AN113" s="938"/>
      <c r="AO113" s="939"/>
      <c r="AP113" s="941">
        <v>0.2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343926</v>
      </c>
      <c r="BR113" s="926"/>
      <c r="BS113" s="926"/>
      <c r="BT113" s="926"/>
      <c r="BU113" s="926"/>
      <c r="BV113" s="926">
        <v>521480</v>
      </c>
      <c r="BW113" s="926"/>
      <c r="BX113" s="926"/>
      <c r="BY113" s="926"/>
      <c r="BZ113" s="926"/>
      <c r="CA113" s="926">
        <v>679216</v>
      </c>
      <c r="CB113" s="926"/>
      <c r="CC113" s="926"/>
      <c r="CD113" s="926"/>
      <c r="CE113" s="926"/>
      <c r="CF113" s="920">
        <v>2.6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32468</v>
      </c>
      <c r="AB114" s="959"/>
      <c r="AC114" s="959"/>
      <c r="AD114" s="959"/>
      <c r="AE114" s="960"/>
      <c r="AF114" s="961">
        <v>44451</v>
      </c>
      <c r="AG114" s="959"/>
      <c r="AH114" s="959"/>
      <c r="AI114" s="959"/>
      <c r="AJ114" s="960"/>
      <c r="AK114" s="961">
        <v>65266</v>
      </c>
      <c r="AL114" s="959"/>
      <c r="AM114" s="959"/>
      <c r="AN114" s="959"/>
      <c r="AO114" s="960"/>
      <c r="AP114" s="962">
        <v>0.3</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553523</v>
      </c>
      <c r="BR114" s="926"/>
      <c r="BS114" s="926"/>
      <c r="BT114" s="926"/>
      <c r="BU114" s="926"/>
      <c r="BV114" s="926">
        <v>521571</v>
      </c>
      <c r="BW114" s="926"/>
      <c r="BX114" s="926"/>
      <c r="BY114" s="926"/>
      <c r="BZ114" s="926"/>
      <c r="CA114" s="926">
        <v>837138</v>
      </c>
      <c r="CB114" s="926"/>
      <c r="CC114" s="926"/>
      <c r="CD114" s="926"/>
      <c r="CE114" s="926"/>
      <c r="CF114" s="920">
        <v>3.2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83032</v>
      </c>
      <c r="AB115" s="938"/>
      <c r="AC115" s="938"/>
      <c r="AD115" s="938"/>
      <c r="AE115" s="939"/>
      <c r="AF115" s="940">
        <v>81299</v>
      </c>
      <c r="AG115" s="938"/>
      <c r="AH115" s="938"/>
      <c r="AI115" s="938"/>
      <c r="AJ115" s="939"/>
      <c r="AK115" s="940">
        <v>80356</v>
      </c>
      <c r="AL115" s="938"/>
      <c r="AM115" s="938"/>
      <c r="AN115" s="938"/>
      <c r="AO115" s="939"/>
      <c r="AP115" s="941">
        <v>0.3</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v>1074</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3378806</v>
      </c>
      <c r="AB117" s="979"/>
      <c r="AC117" s="979"/>
      <c r="AD117" s="979"/>
      <c r="AE117" s="980"/>
      <c r="AF117" s="981">
        <v>3318153</v>
      </c>
      <c r="AG117" s="979"/>
      <c r="AH117" s="979"/>
      <c r="AI117" s="979"/>
      <c r="AJ117" s="980"/>
      <c r="AK117" s="981">
        <v>3282139</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29490556</v>
      </c>
      <c r="BR119" s="1000"/>
      <c r="BS119" s="1000"/>
      <c r="BT119" s="1000"/>
      <c r="BU119" s="1000"/>
      <c r="BV119" s="1000">
        <v>27538037</v>
      </c>
      <c r="BW119" s="1000"/>
      <c r="BX119" s="1000"/>
      <c r="BY119" s="1000"/>
      <c r="BZ119" s="1000"/>
      <c r="CA119" s="1000">
        <v>26783432</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77473</v>
      </c>
      <c r="AB120" s="959"/>
      <c r="AC120" s="959"/>
      <c r="AD120" s="959"/>
      <c r="AE120" s="960"/>
      <c r="AF120" s="961">
        <v>77473</v>
      </c>
      <c r="AG120" s="959"/>
      <c r="AH120" s="959"/>
      <c r="AI120" s="959"/>
      <c r="AJ120" s="960"/>
      <c r="AK120" s="961">
        <v>77473</v>
      </c>
      <c r="AL120" s="959"/>
      <c r="AM120" s="959"/>
      <c r="AN120" s="959"/>
      <c r="AO120" s="960"/>
      <c r="AP120" s="962">
        <v>0.3</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5039866</v>
      </c>
      <c r="BR120" s="931"/>
      <c r="BS120" s="931"/>
      <c r="BT120" s="931"/>
      <c r="BU120" s="931"/>
      <c r="BV120" s="931">
        <v>5881949</v>
      </c>
      <c r="BW120" s="931"/>
      <c r="BX120" s="931"/>
      <c r="BY120" s="931"/>
      <c r="BZ120" s="931"/>
      <c r="CA120" s="931">
        <v>5786914</v>
      </c>
      <c r="CB120" s="931"/>
      <c r="CC120" s="931"/>
      <c r="CD120" s="931"/>
      <c r="CE120" s="931"/>
      <c r="CF120" s="944">
        <v>22.3</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2123609</v>
      </c>
      <c r="DH120" s="931"/>
      <c r="DI120" s="931"/>
      <c r="DJ120" s="931"/>
      <c r="DK120" s="931"/>
      <c r="DL120" s="931">
        <v>1570348</v>
      </c>
      <c r="DM120" s="931"/>
      <c r="DN120" s="931"/>
      <c r="DO120" s="931"/>
      <c r="DP120" s="931"/>
      <c r="DQ120" s="931">
        <v>1285899</v>
      </c>
      <c r="DR120" s="931"/>
      <c r="DS120" s="931"/>
      <c r="DT120" s="931"/>
      <c r="DU120" s="931"/>
      <c r="DV120" s="932">
        <v>5</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4202569</v>
      </c>
      <c r="BR121" s="926"/>
      <c r="BS121" s="926"/>
      <c r="BT121" s="926"/>
      <c r="BU121" s="926"/>
      <c r="BV121" s="926">
        <v>3636633</v>
      </c>
      <c r="BW121" s="926"/>
      <c r="BX121" s="926"/>
      <c r="BY121" s="926"/>
      <c r="BZ121" s="926"/>
      <c r="CA121" s="926">
        <v>3662534</v>
      </c>
      <c r="CB121" s="926"/>
      <c r="CC121" s="926"/>
      <c r="CD121" s="926"/>
      <c r="CE121" s="926"/>
      <c r="CF121" s="920">
        <v>14.1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4526</v>
      </c>
      <c r="DH121" s="926"/>
      <c r="DI121" s="926"/>
      <c r="DJ121" s="926"/>
      <c r="DK121" s="926"/>
      <c r="DL121" s="926">
        <v>4543</v>
      </c>
      <c r="DM121" s="926"/>
      <c r="DN121" s="926"/>
      <c r="DO121" s="926"/>
      <c r="DP121" s="926"/>
      <c r="DQ121" s="926">
        <v>10441</v>
      </c>
      <c r="DR121" s="926"/>
      <c r="DS121" s="926"/>
      <c r="DT121" s="926"/>
      <c r="DU121" s="926"/>
      <c r="DV121" s="927">
        <v>0</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15897047</v>
      </c>
      <c r="BR122" s="1000"/>
      <c r="BS122" s="1000"/>
      <c r="BT122" s="1000"/>
      <c r="BU122" s="1000"/>
      <c r="BV122" s="1000">
        <v>15213654</v>
      </c>
      <c r="BW122" s="1000"/>
      <c r="BX122" s="1000"/>
      <c r="BY122" s="1000"/>
      <c r="BZ122" s="1000"/>
      <c r="CA122" s="1000">
        <v>14394270</v>
      </c>
      <c r="CB122" s="1000"/>
      <c r="CC122" s="1000"/>
      <c r="CD122" s="1000"/>
      <c r="CE122" s="1000"/>
      <c r="CF122" s="1017">
        <v>55.4</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25139482</v>
      </c>
      <c r="BR123" s="1064"/>
      <c r="BS123" s="1064"/>
      <c r="BT123" s="1064"/>
      <c r="BU123" s="1064"/>
      <c r="BV123" s="1064">
        <v>24732236</v>
      </c>
      <c r="BW123" s="1064"/>
      <c r="BX123" s="1064"/>
      <c r="BY123" s="1064"/>
      <c r="BZ123" s="1064"/>
      <c r="CA123" s="1064">
        <v>23843718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17</v>
      </c>
      <c r="BR124" s="1027"/>
      <c r="BS124" s="1027"/>
      <c r="BT124" s="1027"/>
      <c r="BU124" s="1027"/>
      <c r="BV124" s="1027">
        <v>11.1</v>
      </c>
      <c r="BW124" s="1027"/>
      <c r="BX124" s="1027"/>
      <c r="BY124" s="1027"/>
      <c r="BZ124" s="1027"/>
      <c r="CA124" s="1027">
        <v>11.3</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5559</v>
      </c>
      <c r="AB127" s="959"/>
      <c r="AC127" s="959"/>
      <c r="AD127" s="959"/>
      <c r="AE127" s="960"/>
      <c r="AF127" s="961">
        <v>3826</v>
      </c>
      <c r="AG127" s="959"/>
      <c r="AH127" s="959"/>
      <c r="AI127" s="959"/>
      <c r="AJ127" s="960"/>
      <c r="AK127" s="961">
        <v>2883</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501679</v>
      </c>
      <c r="AB128" s="1046"/>
      <c r="AC128" s="1046"/>
      <c r="AD128" s="1046"/>
      <c r="AE128" s="1047"/>
      <c r="AF128" s="1048">
        <v>446722</v>
      </c>
      <c r="AG128" s="1046"/>
      <c r="AH128" s="1046"/>
      <c r="AI128" s="1046"/>
      <c r="AJ128" s="1047"/>
      <c r="AK128" s="1048">
        <v>348119</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11.93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v>1074</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27105446</v>
      </c>
      <c r="AB129" s="959"/>
      <c r="AC129" s="959"/>
      <c r="AD129" s="959"/>
      <c r="AE129" s="960"/>
      <c r="AF129" s="961">
        <v>26804502</v>
      </c>
      <c r="AG129" s="959"/>
      <c r="AH129" s="959"/>
      <c r="AI129" s="959"/>
      <c r="AJ129" s="960"/>
      <c r="AK129" s="961">
        <v>27466633</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16.93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1605855</v>
      </c>
      <c r="AB130" s="959"/>
      <c r="AC130" s="959"/>
      <c r="AD130" s="959"/>
      <c r="AE130" s="960"/>
      <c r="AF130" s="961">
        <v>1568740</v>
      </c>
      <c r="AG130" s="959"/>
      <c r="AH130" s="959"/>
      <c r="AI130" s="959"/>
      <c r="AJ130" s="960"/>
      <c r="AK130" s="961">
        <v>1503441</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5.2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25499591</v>
      </c>
      <c r="AB131" s="986"/>
      <c r="AC131" s="986"/>
      <c r="AD131" s="986"/>
      <c r="AE131" s="987"/>
      <c r="AF131" s="985">
        <v>25235762</v>
      </c>
      <c r="AG131" s="986"/>
      <c r="AH131" s="986"/>
      <c r="AI131" s="986"/>
      <c r="AJ131" s="987"/>
      <c r="AK131" s="985">
        <v>25963192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11.3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4.9854603549999998</v>
      </c>
      <c r="AB132" s="1097"/>
      <c r="AC132" s="1097"/>
      <c r="AD132" s="1097"/>
      <c r="AE132" s="1098"/>
      <c r="AF132" s="1099">
        <v>5.1620830790000003</v>
      </c>
      <c r="AG132" s="1097"/>
      <c r="AH132" s="1097"/>
      <c r="AI132" s="1097"/>
      <c r="AJ132" s="1098"/>
      <c r="AK132" s="1099">
        <v>5.5100274269999998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4.9000000000000004</v>
      </c>
      <c r="AB133" s="1080"/>
      <c r="AC133" s="1080"/>
      <c r="AD133" s="1080"/>
      <c r="AE133" s="1081"/>
      <c r="AF133" s="1079">
        <v>4.9000000000000004</v>
      </c>
      <c r="AG133" s="1080"/>
      <c r="AH133" s="1080"/>
      <c r="AI133" s="1080"/>
      <c r="AJ133" s="1081"/>
      <c r="AK133" s="1079">
        <v>5.2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dIGViwmy64qhwcPTt6+UhQHO5ffeNsrKqvbdTX9nQtI1jz3TPE+Rmn0Rt2F2Y4veAEHn8RzwLUN4T99X3uKjQ==" saltValue="a7sOcW5J3HJ+BzphxHNx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39" fitToHeight="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qKcsqv+ogihWv9AZtrelX/mR6w4TGVsd/dwB+daSpcmA9IuyLNX21/McKq1LL+mytH5x4dH58C6qyCKsRg9aw==" saltValue="BF0Hy5XdP25cSzXNZa/1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Wvc7vaWOLnqNNUNjsA4GlyXADkaS7reKWQsy0qvoOK7kMqyPZdosUSlFcc4nEt10rssjVihJe7JzLdXJ3DLdg==" saltValue="xUZm2whbMNqEVpltjhhu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7476141</v>
      </c>
      <c r="AP9" s="281">
        <v>51572</v>
      </c>
      <c r="AQ9" s="282">
        <v>63160</v>
      </c>
      <c r="AR9" s="283">
        <v>-18.3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1243852</v>
      </c>
      <c r="AP10" s="284">
        <v>8580</v>
      </c>
      <c r="AQ10" s="285">
        <v>4257</v>
      </c>
      <c r="AR10" s="286">
        <v>101.6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31103</v>
      </c>
      <c r="AP11" s="284">
        <v>215</v>
      </c>
      <c r="AQ11" s="285">
        <v>595</v>
      </c>
      <c r="AR11" s="286">
        <v>-63.9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301344</v>
      </c>
      <c r="AP13" s="284">
        <v>2079</v>
      </c>
      <c r="AQ13" s="285">
        <v>2608</v>
      </c>
      <c r="AR13" s="286">
        <v>-20.3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76448</v>
      </c>
      <c r="AP14" s="284">
        <v>527</v>
      </c>
      <c r="AQ14" s="285">
        <v>1202</v>
      </c>
      <c r="AR14" s="286">
        <v>-56.2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-455810</v>
      </c>
      <c r="AP15" s="284">
        <v>-3144</v>
      </c>
      <c r="AQ15" s="285">
        <v>-3084</v>
      </c>
      <c r="AR15" s="286">
        <v>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8673078</v>
      </c>
      <c r="AP16" s="284">
        <v>59829</v>
      </c>
      <c r="AQ16" s="285">
        <v>68747</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4.9000000000000004</v>
      </c>
      <c r="AP21" s="298">
        <v>6.22</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101.1</v>
      </c>
      <c r="AP22" s="303">
        <v>98.7</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3077717</v>
      </c>
      <c r="AP32" s="312">
        <v>21231</v>
      </c>
      <c r="AQ32" s="313">
        <v>33476</v>
      </c>
      <c r="AR32" s="314">
        <v>-36.6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23</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58800</v>
      </c>
      <c r="AP35" s="312">
        <v>406</v>
      </c>
      <c r="AQ35" s="313">
        <v>5696</v>
      </c>
      <c r="AR35" s="314">
        <v>-92.9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65266</v>
      </c>
      <c r="AP36" s="312">
        <v>450</v>
      </c>
      <c r="AQ36" s="313">
        <v>1273</v>
      </c>
      <c r="AR36" s="314">
        <v>-64.7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80356</v>
      </c>
      <c r="AP37" s="312">
        <v>554</v>
      </c>
      <c r="AQ37" s="313">
        <v>486</v>
      </c>
      <c r="AR37" s="314">
        <v>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-348119</v>
      </c>
      <c r="AP39" s="312">
        <v>-2401</v>
      </c>
      <c r="AQ39" s="313">
        <v>-6136</v>
      </c>
      <c r="AR39" s="314">
        <v>-60.9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-1503441</v>
      </c>
      <c r="AP40" s="312">
        <v>-10371</v>
      </c>
      <c r="AQ40" s="313">
        <v>-25079</v>
      </c>
      <c r="AR40" s="314">
        <v>-58.6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1430579</v>
      </c>
      <c r="AP41" s="312">
        <v>9869</v>
      </c>
      <c r="AQ41" s="313">
        <v>9740</v>
      </c>
      <c r="AR41" s="314">
        <v>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3402207</v>
      </c>
      <c r="AN51" s="334">
        <v>23993</v>
      </c>
      <c r="AO51" s="335">
        <v>8.4</v>
      </c>
      <c r="AP51" s="336">
        <v>72051</v>
      </c>
      <c r="AQ51" s="337">
        <v>7.8</v>
      </c>
      <c r="AR51" s="338">
        <v>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2597530</v>
      </c>
      <c r="AN52" s="342">
        <v>18318</v>
      </c>
      <c r="AO52" s="343">
        <v>1.8</v>
      </c>
      <c r="AP52" s="344">
        <v>34140</v>
      </c>
      <c r="AQ52" s="345">
        <v>4.2</v>
      </c>
      <c r="AR52" s="346">
        <v>-2.4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4070739</v>
      </c>
      <c r="AN53" s="334">
        <v>28428</v>
      </c>
      <c r="AO53" s="335">
        <v>18.5</v>
      </c>
      <c r="AP53" s="336">
        <v>72756</v>
      </c>
      <c r="AQ53" s="337">
        <v>1</v>
      </c>
      <c r="AR53" s="338">
        <v>17.5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2652813</v>
      </c>
      <c r="AN54" s="342">
        <v>18526</v>
      </c>
      <c r="AO54" s="343">
        <v>1.1000000000000001</v>
      </c>
      <c r="AP54" s="344">
        <v>32117</v>
      </c>
      <c r="AQ54" s="345">
        <v>-5.9</v>
      </c>
      <c r="AR54" s="346">
        <v>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2219796</v>
      </c>
      <c r="AN55" s="334">
        <v>15460</v>
      </c>
      <c r="AO55" s="335">
        <v>-45.6</v>
      </c>
      <c r="AP55" s="336">
        <v>43955</v>
      </c>
      <c r="AQ55" s="337">
        <v>-39.6</v>
      </c>
      <c r="AR55" s="338">
        <v>-6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1794249</v>
      </c>
      <c r="AN56" s="342">
        <v>12496</v>
      </c>
      <c r="AO56" s="343">
        <v>-32.5</v>
      </c>
      <c r="AP56" s="344">
        <v>21318</v>
      </c>
      <c r="AQ56" s="345">
        <v>-33.6</v>
      </c>
      <c r="AR56" s="346">
        <v>1.1000000000000001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2370333</v>
      </c>
      <c r="AN57" s="334">
        <v>16454</v>
      </c>
      <c r="AO57" s="335">
        <v>6.4</v>
      </c>
      <c r="AP57" s="336">
        <v>41921</v>
      </c>
      <c r="AQ57" s="337">
        <v>-4.5999999999999996</v>
      </c>
      <c r="AR57" s="338">
        <v>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2080811</v>
      </c>
      <c r="AN58" s="342">
        <v>14444</v>
      </c>
      <c r="AO58" s="343">
        <v>15.6</v>
      </c>
      <c r="AP58" s="344">
        <v>21655</v>
      </c>
      <c r="AQ58" s="345">
        <v>1.6</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3740963</v>
      </c>
      <c r="AN59" s="334">
        <v>25806</v>
      </c>
      <c r="AO59" s="335">
        <v>56.8</v>
      </c>
      <c r="AP59" s="336">
        <v>44585</v>
      </c>
      <c r="AQ59" s="337">
        <v>6.4</v>
      </c>
      <c r="AR59" s="338">
        <v>50.4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2395776</v>
      </c>
      <c r="AN60" s="342">
        <v>16527</v>
      </c>
      <c r="AO60" s="343">
        <v>14.4</v>
      </c>
      <c r="AP60" s="344">
        <v>23077</v>
      </c>
      <c r="AQ60" s="345">
        <v>6.6</v>
      </c>
      <c r="AR60" s="346">
        <v>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3160808</v>
      </c>
      <c r="AN61" s="349">
        <v>22028</v>
      </c>
      <c r="AO61" s="350">
        <v>8.9</v>
      </c>
      <c r="AP61" s="351">
        <v>55054</v>
      </c>
      <c r="AQ61" s="352">
        <v>-5.8</v>
      </c>
      <c r="AR61" s="338">
        <v>14.7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2304236</v>
      </c>
      <c r="AN62" s="342">
        <v>16062</v>
      </c>
      <c r="AO62" s="343">
        <v>0.1</v>
      </c>
      <c r="AP62" s="344">
        <v>26461</v>
      </c>
      <c r="AQ62" s="345">
        <v>-5.4</v>
      </c>
      <c r="AR62" s="346">
        <v>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Chb2MFATdtp71n9X7jwVnw0EDA/eqe4OU8pHznA/7XJI4WaB84JIZeP+8NVeD5hRbZbipHn8NgCsdD6bgSemg==" saltValue="dgRmteE0P2YXNNPNWvZR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1Mcq7RX0yOy9km/NlvGxaZs518KRSPK0xU4w3lZuqmLHdOZw1iyX0GpqViSN7cW7dmkggdDRIkFRweZgoxWGsg==" saltValue="tF+6/jPoHSRQxDw3izuy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6" zoomScaleNormal="66"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4p5Lek58dtutFkkhv8jWgjktb/wydqgxa7/28XWuOZRXIL9oNTNnJkG0FKL1liI9M2xSTVnV1NkUnJVwHg8tpA==" saltValue="wYcx29aEIPBtXMAtCOqW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10.31</v>
      </c>
      <c r="G47" s="12">
        <v>10.91</v>
      </c>
      <c r="H47" s="12">
        <v>9.9600000000000009</v>
      </c>
      <c r="I47" s="12">
        <v>11.07</v>
      </c>
      <c r="J47" s="13">
        <v>9.27</v>
      </c>
    </row>
    <row r="48" spans="2:10" ht="57.75" customHeight="1" x14ac:dyDescent="0.15">
      <c r="B48" s="14"/>
      <c r="C48" s="1141" t="s">
        <v>4</v>
      </c>
      <c r="D48" s="1141"/>
      <c r="E48" s="1142"/>
      <c r="F48" s="15">
        <v>3.93</v>
      </c>
      <c r="G48" s="16">
        <v>3.86</v>
      </c>
      <c r="H48" s="16">
        <v>10.44</v>
      </c>
      <c r="I48" s="16">
        <v>9.6</v>
      </c>
      <c r="J48" s="17">
        <v>5.2</v>
      </c>
    </row>
    <row r="49" spans="2:10" ht="57.75" customHeight="1" thickBot="1" x14ac:dyDescent="0.2">
      <c r="B49" s="18"/>
      <c r="C49" s="1143" t="s">
        <v>5</v>
      </c>
      <c r="D49" s="1143"/>
      <c r="E49" s="1144"/>
      <c r="F49" s="19" t="s">
        <v>529</v>
      </c>
      <c r="G49" s="20">
        <v>1.07</v>
      </c>
      <c r="H49" s="20">
        <v>6.46</v>
      </c>
      <c r="I49" s="20">
        <v>0.04</v>
      </c>
      <c r="J49" s="21" t="s">
        <v>530</v>
      </c>
    </row>
    <row r="50" spans="2:10" x14ac:dyDescent="0.15"/>
  </sheetData>
  <sheetProtection algorithmName="SHA-512" hashValue="KOk1/wWzpywTlMrUlYnVA5gOmsj97o+/h2xRG5Qd2z/dMCVNmnGBqYQseviyjeQNkHPPbKlaVJJeqfAIx7SgzQ==" saltValue="5eFKrsvPLB/5JCpm8Pyo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6.79</v>
      </c>
      <c r="G34" s="33">
        <v>6.61</v>
      </c>
      <c r="H34" s="33">
        <v>6.05</v>
      </c>
      <c r="I34" s="33">
        <v>5.94</v>
      </c>
      <c r="J34" s="34">
        <v>6.45</v>
      </c>
      <c r="K34" s="22"/>
      <c r="L34" s="22"/>
      <c r="M34" s="22"/>
      <c r="N34" s="22"/>
      <c r="O34" s="22"/>
      <c r="P34" s="22"/>
    </row>
    <row r="35" spans="1:16" ht="39" customHeight="1" x14ac:dyDescent="0.15">
      <c r="A35" s="22"/>
      <c r="B35" s="35"/>
      <c r="C35" s="1145" t="s">
        <v>532</v>
      </c>
      <c r="D35" s="1146"/>
      <c r="E35" s="1147"/>
      <c r="F35" s="36" t="s">
        <v>486</v>
      </c>
      <c r="G35" s="37">
        <v>1.72</v>
      </c>
      <c r="H35" s="37">
        <v>4.0599999999999996</v>
      </c>
      <c r="I35" s="37">
        <v>5.01</v>
      </c>
      <c r="J35" s="38">
        <v>5.4</v>
      </c>
      <c r="K35" s="22"/>
      <c r="L35" s="22"/>
      <c r="M35" s="22"/>
      <c r="N35" s="22"/>
      <c r="O35" s="22"/>
      <c r="P35" s="22"/>
    </row>
    <row r="36" spans="1:16" ht="39" customHeight="1" x14ac:dyDescent="0.15">
      <c r="A36" s="22"/>
      <c r="B36" s="35"/>
      <c r="C36" s="1145" t="s">
        <v>533</v>
      </c>
      <c r="D36" s="1146"/>
      <c r="E36" s="1147"/>
      <c r="F36" s="36">
        <v>3.94</v>
      </c>
      <c r="G36" s="37">
        <v>3.86</v>
      </c>
      <c r="H36" s="37">
        <v>10.44</v>
      </c>
      <c r="I36" s="37">
        <v>9.6</v>
      </c>
      <c r="J36" s="38">
        <v>5.19</v>
      </c>
      <c r="K36" s="22"/>
      <c r="L36" s="22"/>
      <c r="M36" s="22"/>
      <c r="N36" s="22"/>
      <c r="O36" s="22"/>
      <c r="P36" s="22"/>
    </row>
    <row r="37" spans="1:16" ht="39" customHeight="1" x14ac:dyDescent="0.15">
      <c r="A37" s="22"/>
      <c r="B37" s="35"/>
      <c r="C37" s="1145" t="s">
        <v>534</v>
      </c>
      <c r="D37" s="1146"/>
      <c r="E37" s="1147"/>
      <c r="F37" s="36">
        <v>1.17</v>
      </c>
      <c r="G37" s="37">
        <v>1.36</v>
      </c>
      <c r="H37" s="37">
        <v>1.17</v>
      </c>
      <c r="I37" s="37">
        <v>1.62</v>
      </c>
      <c r="J37" s="38">
        <v>1.69</v>
      </c>
      <c r="K37" s="22"/>
      <c r="L37" s="22"/>
      <c r="M37" s="22"/>
      <c r="N37" s="22"/>
      <c r="O37" s="22"/>
      <c r="P37" s="22"/>
    </row>
    <row r="38" spans="1:16" ht="39" customHeight="1" x14ac:dyDescent="0.15">
      <c r="A38" s="22"/>
      <c r="B38" s="35"/>
      <c r="C38" s="1145" t="s">
        <v>535</v>
      </c>
      <c r="D38" s="1146"/>
      <c r="E38" s="1147"/>
      <c r="F38" s="36">
        <v>0.59</v>
      </c>
      <c r="G38" s="37">
        <v>1.43</v>
      </c>
      <c r="H38" s="37">
        <v>0.93</v>
      </c>
      <c r="I38" s="37">
        <v>0.7</v>
      </c>
      <c r="J38" s="38">
        <v>0.62</v>
      </c>
      <c r="K38" s="22"/>
      <c r="L38" s="22"/>
      <c r="M38" s="22"/>
      <c r="N38" s="22"/>
      <c r="O38" s="22"/>
      <c r="P38" s="22"/>
    </row>
    <row r="39" spans="1:16" ht="39" customHeight="1" x14ac:dyDescent="0.15">
      <c r="A39" s="22"/>
      <c r="B39" s="35"/>
      <c r="C39" s="1145" t="s">
        <v>536</v>
      </c>
      <c r="D39" s="1146"/>
      <c r="E39" s="1147"/>
      <c r="F39" s="36">
        <v>0.01</v>
      </c>
      <c r="G39" s="37">
        <v>0</v>
      </c>
      <c r="H39" s="37">
        <v>0</v>
      </c>
      <c r="I39" s="37">
        <v>0.03</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0.43</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WuFbIztHmrCN5uSiJ/FIEdNrhUz6WJE6YPmih1HT2trWqCWqUEvd8ZmWCOzWcQnVF6MuXSqfOUMf3oXnOom3g==" saltValue="r/3nI7hISsYzU2F1Vnx2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election activeCell="G39" sqref="G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3055</v>
      </c>
      <c r="L45" s="60">
        <v>3039</v>
      </c>
      <c r="M45" s="60">
        <v>3165</v>
      </c>
      <c r="N45" s="60">
        <v>3128</v>
      </c>
      <c r="O45" s="61">
        <v>3078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97</v>
      </c>
      <c r="L48" s="64">
        <v>101</v>
      </c>
      <c r="M48" s="64">
        <v>98</v>
      </c>
      <c r="N48" s="64">
        <v>64</v>
      </c>
      <c r="O48" s="65">
        <v>59</v>
      </c>
      <c r="P48" s="48"/>
      <c r="Q48" s="48"/>
      <c r="R48" s="48"/>
      <c r="S48" s="48"/>
      <c r="T48" s="48"/>
      <c r="U48" s="48"/>
    </row>
    <row r="49" spans="1:21" ht="30.75" customHeight="1" x14ac:dyDescent="0.15">
      <c r="A49" s="48"/>
      <c r="B49" s="1155"/>
      <c r="C49" s="1156"/>
      <c r="D49" s="62"/>
      <c r="E49" s="1161" t="s">
        <v>14</v>
      </c>
      <c r="F49" s="1161"/>
      <c r="G49" s="1161"/>
      <c r="H49" s="1161"/>
      <c r="I49" s="1161"/>
      <c r="J49" s="1162"/>
      <c r="K49" s="63">
        <v>24</v>
      </c>
      <c r="L49" s="64">
        <v>17</v>
      </c>
      <c r="M49" s="64">
        <v>32</v>
      </c>
      <c r="N49" s="64">
        <v>44</v>
      </c>
      <c r="O49" s="65">
        <v>65</v>
      </c>
      <c r="P49" s="48"/>
      <c r="Q49" s="48"/>
      <c r="R49" s="48"/>
      <c r="S49" s="48"/>
      <c r="T49" s="48"/>
      <c r="U49" s="48"/>
    </row>
    <row r="50" spans="1:21" ht="30.75" customHeight="1" x14ac:dyDescent="0.15">
      <c r="A50" s="48"/>
      <c r="B50" s="1155"/>
      <c r="C50" s="1156"/>
      <c r="D50" s="62"/>
      <c r="E50" s="1161" t="s">
        <v>15</v>
      </c>
      <c r="F50" s="1161"/>
      <c r="G50" s="1161"/>
      <c r="H50" s="1161"/>
      <c r="I50" s="1161"/>
      <c r="J50" s="1162"/>
      <c r="K50" s="63">
        <v>87</v>
      </c>
      <c r="L50" s="64">
        <v>88</v>
      </c>
      <c r="M50" s="64">
        <v>83</v>
      </c>
      <c r="N50" s="64">
        <v>81</v>
      </c>
      <c r="O50" s="65">
        <v>80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2120</v>
      </c>
      <c r="L52" s="64">
        <v>2096</v>
      </c>
      <c r="M52" s="64">
        <v>2108</v>
      </c>
      <c r="N52" s="64">
        <v>2016</v>
      </c>
      <c r="O52" s="65">
        <v>1852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1143</v>
      </c>
      <c r="L53" s="69">
        <v>1149</v>
      </c>
      <c r="M53" s="69">
        <v>1270</v>
      </c>
      <c r="N53" s="69">
        <v>1301</v>
      </c>
      <c r="O53" s="70">
        <v>1430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NWgs240P0CnAkEM2MUL9NyQzwIEhFXytILjZRFdWQarlop/2KUsCvQYXbVyCr4yNryZQY983/ZcXweHhPwSQg==" saltValue="z0mGAEK0k7vSKmyf0CgU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E45" sqref="E45:H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26926</v>
      </c>
      <c r="J41" s="356">
        <v>26712</v>
      </c>
      <c r="K41" s="356">
        <v>26036</v>
      </c>
      <c r="L41" s="356">
        <v>24562</v>
      </c>
      <c r="M41" s="357">
        <v>23684</v>
      </c>
    </row>
    <row r="42" spans="2:13" ht="27.75" customHeight="1" x14ac:dyDescent="0.15">
      <c r="B42" s="1186"/>
      <c r="C42" s="1187"/>
      <c r="D42" s="106"/>
      <c r="E42" s="1192" t="s">
        <v>32</v>
      </c>
      <c r="F42" s="1192"/>
      <c r="G42" s="1192"/>
      <c r="H42" s="1193"/>
      <c r="I42" s="358">
        <v>604</v>
      </c>
      <c r="J42" s="359">
        <v>497</v>
      </c>
      <c r="K42" s="359">
        <v>428</v>
      </c>
      <c r="L42" s="359">
        <v>358</v>
      </c>
      <c r="M42" s="360">
        <v>287</v>
      </c>
    </row>
    <row r="43" spans="2:13" ht="27.75" customHeight="1" x14ac:dyDescent="0.15">
      <c r="B43" s="1186"/>
      <c r="C43" s="1187"/>
      <c r="D43" s="106"/>
      <c r="E43" s="1192" t="s">
        <v>33</v>
      </c>
      <c r="F43" s="1192"/>
      <c r="G43" s="1192"/>
      <c r="H43" s="1193"/>
      <c r="I43" s="358">
        <v>1774</v>
      </c>
      <c r="J43" s="359">
        <v>1829</v>
      </c>
      <c r="K43" s="359">
        <v>2128</v>
      </c>
      <c r="L43" s="359">
        <v>1575</v>
      </c>
      <c r="M43" s="360">
        <v>1296</v>
      </c>
    </row>
    <row r="44" spans="2:13" ht="27.75" customHeight="1" x14ac:dyDescent="0.15">
      <c r="B44" s="1186"/>
      <c r="C44" s="1187"/>
      <c r="D44" s="106"/>
      <c r="E44" s="1192" t="s">
        <v>34</v>
      </c>
      <c r="F44" s="1192"/>
      <c r="G44" s="1192"/>
      <c r="H44" s="1193"/>
      <c r="I44" s="358">
        <v>134</v>
      </c>
      <c r="J44" s="359">
        <v>117</v>
      </c>
      <c r="K44" s="359">
        <v>344</v>
      </c>
      <c r="L44" s="359">
        <v>521</v>
      </c>
      <c r="M44" s="360">
        <v>679</v>
      </c>
    </row>
    <row r="45" spans="2:13" ht="27.75" customHeight="1" x14ac:dyDescent="0.15">
      <c r="B45" s="1186"/>
      <c r="C45" s="1187"/>
      <c r="D45" s="106"/>
      <c r="E45" s="1192" t="s">
        <v>35</v>
      </c>
      <c r="F45" s="1192"/>
      <c r="G45" s="1192"/>
      <c r="H45" s="1193"/>
      <c r="I45" s="358">
        <v>727</v>
      </c>
      <c r="J45" s="359">
        <v>697</v>
      </c>
      <c r="K45" s="359">
        <v>554</v>
      </c>
      <c r="L45" s="359">
        <v>522</v>
      </c>
      <c r="M45" s="360">
        <v>837</v>
      </c>
    </row>
    <row r="46" spans="2:13" ht="27.75" customHeight="1" x14ac:dyDescent="0.15">
      <c r="B46" s="1186"/>
      <c r="C46" s="1187"/>
      <c r="D46" s="107"/>
      <c r="E46" s="1192" t="s">
        <v>36</v>
      </c>
      <c r="F46" s="1192"/>
      <c r="G46" s="1192"/>
      <c r="H46" s="1193"/>
      <c r="I46" s="358">
        <v>3</v>
      </c>
      <c r="J46" s="359">
        <v>2</v>
      </c>
      <c r="K46" s="359">
        <v>1</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3866</v>
      </c>
      <c r="J50" s="359">
        <v>4247</v>
      </c>
      <c r="K50" s="359">
        <v>5040</v>
      </c>
      <c r="L50" s="359">
        <v>5882</v>
      </c>
      <c r="M50" s="360">
        <v>5787</v>
      </c>
    </row>
    <row r="51" spans="2:13" ht="27.75" customHeight="1" x14ac:dyDescent="0.15">
      <c r="B51" s="1186"/>
      <c r="C51" s="1187"/>
      <c r="D51" s="106"/>
      <c r="E51" s="1192" t="s">
        <v>42</v>
      </c>
      <c r="F51" s="1192"/>
      <c r="G51" s="1192"/>
      <c r="H51" s="1193"/>
      <c r="I51" s="358">
        <v>3946</v>
      </c>
      <c r="J51" s="359">
        <v>4081</v>
      </c>
      <c r="K51" s="359">
        <v>4203</v>
      </c>
      <c r="L51" s="359">
        <v>3637</v>
      </c>
      <c r="M51" s="360">
        <v>3663</v>
      </c>
    </row>
    <row r="52" spans="2:13" ht="27.75" customHeight="1" x14ac:dyDescent="0.15">
      <c r="B52" s="1188"/>
      <c r="C52" s="1189"/>
      <c r="D52" s="106"/>
      <c r="E52" s="1192" t="s">
        <v>43</v>
      </c>
      <c r="F52" s="1192"/>
      <c r="G52" s="1192"/>
      <c r="H52" s="1193"/>
      <c r="I52" s="358">
        <v>16668</v>
      </c>
      <c r="J52" s="359">
        <v>15974</v>
      </c>
      <c r="K52" s="359">
        <v>15897</v>
      </c>
      <c r="L52" s="359">
        <v>15214</v>
      </c>
      <c r="M52" s="360">
        <v>14394</v>
      </c>
    </row>
    <row r="53" spans="2:13" ht="27.75" customHeight="1" thickBot="1" x14ac:dyDescent="0.2">
      <c r="B53" s="1199" t="s">
        <v>19</v>
      </c>
      <c r="C53" s="1200"/>
      <c r="D53" s="110"/>
      <c r="E53" s="1201" t="s">
        <v>44</v>
      </c>
      <c r="F53" s="1201"/>
      <c r="G53" s="1201"/>
      <c r="H53" s="1202"/>
      <c r="I53" s="361">
        <v>5688</v>
      </c>
      <c r="J53" s="362">
        <v>5551</v>
      </c>
      <c r="K53" s="362">
        <v>4351</v>
      </c>
      <c r="L53" s="362">
        <v>2806</v>
      </c>
      <c r="M53" s="363">
        <v>2940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ELtUq/mhiq/KR38UimI8gdAGLfdradDGXF5ck5a846r01W3LoH16FfHbdxqFp0azXKP8MpyrPD/7zdXR12rbQ==" saltValue="rONN9gkhd0Yx5UUd2tcL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2700</v>
      </c>
      <c r="G55" s="122">
        <v>2967</v>
      </c>
      <c r="H55" s="123">
        <v>2545</v>
      </c>
    </row>
    <row r="56" spans="2:8" ht="52.5" customHeight="1" x14ac:dyDescent="0.15">
      <c r="B56" s="124"/>
      <c r="C56" s="1213" t="s">
        <v>47</v>
      </c>
      <c r="D56" s="1213"/>
      <c r="E56" s="1214"/>
      <c r="F56" s="125" t="s">
        <v>486</v>
      </c>
      <c r="G56" s="125" t="s">
        <v>486</v>
      </c>
      <c r="H56" s="126" t="s">
        <v>486</v>
      </c>
    </row>
    <row r="57" spans="2:8" ht="53.25" customHeight="1" x14ac:dyDescent="0.15">
      <c r="B57" s="124"/>
      <c r="C57" s="1215" t="s">
        <v>48</v>
      </c>
      <c r="D57" s="1215"/>
      <c r="E57" s="1216"/>
      <c r="F57" s="127">
        <v>729</v>
      </c>
      <c r="G57" s="127">
        <v>1234</v>
      </c>
      <c r="H57" s="128">
        <v>1800</v>
      </c>
    </row>
    <row r="58" spans="2:8" ht="45.75" customHeight="1" x14ac:dyDescent="0.15">
      <c r="B58" s="129"/>
      <c r="C58" s="1203" t="s">
        <v>559</v>
      </c>
      <c r="D58" s="1204"/>
      <c r="E58" s="1205"/>
      <c r="F58" s="130">
        <v>500</v>
      </c>
      <c r="G58" s="130">
        <v>991</v>
      </c>
      <c r="H58" s="131">
        <v>1549</v>
      </c>
    </row>
    <row r="59" spans="2:8" ht="45.75" customHeight="1" x14ac:dyDescent="0.15">
      <c r="B59" s="129"/>
      <c r="C59" s="1203" t="s">
        <v>556</v>
      </c>
      <c r="D59" s="1204"/>
      <c r="E59" s="1205"/>
      <c r="F59" s="130">
        <v>207</v>
      </c>
      <c r="G59" s="130">
        <v>208</v>
      </c>
      <c r="H59" s="131">
        <v>209</v>
      </c>
    </row>
    <row r="60" spans="2:8" ht="45.75" customHeight="1" x14ac:dyDescent="0.15">
      <c r="B60" s="129"/>
      <c r="C60" s="1203" t="s">
        <v>557</v>
      </c>
      <c r="D60" s="1204"/>
      <c r="E60" s="1205"/>
      <c r="F60" s="130">
        <v>2</v>
      </c>
      <c r="G60" s="130">
        <v>15</v>
      </c>
      <c r="H60" s="131">
        <v>22</v>
      </c>
    </row>
    <row r="61" spans="2:8" ht="45.75" customHeight="1" x14ac:dyDescent="0.15">
      <c r="B61" s="129"/>
      <c r="C61" s="1203" t="s">
        <v>558</v>
      </c>
      <c r="D61" s="1204"/>
      <c r="E61" s="1205"/>
      <c r="F61" s="130">
        <v>20</v>
      </c>
      <c r="G61" s="130">
        <v>20</v>
      </c>
      <c r="H61" s="131">
        <v>21</v>
      </c>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3429</v>
      </c>
      <c r="G63" s="136">
        <v>4200</v>
      </c>
      <c r="H63" s="137">
        <v>4345</v>
      </c>
    </row>
    <row r="64" spans="2:8" x14ac:dyDescent="0.15"/>
  </sheetData>
  <sheetProtection algorithmName="SHA-512" hashValue="tS7gQUvWMdf3z8HbfLk904Da0eLvp4YrjRffrFtVJ6Gain4lx8GMa9Nhyfp27DwCPK/WERT88/iMMz1KQRCkVg==" saltValue="I0NfVN7TwUtAdF4I6d6h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23993</v>
      </c>
      <c r="E3" s="156"/>
      <c r="F3" s="157">
        <v>72051</v>
      </c>
      <c r="G3" s="158"/>
      <c r="H3" s="159"/>
    </row>
    <row r="4" spans="1:8" x14ac:dyDescent="0.15">
      <c r="A4" s="160"/>
      <c r="B4" s="161"/>
      <c r="C4" s="162"/>
      <c r="D4" s="163">
        <v>18318</v>
      </c>
      <c r="E4" s="164"/>
      <c r="F4" s="165">
        <v>34140</v>
      </c>
      <c r="G4" s="166"/>
      <c r="H4" s="167"/>
    </row>
    <row r="5" spans="1:8" x14ac:dyDescent="0.15">
      <c r="A5" s="148" t="s">
        <v>518</v>
      </c>
      <c r="B5" s="153"/>
      <c r="C5" s="154"/>
      <c r="D5" s="155">
        <v>28428</v>
      </c>
      <c r="E5" s="156"/>
      <c r="F5" s="157">
        <v>72756</v>
      </c>
      <c r="G5" s="158"/>
      <c r="H5" s="159"/>
    </row>
    <row r="6" spans="1:8" x14ac:dyDescent="0.15">
      <c r="A6" s="160"/>
      <c r="B6" s="161"/>
      <c r="C6" s="162"/>
      <c r="D6" s="163">
        <v>18526</v>
      </c>
      <c r="E6" s="164"/>
      <c r="F6" s="165">
        <v>32117</v>
      </c>
      <c r="G6" s="166"/>
      <c r="H6" s="167"/>
    </row>
    <row r="7" spans="1:8" x14ac:dyDescent="0.15">
      <c r="A7" s="148" t="s">
        <v>519</v>
      </c>
      <c r="B7" s="153"/>
      <c r="C7" s="154"/>
      <c r="D7" s="155">
        <v>15460</v>
      </c>
      <c r="E7" s="156"/>
      <c r="F7" s="157">
        <v>43955</v>
      </c>
      <c r="G7" s="158"/>
      <c r="H7" s="159"/>
    </row>
    <row r="8" spans="1:8" x14ac:dyDescent="0.15">
      <c r="A8" s="160"/>
      <c r="B8" s="161"/>
      <c r="C8" s="162"/>
      <c r="D8" s="163">
        <v>12496</v>
      </c>
      <c r="E8" s="164"/>
      <c r="F8" s="165">
        <v>21318</v>
      </c>
      <c r="G8" s="166"/>
      <c r="H8" s="167"/>
    </row>
    <row r="9" spans="1:8" x14ac:dyDescent="0.15">
      <c r="A9" s="148" t="s">
        <v>520</v>
      </c>
      <c r="B9" s="153"/>
      <c r="C9" s="154"/>
      <c r="D9" s="155">
        <v>16454</v>
      </c>
      <c r="E9" s="156"/>
      <c r="F9" s="157">
        <v>41921</v>
      </c>
      <c r="G9" s="158"/>
      <c r="H9" s="159"/>
    </row>
    <row r="10" spans="1:8" x14ac:dyDescent="0.15">
      <c r="A10" s="160"/>
      <c r="B10" s="161"/>
      <c r="C10" s="162"/>
      <c r="D10" s="163">
        <v>14444</v>
      </c>
      <c r="E10" s="164"/>
      <c r="F10" s="165">
        <v>21655</v>
      </c>
      <c r="G10" s="166"/>
      <c r="H10" s="167"/>
    </row>
    <row r="11" spans="1:8" x14ac:dyDescent="0.15">
      <c r="A11" s="148" t="s">
        <v>521</v>
      </c>
      <c r="B11" s="153"/>
      <c r="C11" s="154"/>
      <c r="D11" s="155">
        <v>25806</v>
      </c>
      <c r="E11" s="156"/>
      <c r="F11" s="157">
        <v>44585</v>
      </c>
      <c r="G11" s="158"/>
      <c r="H11" s="159"/>
    </row>
    <row r="12" spans="1:8" x14ac:dyDescent="0.15">
      <c r="A12" s="160"/>
      <c r="B12" s="161"/>
      <c r="C12" s="168"/>
      <c r="D12" s="163">
        <v>16527</v>
      </c>
      <c r="E12" s="164"/>
      <c r="F12" s="165">
        <v>23077</v>
      </c>
      <c r="G12" s="166"/>
      <c r="H12" s="167"/>
    </row>
    <row r="13" spans="1:8" x14ac:dyDescent="0.15">
      <c r="A13" s="148"/>
      <c r="B13" s="153"/>
      <c r="C13" s="169"/>
      <c r="D13" s="170">
        <v>22028</v>
      </c>
      <c r="E13" s="171"/>
      <c r="F13" s="172">
        <v>55054</v>
      </c>
      <c r="G13" s="173"/>
      <c r="H13" s="159"/>
    </row>
    <row r="14" spans="1:8" x14ac:dyDescent="0.15">
      <c r="A14" s="160"/>
      <c r="B14" s="161"/>
      <c r="C14" s="162"/>
      <c r="D14" s="163">
        <v>16062</v>
      </c>
      <c r="E14" s="164"/>
      <c r="F14" s="165">
        <v>26461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3.93</v>
      </c>
      <c r="C19" s="174">
        <f>ROUND(VALUE(SUBSTITUTE(実質収支比率等に係る経年分析!G$48,"▲","-")),2)</f>
        <v>3.86</v>
      </c>
      <c r="D19" s="174">
        <f>ROUND(VALUE(SUBSTITUTE(実質収支比率等に係る経年分析!H$48,"▲","-")),2)</f>
        <v>10.44</v>
      </c>
      <c r="E19" s="174">
        <f>ROUND(VALUE(SUBSTITUTE(実質収支比率等に係る経年分析!I$48,"▲","-")),2)</f>
        <v>9.6</v>
      </c>
      <c r="F19" s="174">
        <f>ROUND(VALUE(SUBSTITUTE(実質収支比率等に係る経年分析!J$48,"▲","-")),2)</f>
        <v>5.2</v>
      </c>
    </row>
    <row r="20" spans="1:11" x14ac:dyDescent="0.15">
      <c r="A20" s="174" t="s">
        <v>53</v>
      </c>
      <c r="B20" s="174">
        <f>ROUND(VALUE(SUBSTITUTE(実質収支比率等に係る経年分析!F$47,"▲","-")),2)</f>
        <v>10.31</v>
      </c>
      <c r="C20" s="174">
        <f>ROUND(VALUE(SUBSTITUTE(実質収支比率等に係る経年分析!G$47,"▲","-")),2)</f>
        <v>10.91</v>
      </c>
      <c r="D20" s="174">
        <f>ROUND(VALUE(SUBSTITUTE(実質収支比率等に係る経年分析!H$47,"▲","-")),2)</f>
        <v>9.9600000000000009</v>
      </c>
      <c r="E20" s="174">
        <f>ROUND(VALUE(SUBSTITUTE(実質収支比率等に係る経年分析!I$47,"▲","-")),2)</f>
        <v>11.07</v>
      </c>
      <c r="F20" s="174">
        <f>ROUND(VALUE(SUBSTITUTE(実質収支比率等に係る経年分析!J$47,"▲","-")),2)</f>
        <v>9.27</v>
      </c>
    </row>
    <row r="21" spans="1:11" x14ac:dyDescent="0.15">
      <c r="A21" s="174" t="s">
        <v>54</v>
      </c>
      <c r="B21" s="174">
        <f>IF(ISNUMBER(VALUE(SUBSTITUTE(実質収支比率等に係る経年分析!F$49,"▲","-"))),ROUND(VALUE(SUBSTITUTE(実質収支比率等に係る経年分析!F$49,"▲","-")),2),NA())</f>
        <v>-0.77</v>
      </c>
      <c r="C21" s="174">
        <f>IF(ISNUMBER(VALUE(SUBSTITUTE(実質収支比率等に係る経年分析!G$49,"▲","-"))),ROUND(VALUE(SUBSTITUTE(実質収支比率等に係る経年分析!G$49,"▲","-")),2),NA())</f>
        <v>1.07</v>
      </c>
      <c r="D21" s="174">
        <f>IF(ISNUMBER(VALUE(SUBSTITUTE(実質収支比率等に係る経年分析!H$49,"▲","-"))),ROUND(VALUE(SUBSTITUTE(実質収支比率等に係る経年分析!H$49,"▲","-")),2),NA())</f>
        <v>6.46</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-5.71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4.0599999999999996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2120</v>
      </c>
      <c r="E42" s="176"/>
      <c r="F42" s="176"/>
      <c r="G42" s="176">
        <f>'実質公債費比率（分子）の構造'!L$52</f>
        <v>2096</v>
      </c>
      <c r="H42" s="176"/>
      <c r="I42" s="176"/>
      <c r="J42" s="176">
        <f>'実質公債費比率（分子）の構造'!M$52</f>
        <v>2108</v>
      </c>
      <c r="K42" s="176"/>
      <c r="L42" s="176"/>
      <c r="M42" s="176">
        <f>'実質公債費比率（分子）の構造'!N$52</f>
        <v>2016</v>
      </c>
      <c r="N42" s="176"/>
      <c r="O42" s="176"/>
      <c r="P42" s="176">
        <f>'実質公債費比率（分子）の構造'!O$52</f>
        <v>1852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87</v>
      </c>
      <c r="C44" s="176"/>
      <c r="D44" s="176"/>
      <c r="E44" s="176">
        <f>'実質公債費比率（分子）の構造'!L$50</f>
        <v>88</v>
      </c>
      <c r="F44" s="176"/>
      <c r="G44" s="176"/>
      <c r="H44" s="176">
        <f>'実質公債費比率（分子）の構造'!M$50</f>
        <v>83</v>
      </c>
      <c r="I44" s="176"/>
      <c r="J44" s="176"/>
      <c r="K44" s="176">
        <f>'実質公債費比率（分子）の構造'!N$50</f>
        <v>81</v>
      </c>
      <c r="L44" s="176"/>
      <c r="M44" s="176"/>
      <c r="N44" s="176">
        <f>'実質公債費比率（分子）の構造'!O$50</f>
        <v>80</v>
      </c>
      <c r="O44" s="176"/>
      <c r="P44" s="176"/>
    </row>
    <row r="45" spans="1:16" x14ac:dyDescent="0.15">
      <c r="A45" s="176" t="s">
        <v>63</v>
      </c>
      <c r="B45" s="176">
        <f>'実質公債費比率（分子）の構造'!K$49</f>
        <v>24</v>
      </c>
      <c r="C45" s="176"/>
      <c r="D45" s="176"/>
      <c r="E45" s="176">
        <f>'実質公債費比率（分子）の構造'!L$49</f>
        <v>17</v>
      </c>
      <c r="F45" s="176"/>
      <c r="G45" s="176"/>
      <c r="H45" s="176">
        <f>'実質公債費比率（分子）の構造'!M$49</f>
        <v>32</v>
      </c>
      <c r="I45" s="176"/>
      <c r="J45" s="176"/>
      <c r="K45" s="176">
        <f>'実質公債費比率（分子）の構造'!N$49</f>
        <v>44</v>
      </c>
      <c r="L45" s="176"/>
      <c r="M45" s="176"/>
      <c r="N45" s="176">
        <f>'実質公債費比率（分子）の構造'!O$49</f>
        <v>65</v>
      </c>
      <c r="O45" s="176"/>
      <c r="P45" s="176"/>
    </row>
    <row r="46" spans="1:16" x14ac:dyDescent="0.15">
      <c r="A46" s="176" t="s">
        <v>64</v>
      </c>
      <c r="B46" s="176">
        <f>'実質公債費比率（分子）の構造'!K$48</f>
        <v>97</v>
      </c>
      <c r="C46" s="176"/>
      <c r="D46" s="176"/>
      <c r="E46" s="176">
        <f>'実質公債費比率（分子）の構造'!L$48</f>
        <v>101</v>
      </c>
      <c r="F46" s="176"/>
      <c r="G46" s="176"/>
      <c r="H46" s="176">
        <f>'実質公債費比率（分子）の構造'!M$48</f>
        <v>98</v>
      </c>
      <c r="I46" s="176"/>
      <c r="J46" s="176"/>
      <c r="K46" s="176">
        <f>'実質公債費比率（分子）の構造'!N$48</f>
        <v>64</v>
      </c>
      <c r="L46" s="176"/>
      <c r="M46" s="176"/>
      <c r="N46" s="176">
        <f>'実質公債費比率（分子）の構造'!O$48</f>
        <v>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3055</v>
      </c>
      <c r="C49" s="176"/>
      <c r="D49" s="176"/>
      <c r="E49" s="176">
        <f>'実質公債費比率（分子）の構造'!L$45</f>
        <v>3039</v>
      </c>
      <c r="F49" s="176"/>
      <c r="G49" s="176"/>
      <c r="H49" s="176">
        <f>'実質公債費比率（分子）の構造'!M$45</f>
        <v>3165</v>
      </c>
      <c r="I49" s="176"/>
      <c r="J49" s="176"/>
      <c r="K49" s="176">
        <f>'実質公債費比率（分子）の構造'!N$45</f>
        <v>3128</v>
      </c>
      <c r="L49" s="176"/>
      <c r="M49" s="176"/>
      <c r="N49" s="176">
        <f>'実質公債費比率（分子）の構造'!O$45</f>
        <v>3078</v>
      </c>
      <c r="O49" s="176"/>
      <c r="P49" s="176"/>
    </row>
    <row r="50" spans="1:16" x14ac:dyDescent="0.15">
      <c r="A50" s="176" t="s">
        <v>67</v>
      </c>
      <c r="B50" s="176" t="e">
        <f>NA()</f>
        <v>#N/A</v>
      </c>
      <c r="C50" s="176">
        <f>IF(ISNUMBER('実質公債費比率（分子）の構造'!K$53),'実質公債費比率（分子）の構造'!K$53,NA())</f>
        <v>1143</v>
      </c>
      <c r="D50" s="176" t="e">
        <f>NA()</f>
        <v>#N/A</v>
      </c>
      <c r="E50" s="176" t="e">
        <f>NA()</f>
        <v>#N/A</v>
      </c>
      <c r="F50" s="176">
        <f>IF(ISNUMBER('実質公債費比率（分子）の構造'!L$53),'実質公債費比率（分子）の構造'!L$53,NA())</f>
        <v>1149</v>
      </c>
      <c r="G50" s="176" t="e">
        <f>NA()</f>
        <v>#N/A</v>
      </c>
      <c r="H50" s="176" t="e">
        <f>NA()</f>
        <v>#N/A</v>
      </c>
      <c r="I50" s="176">
        <f>IF(ISNUMBER('実質公債費比率（分子）の構造'!M$53),'実質公債費比率（分子）の構造'!M$53,NA())</f>
        <v>1270</v>
      </c>
      <c r="J50" s="176" t="e">
        <f>NA()</f>
        <v>#N/A</v>
      </c>
      <c r="K50" s="176" t="e">
        <f>NA()</f>
        <v>#N/A</v>
      </c>
      <c r="L50" s="176">
        <f>IF(ISNUMBER('実質公債費比率（分子）の構造'!N$53),'実質公債費比率（分子）の構造'!N$53,NA())</f>
        <v>1301</v>
      </c>
      <c r="M50" s="176" t="e">
        <f>NA()</f>
        <v>#N/A</v>
      </c>
      <c r="N50" s="176" t="e">
        <f>NA()</f>
        <v>#N/A</v>
      </c>
      <c r="O50" s="176">
        <f>IF(ISNUMBER('実質公債費比率（分子）の構造'!O$53),'実質公債費比率（分子）の構造'!O$53,NA())</f>
        <v>1430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16668</v>
      </c>
      <c r="E56" s="175"/>
      <c r="F56" s="175"/>
      <c r="G56" s="175">
        <f>'将来負担比率（分子）の構造'!J$52</f>
        <v>15974</v>
      </c>
      <c r="H56" s="175"/>
      <c r="I56" s="175"/>
      <c r="J56" s="175">
        <f>'将来負担比率（分子）の構造'!K$52</f>
        <v>15897</v>
      </c>
      <c r="K56" s="175"/>
      <c r="L56" s="175"/>
      <c r="M56" s="175">
        <f>'将来負担比率（分子）の構造'!L$52</f>
        <v>15214</v>
      </c>
      <c r="N56" s="175"/>
      <c r="O56" s="175"/>
      <c r="P56" s="175">
        <f>'将来負担比率（分子）の構造'!M$52</f>
        <v>14394</v>
      </c>
    </row>
    <row r="57" spans="1:16" x14ac:dyDescent="0.15">
      <c r="A57" s="175" t="s">
        <v>42</v>
      </c>
      <c r="B57" s="175"/>
      <c r="C57" s="175"/>
      <c r="D57" s="175">
        <f>'将来負担比率（分子）の構造'!I$51</f>
        <v>3946</v>
      </c>
      <c r="E57" s="175"/>
      <c r="F57" s="175"/>
      <c r="G57" s="175">
        <f>'将来負担比率（分子）の構造'!J$51</f>
        <v>4081</v>
      </c>
      <c r="H57" s="175"/>
      <c r="I57" s="175"/>
      <c r="J57" s="175">
        <f>'将来負担比率（分子）の構造'!K$51</f>
        <v>4203</v>
      </c>
      <c r="K57" s="175"/>
      <c r="L57" s="175"/>
      <c r="M57" s="175">
        <f>'将来負担比率（分子）の構造'!L$51</f>
        <v>3637</v>
      </c>
      <c r="N57" s="175"/>
      <c r="O57" s="175"/>
      <c r="P57" s="175">
        <f>'将来負担比率（分子）の構造'!M$51</f>
        <v>3663</v>
      </c>
    </row>
    <row r="58" spans="1:16" x14ac:dyDescent="0.15">
      <c r="A58" s="175" t="s">
        <v>41</v>
      </c>
      <c r="B58" s="175"/>
      <c r="C58" s="175"/>
      <c r="D58" s="175">
        <f>'将来負担比率（分子）の構造'!I$50</f>
        <v>3866</v>
      </c>
      <c r="E58" s="175"/>
      <c r="F58" s="175"/>
      <c r="G58" s="175">
        <f>'将来負担比率（分子）の構造'!J$50</f>
        <v>4247</v>
      </c>
      <c r="H58" s="175"/>
      <c r="I58" s="175"/>
      <c r="J58" s="175">
        <f>'将来負担比率（分子）の構造'!K$50</f>
        <v>5040</v>
      </c>
      <c r="K58" s="175"/>
      <c r="L58" s="175"/>
      <c r="M58" s="175">
        <f>'将来負担比率（分子）の構造'!L$50</f>
        <v>5882</v>
      </c>
      <c r="N58" s="175"/>
      <c r="O58" s="175"/>
      <c r="P58" s="175">
        <f>'将来負担比率（分子）の構造'!M$50</f>
        <v>5787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f>'将来負担比率（分子）の構造'!J$46</f>
        <v>2</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727</v>
      </c>
      <c r="C62" s="175"/>
      <c r="D62" s="175"/>
      <c r="E62" s="175">
        <f>'将来負担比率（分子）の構造'!J$45</f>
        <v>697</v>
      </c>
      <c r="F62" s="175"/>
      <c r="G62" s="175"/>
      <c r="H62" s="175">
        <f>'将来負担比率（分子）の構造'!K$45</f>
        <v>554</v>
      </c>
      <c r="I62" s="175"/>
      <c r="J62" s="175"/>
      <c r="K62" s="175">
        <f>'将来負担比率（分子）の構造'!L$45</f>
        <v>522</v>
      </c>
      <c r="L62" s="175"/>
      <c r="M62" s="175"/>
      <c r="N62" s="175">
        <f>'将来負担比率（分子）の構造'!M$45</f>
        <v>837</v>
      </c>
      <c r="O62" s="175"/>
      <c r="P62" s="175"/>
    </row>
    <row r="63" spans="1:16" x14ac:dyDescent="0.15">
      <c r="A63" s="175" t="s">
        <v>34</v>
      </c>
      <c r="B63" s="175">
        <f>'将来負担比率（分子）の構造'!I$44</f>
        <v>134</v>
      </c>
      <c r="C63" s="175"/>
      <c r="D63" s="175"/>
      <c r="E63" s="175">
        <f>'将来負担比率（分子）の構造'!J$44</f>
        <v>117</v>
      </c>
      <c r="F63" s="175"/>
      <c r="G63" s="175"/>
      <c r="H63" s="175">
        <f>'将来負担比率（分子）の構造'!K$44</f>
        <v>344</v>
      </c>
      <c r="I63" s="175"/>
      <c r="J63" s="175"/>
      <c r="K63" s="175">
        <f>'将来負担比率（分子）の構造'!L$44</f>
        <v>521</v>
      </c>
      <c r="L63" s="175"/>
      <c r="M63" s="175"/>
      <c r="N63" s="175">
        <f>'将来負担比率（分子）の構造'!M$44</f>
        <v>679</v>
      </c>
      <c r="O63" s="175"/>
      <c r="P63" s="175"/>
    </row>
    <row r="64" spans="1:16" x14ac:dyDescent="0.15">
      <c r="A64" s="175" t="s">
        <v>33</v>
      </c>
      <c r="B64" s="175">
        <f>'将来負担比率（分子）の構造'!I$43</f>
        <v>1774</v>
      </c>
      <c r="C64" s="175"/>
      <c r="D64" s="175"/>
      <c r="E64" s="175">
        <f>'将来負担比率（分子）の構造'!J$43</f>
        <v>1829</v>
      </c>
      <c r="F64" s="175"/>
      <c r="G64" s="175"/>
      <c r="H64" s="175">
        <f>'将来負担比率（分子）の構造'!K$43</f>
        <v>2128</v>
      </c>
      <c r="I64" s="175"/>
      <c r="J64" s="175"/>
      <c r="K64" s="175">
        <f>'将来負担比率（分子）の構造'!L$43</f>
        <v>1575</v>
      </c>
      <c r="L64" s="175"/>
      <c r="M64" s="175"/>
      <c r="N64" s="175">
        <f>'将来負担比率（分子）の構造'!M$43</f>
        <v>1296</v>
      </c>
      <c r="O64" s="175"/>
      <c r="P64" s="175"/>
    </row>
    <row r="65" spans="1:16" x14ac:dyDescent="0.15">
      <c r="A65" s="175" t="s">
        <v>32</v>
      </c>
      <c r="B65" s="175">
        <f>'将来負担比率（分子）の構造'!I$42</f>
        <v>604</v>
      </c>
      <c r="C65" s="175"/>
      <c r="D65" s="175"/>
      <c r="E65" s="175">
        <f>'将来負担比率（分子）の構造'!J$42</f>
        <v>497</v>
      </c>
      <c r="F65" s="175"/>
      <c r="G65" s="175"/>
      <c r="H65" s="175">
        <f>'将来負担比率（分子）の構造'!K$42</f>
        <v>428</v>
      </c>
      <c r="I65" s="175"/>
      <c r="J65" s="175"/>
      <c r="K65" s="175">
        <f>'将来負担比率（分子）の構造'!L$42</f>
        <v>358</v>
      </c>
      <c r="L65" s="175"/>
      <c r="M65" s="175"/>
      <c r="N65" s="175">
        <f>'将来負担比率（分子）の構造'!M$42</f>
        <v>287</v>
      </c>
      <c r="O65" s="175"/>
      <c r="P65" s="175"/>
    </row>
    <row r="66" spans="1:16" x14ac:dyDescent="0.15">
      <c r="A66" s="175" t="s">
        <v>31</v>
      </c>
      <c r="B66" s="175">
        <f>'将来負担比率（分子）の構造'!I$41</f>
        <v>26926</v>
      </c>
      <c r="C66" s="175"/>
      <c r="D66" s="175"/>
      <c r="E66" s="175">
        <f>'将来負担比率（分子）の構造'!J$41</f>
        <v>26712</v>
      </c>
      <c r="F66" s="175"/>
      <c r="G66" s="175"/>
      <c r="H66" s="175">
        <f>'将来負担比率（分子）の構造'!K$41</f>
        <v>26036</v>
      </c>
      <c r="I66" s="175"/>
      <c r="J66" s="175"/>
      <c r="K66" s="175">
        <f>'将来負担比率（分子）の構造'!L$41</f>
        <v>24562</v>
      </c>
      <c r="L66" s="175"/>
      <c r="M66" s="175"/>
      <c r="N66" s="175">
        <f>'将来負担比率（分子）の構造'!M$41</f>
        <v>23684</v>
      </c>
      <c r="O66" s="175"/>
      <c r="P66" s="175"/>
    </row>
    <row r="67" spans="1:16" x14ac:dyDescent="0.15">
      <c r="A67" s="175" t="s">
        <v>71</v>
      </c>
      <c r="B67" s="175" t="e">
        <f>NA()</f>
        <v>#N/A</v>
      </c>
      <c r="C67" s="175">
        <f>IF(ISNUMBER('将来負担比率（分子）の構造'!I$53), IF('将来負担比率（分子）の構造'!I$53 &lt; 0, 0, '将来負担比率（分子）の構造'!I$53), NA())</f>
        <v>5688</v>
      </c>
      <c r="D67" s="175" t="e">
        <f>NA()</f>
        <v>#N/A</v>
      </c>
      <c r="E67" s="175" t="e">
        <f>NA()</f>
        <v>#N/A</v>
      </c>
      <c r="F67" s="175">
        <f>IF(ISNUMBER('将来負担比率（分子）の構造'!J$53), IF('将来負担比率（分子）の構造'!J$53 &lt; 0, 0, '将来負担比率（分子）の構造'!J$53), NA())</f>
        <v>5551</v>
      </c>
      <c r="G67" s="175" t="e">
        <f>NA()</f>
        <v>#N/A</v>
      </c>
      <c r="H67" s="175" t="e">
        <f>NA()</f>
        <v>#N/A</v>
      </c>
      <c r="I67" s="175">
        <f>IF(ISNUMBER('将来負担比率（分子）の構造'!K$53), IF('将来負担比率（分子）の構造'!K$53 &lt; 0, 0, '将来負担比率（分子）の構造'!K$53), NA())</f>
        <v>4351</v>
      </c>
      <c r="J67" s="175" t="e">
        <f>NA()</f>
        <v>#N/A</v>
      </c>
      <c r="K67" s="175" t="e">
        <f>NA()</f>
        <v>#N/A</v>
      </c>
      <c r="L67" s="175">
        <f>IF(ISNUMBER('将来負担比率（分子）の構造'!L$53), IF('将来負担比率（分子）の構造'!L$53 &lt; 0, 0, '将来負担比率（分子）の構造'!L$53), NA())</f>
        <v>2806</v>
      </c>
      <c r="M67" s="175" t="e">
        <f>NA()</f>
        <v>#N/A</v>
      </c>
      <c r="N67" s="175" t="e">
        <f>NA()</f>
        <v>#N/A</v>
      </c>
      <c r="O67" s="175">
        <f>IF(ISNUMBER('将来負担比率（分子）の構造'!M$53), IF('将来負担比率（分子）の構造'!M$53 &lt; 0, 0, '将来負担比率（分子）の構造'!M$53), NA())</f>
        <v>2940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2700</v>
      </c>
      <c r="C72" s="179">
        <f>基金残高に係る経年分析!G55</f>
        <v>2967</v>
      </c>
      <c r="D72" s="179">
        <f>基金残高に係る経年分析!H55</f>
        <v>2545</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729</v>
      </c>
      <c r="C74" s="179">
        <f>基金残高に係る経年分析!G57</f>
        <v>1234</v>
      </c>
      <c r="D74" s="179">
        <f>基金残高に係る経年分析!H57</f>
        <v>1800</v>
      </c>
    </row>
  </sheetData>
  <sheetProtection algorithmName="SHA-512" hashValue="bqtLmrcN4J/LI9ZT9BKZ/hEyZELZQrzjaFPPI00sPB7zY4qu2Sq6eWCcX6QRzoMozxCbrtLQ+lrE7+51VFL+yg==" saltValue="L8DHSkUCUS8bSwab7PwD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額田　まりあ</cp:lastModifiedBy>
  <cp:lastPrinted>2025-03-14T00:34:34Z</cp:lastPrinted>
  <dcterms:created xsi:type="dcterms:W3CDTF">2025-02-19T01:28:24Z</dcterms:created>
  <dcterms:modified xsi:type="dcterms:W3CDTF">2025-03-14T07:59:50Z</dcterms:modified>
  <cp:category/>
</cp:coreProperties>
</file>