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各課フォルダ\財政課\財政係\○照会、回答、通知\【翌2月】財政状況資料集（財政比較分析）\R5決算\★提出\"/>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<sst xmlns="http://schemas.openxmlformats.org/spreadsheetml/2006/main" count="1085" uniqueCount="571">
  <si>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</si>
  <si>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</si>
  <si>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</si>
  <si>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</si>
  <si>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</si>
  <si>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</si>
  <si>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</si>
  <si>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</si>
  <si>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</si>
  <si>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</si>
  <si>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</si>
  <si>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</si>
  <si>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</si>
  <si>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</si>
  <si>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</si>
  <si>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</si>
  <si>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</si>
  <si>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</si>
  <si>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</si>
  <si>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</si>
  <si>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</si>
  <si>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</si>
  <si>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</si>
  <si>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</si>
  <si>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</si>
  <si>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</si>
  <si>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</si>
  <si>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</si>
  <si>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</si>
  <si>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</si>
  <si>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</si>
  <si>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</si>
  <si>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</si>
  <si>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</si>
  <si>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</si>
  <si>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</si>
  <si>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</si>
  <si>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</si>
  <si>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</si>
  <si>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</si>
  <si>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</si>
  <si>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</si>
  <si>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</si>
  <si>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</si>
  <si>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</si>
  <si>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</si>
  <si>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</si>
  <si>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</si>
  <si>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</si>
  <si>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</si>
  <si>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</si>
  <si>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</si>
  <si>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</si>
  <si>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</si>
  <si>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</si>
  <si>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</si>
  <si>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</si>
  <si>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</si>
  <si>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</si>
  <si>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</si>
  <si>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</si>
  <si>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</si>
  <si>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</si>
  <si>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</si>
  <si>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</si>
  <si>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</si>
  <si>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</si>
  <si>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</si>
  <si>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</si>
  <si>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</si>
  <si>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</si>
  <si>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</si>
  <si>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</si>
  <si>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</si>
  <si>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</si>
  <si>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</si>
  <si>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</si>
  <si>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</si>
  <si>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</si>
  <si>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</si>
  <si>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</si>
  <si>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</si>
  <si>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</si>
  <si>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</si>
  <si>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</si>
  <si>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</si>
  <si>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</si>
  <si>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</si>
  <si>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</si>
  <si>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</si>
  <si>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</si>
  <si>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</si>
  <si>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</si>
  <si>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</si>
  <si>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蕨市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</si>
  <si>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</si>
  <si>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</si>
  <si>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</si>
  <si>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</si>
  <si>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</si>
  <si>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</si>
  <si>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</si>
  <si>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</si>
  <si>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</si>
  <si>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</si>
  <si>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</si>
  <si>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</si>
  <si>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</si>
  <si>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</si>
  <si>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</si>
  <si>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</si>
  <si>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</si>
  <si>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</si>
  <si>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</si>
  <si>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</si>
  <si>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</si>
  <si>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</si>
  <si>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</si>
  <si>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</si>
  <si>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</si>
  <si>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</si>
  <si>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</si>
  <si>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</si>
  <si>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</si>
  <si>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</si>
  <si>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</si>
  <si>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</si>
  <si>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</si>
  <si>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</si>
  <si>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</si>
  <si>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</si>
  <si>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</si>
  <si>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</si>
  <si>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</si>
  <si>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</si>
  <si>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</si>
  <si>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</si>
  <si>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</si>
  <si>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</si>
  <si>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</si>
  <si>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</si>
  <si>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</si>
  <si>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</si>
  <si>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</si>
  <si>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</si>
  <si>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</si>
  <si>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</si>
  <si>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</si>
  <si>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</si>
  <si>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</si>
  <si>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</si>
  <si>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</si>
  <si>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</si>
  <si>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</si>
  <si>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</si>
  <si>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</si>
  <si>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</si>
  <si>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</si>
  <si>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</si>
  <si>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</si>
  <si>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</si>
  <si>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</si>
  <si>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</si>
  <si>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</si>
  <si>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</si>
  <si>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</si>
  <si>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</si>
  <si>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</si>
  <si>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</si>
  <si>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</si>
  <si>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</si>
  <si>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</si>
  <si>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</si>
  <si>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</si>
  <si>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</si>
  <si>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</si>
  <si>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</si>
  <si>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</si>
  <si>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</si>
  <si>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</si>
  <si>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</si>
  <si>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</si>
  <si>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</si>
  <si>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</si>
  <si>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</si>
  <si>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</si>
  <si>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</si>
  <si>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</si>
  <si>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</si>
  <si>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</si>
  <si>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</si>
  <si>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</si>
  <si>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</si>
  <si>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</si>
  <si>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</si>
  <si>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</si>
  <si>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</si>
  <si>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</si>
  <si>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</si>
  <si>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</si>
  <si>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</si>
  <si>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</si>
  <si>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</si>
  <si>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</si>
  <si>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埼玉県蕨市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</si>
  <si>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</si>
  <si>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</si>
  <si>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</si>
  <si>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</si>
  <si>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</si>
  <si>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</si>
  <si>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</si>
  <si>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</si>
  <si>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</si>
  <si>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</si>
  <si>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</si>
  <si>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</si>
  <si>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</si>
  <si>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</si>
  <si>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</si>
  <si>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</si>
  <si>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</si>
  <si>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</si>
  <si>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</si>
  <si>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</si>
  <si>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</si>
  <si>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</si>
  <si>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</si>
  <si>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</si>
  <si>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</si>
  <si>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</si>
  <si>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</si>
  <si>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</si>
  <si>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</si>
  <si>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</si>
  <si>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</si>
  <si>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</si>
  <si>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</si>
  <si>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</si>
  <si>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</si>
  <si>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</si>
  <si>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</si>
  <si>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</si>
  <si>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</si>
  <si>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</si>
  <si>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</si>
  <si>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</si>
  <si>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</si>
  <si>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</si>
  <si>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</si>
  <si>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</si>
  <si>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</si>
  <si>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</si>
  <si>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</si>
  <si>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</si>
  <si>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</si>
  <si>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</si>
  <si>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</si>
  <si>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</si>
  <si>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</si>
  <si>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</si>
  <si>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</si>
  <si>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</si>
  <si>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</si>
  <si>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</si>
  <si>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</si>
  <si>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</si>
  <si>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</si>
  <si>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</si>
  <si>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</si>
  <si>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</si>
  <si>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</si>
  <si>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</si>
  <si>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</si>
  <si>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</si>
  <si>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</si>
  <si>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</si>
  <si>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</si>
  <si>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</si>
  <si>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</si>
  <si>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</si>
  <si>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</si>
  <si>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</si>
  <si>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</si>
  <si>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</si>
  <si>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</si>
  <si>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</si>
  <si>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</si>
  <si>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</si>
  <si>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</si>
  <si>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</si>
  <si>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</si>
  <si>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</si>
  <si>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</si>
  <si>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</si>
  <si>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</si>
  <si>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</si>
  <si>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</si>
  <si>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</si>
  <si>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</si>
  <si>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</si>
  <si>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</si>
  <si>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</si>
  <si>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</si>
  <si>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</si>
  <si>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</si>
  <si>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</si>
  <si>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</si>
  <si>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</si>
  <si>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</si>
  <si>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</si>
  <si>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</si>
  <si>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</si>
  <si>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</si>
  <si>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</si>
  <si>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</si>
  <si>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</si>
  <si>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</si>
  <si>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</si>
  <si>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</si>
  <si>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</si>
  <si>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</si>
  <si>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</si>
  <si>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</si>
  <si>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</si>
  <si>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</si>
  <si>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</si>
  <si>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</si>
  <si>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</si>
  <si>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</si>
  <si>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</si>
  <si>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</si>
  <si>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</si>
  <si>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</si>
  <si>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</si>
  <si>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</si>
  <si>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</si>
  <si>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</si>
  <si>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</si>
  <si>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</si>
  <si>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</si>
  <si>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</si>
  <si>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</si>
  <si>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</si>
  <si>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</si>
  <si>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</si>
  <si>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</si>
  <si>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</si>
  <si>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</si>
  <si>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</si>
  <si>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</si>
  <si>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</si>
  <si>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</si>
  <si>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</si>
  <si>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</si>
  <si>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埼玉県蕨市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</si>
  <si>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</si>
  <si>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</si>
  <si>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</si>
  <si>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</si>
  <si>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</si>
  <si>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</si>
  <si>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</si>
  <si>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</si>
  <si>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</si>
  <si>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</si>
  <si>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</si>
  <si>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</si>
  <si>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</si>
  <si>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</si>
  <si>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</si>
  <si>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</si>
  <si>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</si>
  <si>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</si>
  <si>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</si>
  <si>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</si>
  <si>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蕨都市計画事業錦町土地区画整理事業特別会計</t>
    <phoneticPr fontId="5"/>
  </si>
  <si>
    <t>蕨市公共用地先行取得事業特別会計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</si>
  <si>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</si>
  <si>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</si>
  <si>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</si>
  <si>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</si>
  <si>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</si>
  <si>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</si>
  <si>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</si>
  <si>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</si>
  <si>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</si>
  <si>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</si>
  <si>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</si>
  <si>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</si>
  <si>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</si>
  <si>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蕨市国民健康保険特別会計</t>
    <phoneticPr fontId="5"/>
  </si>
  <si>
    <t>蕨市介護保険特別会計</t>
    <phoneticPr fontId="5"/>
  </si>
  <si>
    <t>蕨市後期高齢者医療特別会計</t>
    <phoneticPr fontId="5"/>
  </si>
  <si>
    <t>蕨市水道事業会計</t>
    <phoneticPr fontId="5"/>
  </si>
  <si>
    <t>法適用企業</t>
    <phoneticPr fontId="5"/>
  </si>
  <si>
    <t>蕨市立病院事業会計</t>
    <phoneticPr fontId="5"/>
  </si>
  <si>
    <t>蕨市公共下水道事業会計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</si>
  <si>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</si>
  <si>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</si>
  <si>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</si>
  <si>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</si>
  <si>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</si>
  <si>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</si>
  <si>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</si>
  <si>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</si>
  <si>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</si>
  <si>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</si>
  <si>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</si>
  <si>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</si>
  <si>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</si>
  <si>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</si>
  <si>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</si>
  <si>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</si>
  <si>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</si>
  <si>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</si>
  <si>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</si>
  <si>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</si>
  <si>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</si>
  <si>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</si>
  <si>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</si>
  <si>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</si>
  <si>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</si>
  <si>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</si>
  <si>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</si>
  <si>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</si>
  <si>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</si>
  <si>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</si>
  <si>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</si>
  <si>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</si>
  <si>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</si>
  <si>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</si>
  <si>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</si>
  <si>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</si>
  <si>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</si>
  <si>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</si>
  <si>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</si>
  <si>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</si>
  <si>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</si>
  <si>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</si>
  <si>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</si>
  <si>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</si>
  <si>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</si>
  <si>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</si>
  <si>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</si>
  <si>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</si>
  <si>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</si>
  <si>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</si>
  <si>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</si>
  <si>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</si>
  <si>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</si>
  <si>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</si>
  <si>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</si>
  <si>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</si>
  <si>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</si>
  <si>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</si>
  <si>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</si>
  <si>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</si>
  <si>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</si>
  <si>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</si>
  <si>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</si>
  <si>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</si>
  <si>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</si>
  <si>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</si>
  <si>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</si>
  <si>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</si>
  <si>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</si>
  <si>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</si>
  <si>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</si>
  <si>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</si>
  <si>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</si>
  <si>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</si>
  <si>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</si>
  <si>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</si>
  <si>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</si>
  <si>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</si>
  <si>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</si>
  <si>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</si>
  <si>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</si>
  <si>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</si>
  <si>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</si>
  <si>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</si>
  <si>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</si>
  <si>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</si>
  <si>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</si>
  <si>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</si>
  <si>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</si>
  <si>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</si>
  <si>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</si>
  <si>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</si>
  <si>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</si>
  <si>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</si>
  <si>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</si>
  <si>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</si>
  <si>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</si>
  <si>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</si>
  <si>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</si>
  <si>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</si>
  <si>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</si>
  <si>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</si>
  <si>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</si>
  <si>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</si>
  <si>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</si>
  <si>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</si>
  <si>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</si>
  <si>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</si>
  <si>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</si>
  <si>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</si>
  <si>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</si>
  <si>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</si>
  <si>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</si>
  <si>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</si>
  <si>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</si>
  <si>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</si>
  <si>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</si>
  <si>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</si>
  <si>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</si>
  <si>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</si>
  <si>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</si>
  <si>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</si>
  <si>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</si>
  <si>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</si>
  <si>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</si>
  <si>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</si>
  <si>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</si>
  <si>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</si>
  <si>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</si>
  <si>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</si>
  <si>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</si>
  <si>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</si>
  <si>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</si>
  <si>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</si>
  <si>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</si>
  <si>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1.53</t>
  </si>
  <si>
    <t>▲ 3.28</t>
  </si>
  <si>
    <t>一般会計</t>
  </si>
  <si>
    <t>蕨市水道事業会計</t>
  </si>
  <si>
    <t>蕨市立病院事業会計</t>
  </si>
  <si>
    <t>蕨市公共下水道事業会計</t>
  </si>
  <si>
    <t>蕨市介護保険特別会計</t>
  </si>
  <si>
    <t>蕨市国民健康保険特別会計</t>
  </si>
  <si>
    <t>蕨都市計画事業錦町土地区画整理事業特別会計</t>
  </si>
  <si>
    <t>蕨市後期高齢者医療特別会計</t>
  </si>
  <si>
    <t>その他会計（赤字）</t>
  </si>
  <si>
    <t>その他会計（黒字）</t>
  </si>
  <si>
    <t>R01</t>
    <phoneticPr fontId="5"/>
  </si>
  <si>
    <t>R02</t>
    <phoneticPr fontId="5"/>
  </si>
  <si>
    <t>R03</t>
    <phoneticPr fontId="5"/>
  </si>
  <si>
    <t>R04</t>
    <phoneticPr fontId="5"/>
  </si>
  <si>
    <t>R05</t>
    <phoneticPr fontId="5"/>
  </si>
  <si>
    <t>ふるさとわらび応援基金</t>
    <rPh sb="7" eb="9">
      <t>オウエン</t>
    </rPh>
    <rPh sb="9" eb="11">
      <t>キキン</t>
    </rPh>
    <phoneticPr fontId="5"/>
  </si>
  <si>
    <t>公共施設改修基金</t>
  </si>
  <si>
    <t>市立病院建設基金</t>
  </si>
  <si>
    <t>蕨駅西口市街地再開発事業基金</t>
  </si>
  <si>
    <t>職員退職手当基金</t>
  </si>
  <si>
    <t>蕨戸田衛生センター組合（一般会計）</t>
  </si>
  <si>
    <t>埼玉県後期高齢者医療広域連合（一般会計）</t>
  </si>
  <si>
    <t>埼玉県後期高齢者医療広域連合（後期高齢者医療事業特別会計）</t>
  </si>
  <si>
    <t>埼玉県市町村総合事務組合（一般会計）</t>
  </si>
  <si>
    <t>埼玉県市町村総合事務組合（交通災害共済事業特別会計）</t>
  </si>
  <si>
    <t>彩の国さいたま人づくり広域連合（一般会計）</t>
  </si>
  <si>
    <t>戸田ボートレース企業団（モーターボート競走事業会計）</t>
  </si>
  <si>
    <t>蕨市土地開発公社</t>
  </si>
  <si>
    <t>蕨市施設管理公社</t>
  </si>
  <si>
    <t>〇</t>
  </si>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</sst>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45945</c:v>
                </c:pt>
                <c:pt idx="3">
                  <c:v>44475</c:v>
                </c:pt>
                <c:pt idx="4">
                  <c:v>45982</c:v>
                </c:pt>
              </c:numCache>
            </c:numRef>
          </c:val>
          <c:smooth val="0"/>
          <c:extLst>
            <c:ext xmlns:c16="http://schemas.microsoft.com/office/drawing/2014/chart" uri="{C3380CC4-5D6E-409C-BE32-E72D297353CC}">
              <c16:uniqueId val="{00000000-82CB-48EA-A080-1250C77C0A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27957</c:v>
                </c:pt>
                <c:pt idx="1">
                  <c:v>38511</c:v>
                </c:pt>
                <c:pt idx="2">
                  <c:v>46551</c:v>
                </c:pt>
                <c:pt idx="3">
                  <c:v>47300</c:v>
                </c:pt>
                <c:pt idx="4">
                  <c:v>50431</c:v>
                </c:pt>
              </c:numCache>
            </c:numRef>
          </c:val>
          <c:smooth val="0"/>
          <c:extLst>
            <c:ext xmlns:c16="http://schemas.microsoft.com/office/drawing/2014/chart" uri="{C3380CC4-5D6E-409C-BE32-E72D297353CC}">
              <c16:uniqueId val="{00000001-82CB-48EA-A080-1250C77C0A6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10.74</c:v>
                </c:pt>
                <c:pt idx="1">
                  <c:v>12.05</c:v>
                </c:pt>
                <c:pt idx="2">
                  <c:v>16.66</c:v>
                </c:pt>
                <c:pt idx="3">
                  <c:v>16.36</c:v>
                </c:pt>
                <c:pt idx="4">
                  <c:v>12.64</c:v>
                </c:pt>
              </c:numCache>
            </c:numRef>
          </c:val>
          <c:extLst>
            <c:ext xmlns:c16="http://schemas.microsoft.com/office/drawing/2014/chart" uri="{C3380CC4-5D6E-409C-BE32-E72D297353CC}">
              <c16:uniqueId val="{00000000-DCC6-426E-8B2A-BE0D5C9757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15.47</c:v>
                </c:pt>
                <c:pt idx="1">
                  <c:v>16.53</c:v>
                </c:pt>
                <c:pt idx="2">
                  <c:v>18.850000000000001</c:v>
                </c:pt>
                <c:pt idx="3">
                  <c:v>22.69</c:v>
                </c:pt>
                <c:pt idx="4">
                  <c:v>22.37</c:v>
                </c:pt>
              </c:numCache>
            </c:numRef>
          </c:val>
          <c:extLst>
            <c:ext xmlns:c16="http://schemas.microsoft.com/office/drawing/2014/chart" uri="{C3380CC4-5D6E-409C-BE32-E72D297353CC}">
              <c16:uniqueId val="{00000001-DCC6-426E-8B2A-BE0D5C9757C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-1.53</c:v>
                </c:pt>
                <c:pt idx="1">
                  <c:v>3.26</c:v>
                </c:pt>
                <c:pt idx="2">
                  <c:v>8.51</c:v>
                </c:pt>
                <c:pt idx="3">
                  <c:v>2.95</c:v>
                </c:pt>
                <c:pt idx="4">
                  <c:v>-3.28</c:v>
                </c:pt>
              </c:numCache>
            </c:numRef>
          </c:val>
          <c:smooth val="0"/>
          <c:extLst>
            <c:ext xmlns:c16="http://schemas.microsoft.com/office/drawing/2014/chart" uri="{C3380CC4-5D6E-409C-BE32-E72D297353CC}">
              <c16:uniqueId val="{00000002-DCC6-426E-8B2A-BE0D5C9757C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0.55000000000000004</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0-9F3E-4EF3-A41E-0B13574182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F3E-4EF3-A41E-0B135741829C}"/>
            </c:ext>
          </c:extLst>
        </c:ser>
        <c:ser>
          <c:idx val="2"/>
          <c:order val="2"/>
          <c:tx>
            <c:strRef>
              <c:f>データシート!$A$29</c:f>
              <c:strCache>
                <c:ptCount val="1"/>
                <c:pt idx="0">
                  <c:v>蕨市後期高齢者医療特別会計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0.01</c:v>
                </c:pt>
                <c:pt idx="4">
                  <c:v>#N/A</c:v>
                </c:pt>
                <c:pt idx="5">
                  <c:v>0.04</c:v>
                </c:pt>
                <c:pt idx="6">
                  <c:v>#N/A</c:v>
                </c:pt>
                <c:pt idx="7">
                  <c:v>0.04</c:v>
                </c:pt>
                <c:pt idx="8">
                  <c:v>#N/A</c:v>
                </c:pt>
                <c:pt idx="9">
                  <c:v>0.03</c:v>
                </c:pt>
              </c:numCache>
            </c:numRef>
          </c:val>
          <c:extLst>
            <c:ext xmlns:c16="http://schemas.microsoft.com/office/drawing/2014/chart" uri="{C3380CC4-5D6E-409C-BE32-E72D297353CC}">
              <c16:uniqueId val="{00000002-9F3E-4EF3-A41E-0B135741829C}"/>
            </c:ext>
          </c:extLst>
        </c:ser>
        <c:ser>
          <c:idx val="3"/>
          <c:order val="3"/>
          <c:tx>
            <c:strRef>
              <c:f>データシート!$A$30</c:f>
              <c:strCache>
                <c:ptCount val="1"/>
                <c:pt idx="0">
                  <c:v>蕨都市計画事業錦町土地区画整理事業特別会計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0.06</c:v>
                </c:pt>
                <c:pt idx="2">
                  <c:v>#N/A</c:v>
                </c:pt>
                <c:pt idx="3">
                  <c:v>0.34</c:v>
                </c:pt>
                <c:pt idx="4">
                  <c:v>#N/A</c:v>
                </c:pt>
                <c:pt idx="5">
                  <c:v>0.22</c:v>
                </c:pt>
                <c:pt idx="6">
                  <c:v>#N/A</c:v>
                </c:pt>
                <c:pt idx="7">
                  <c:v>0.24</c:v>
                </c:pt>
                <c:pt idx="8">
                  <c:v>#N/A</c:v>
                </c:pt>
                <c:pt idx="9">
                  <c:v>0.19</c:v>
                </c:pt>
              </c:numCache>
            </c:numRef>
          </c:val>
          <c:extLst>
            <c:ext xmlns:c16="http://schemas.microsoft.com/office/drawing/2014/chart" uri="{C3380CC4-5D6E-409C-BE32-E72D297353CC}">
              <c16:uniqueId val="{00000003-9F3E-4EF3-A41E-0B135741829C}"/>
            </c:ext>
          </c:extLst>
        </c:ser>
        <c:ser>
          <c:idx val="4"/>
          <c:order val="4"/>
          <c:tx>
            <c:strRef>
              <c:f>データシート!$A$31</c:f>
              <c:strCache>
                <c:ptCount val="1"/>
                <c:pt idx="0">
                  <c:v>蕨市国民健康保険特別会計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0.24</c:v>
                </c:pt>
                <c:pt idx="2">
                  <c:v>#N/A</c:v>
                </c:pt>
                <c:pt idx="3">
                  <c:v>0.35</c:v>
                </c:pt>
                <c:pt idx="4">
                  <c:v>#N/A</c:v>
                </c:pt>
                <c:pt idx="5">
                  <c:v>0.3</c:v>
                </c:pt>
                <c:pt idx="6">
                  <c:v>#N/A</c:v>
                </c:pt>
                <c:pt idx="7">
                  <c:v>0.32</c:v>
                </c:pt>
                <c:pt idx="8">
                  <c:v>#N/A</c:v>
                </c:pt>
                <c:pt idx="9">
                  <c:v>0.34</c:v>
                </c:pt>
              </c:numCache>
            </c:numRef>
          </c:val>
          <c:extLst>
            <c:ext xmlns:c16="http://schemas.microsoft.com/office/drawing/2014/chart" uri="{C3380CC4-5D6E-409C-BE32-E72D297353CC}">
              <c16:uniqueId val="{00000004-9F3E-4EF3-A41E-0B135741829C}"/>
            </c:ext>
          </c:extLst>
        </c:ser>
        <c:ser>
          <c:idx val="5"/>
          <c:order val="5"/>
          <c:tx>
            <c:strRef>
              <c:f>データシート!$A$32</c:f>
              <c:strCache>
                <c:ptCount val="1"/>
                <c:pt idx="0">
                  <c:v>蕨市介護保険特別会計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1.54</c:v>
                </c:pt>
                <c:pt idx="2">
                  <c:v>#N/A</c:v>
                </c:pt>
                <c:pt idx="3">
                  <c:v>1.94</c:v>
                </c:pt>
                <c:pt idx="4">
                  <c:v>#N/A</c:v>
                </c:pt>
                <c:pt idx="5">
                  <c:v>1.5</c:v>
                </c:pt>
                <c:pt idx="6">
                  <c:v>#N/A</c:v>
                </c:pt>
                <c:pt idx="7">
                  <c:v>1.48</c:v>
                </c:pt>
                <c:pt idx="8">
                  <c:v>#N/A</c:v>
                </c:pt>
                <c:pt idx="9">
                  <c:v>0.76</c:v>
                </c:pt>
              </c:numCache>
            </c:numRef>
          </c:val>
          <c:extLst>
            <c:ext xmlns:c16="http://schemas.microsoft.com/office/drawing/2014/chart" uri="{C3380CC4-5D6E-409C-BE32-E72D297353CC}">
              <c16:uniqueId val="{00000005-9F3E-4EF3-A41E-0B135741829C}"/>
            </c:ext>
          </c:extLst>
        </c:ser>
        <c:ser>
          <c:idx val="6"/>
          <c:order val="6"/>
          <c:tx>
            <c:strRef>
              <c:f>データシート!$A$33</c:f>
              <c:strCache>
                <c:ptCount val="1"/>
                <c:pt idx="0">
                  <c:v>蕨市公共下水道事業会計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0.46</c:v>
                </c:pt>
                <c:pt idx="4">
                  <c:v>#N/A</c:v>
                </c:pt>
                <c:pt idx="5">
                  <c:v>0.91</c:v>
                </c:pt>
                <c:pt idx="6">
                  <c:v>#N/A</c:v>
                </c:pt>
                <c:pt idx="7">
                  <c:v>1.1599999999999999</c:v>
                </c:pt>
                <c:pt idx="8">
                  <c:v>#N/A</c:v>
                </c:pt>
                <c:pt idx="9">
                  <c:v>1.49</c:v>
                </c:pt>
              </c:numCache>
            </c:numRef>
          </c:val>
          <c:extLst>
            <c:ext xmlns:c16="http://schemas.microsoft.com/office/drawing/2014/chart" uri="{C3380CC4-5D6E-409C-BE32-E72D297353CC}">
              <c16:uniqueId val="{00000006-9F3E-4EF3-A41E-0B135741829C}"/>
            </c:ext>
          </c:extLst>
        </c:ser>
        <c:ser>
          <c:idx val="7"/>
          <c:order val="7"/>
          <c:tx>
            <c:strRef>
              <c:f>データシート!$A$34</c:f>
              <c:strCache>
                <c:ptCount val="1"/>
                <c:pt idx="0">
                  <c:v>蕨市立病院事業会計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7.19</c:v>
                </c:pt>
                <c:pt idx="2">
                  <c:v>#N/A</c:v>
                </c:pt>
                <c:pt idx="3">
                  <c:v>5.54</c:v>
                </c:pt>
                <c:pt idx="4">
                  <c:v>#N/A</c:v>
                </c:pt>
                <c:pt idx="5">
                  <c:v>4.76</c:v>
                </c:pt>
                <c:pt idx="6">
                  <c:v>#N/A</c:v>
                </c:pt>
                <c:pt idx="7">
                  <c:v>4.72</c:v>
                </c:pt>
                <c:pt idx="8">
                  <c:v>#N/A</c:v>
                </c:pt>
                <c:pt idx="9">
                  <c:v>3.28</c:v>
                </c:pt>
              </c:numCache>
            </c:numRef>
          </c:val>
          <c:extLst>
            <c:ext xmlns:c16="http://schemas.microsoft.com/office/drawing/2014/chart" uri="{C3380CC4-5D6E-409C-BE32-E72D297353CC}">
              <c16:uniqueId val="{00000007-9F3E-4EF3-A41E-0B135741829C}"/>
            </c:ext>
          </c:extLst>
        </c:ser>
        <c:ser>
          <c:idx val="8"/>
          <c:order val="8"/>
          <c:tx>
            <c:strRef>
              <c:f>データシート!$A$35</c:f>
              <c:strCache>
                <c:ptCount val="1"/>
                <c:pt idx="0">
                  <c:v>蕨市水道事業会計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11.52</c:v>
                </c:pt>
                <c:pt idx="2">
                  <c:v>#N/A</c:v>
                </c:pt>
                <c:pt idx="3">
                  <c:v>10.32</c:v>
                </c:pt>
                <c:pt idx="4">
                  <c:v>#N/A</c:v>
                </c:pt>
                <c:pt idx="5">
                  <c:v>9.9600000000000009</c:v>
                </c:pt>
                <c:pt idx="6">
                  <c:v>#N/A</c:v>
                </c:pt>
                <c:pt idx="7">
                  <c:v>8.6999999999999993</c:v>
                </c:pt>
                <c:pt idx="8">
                  <c:v>#N/A</c:v>
                </c:pt>
                <c:pt idx="9">
                  <c:v>7.38</c:v>
                </c:pt>
              </c:numCache>
            </c:numRef>
          </c:val>
          <c:extLst>
            <c:ext xmlns:c16="http://schemas.microsoft.com/office/drawing/2014/chart" uri="{C3380CC4-5D6E-409C-BE32-E72D297353CC}">
              <c16:uniqueId val="{00000008-9F3E-4EF3-A41E-0B135741829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10.63</c:v>
                </c:pt>
                <c:pt idx="2">
                  <c:v>#N/A</c:v>
                </c:pt>
                <c:pt idx="3">
                  <c:v>11.69</c:v>
                </c:pt>
                <c:pt idx="4">
                  <c:v>#N/A</c:v>
                </c:pt>
                <c:pt idx="5">
                  <c:v>16.420000000000002</c:v>
                </c:pt>
                <c:pt idx="6">
                  <c:v>#N/A</c:v>
                </c:pt>
                <c:pt idx="7">
                  <c:v>16.09</c:v>
                </c:pt>
                <c:pt idx="8">
                  <c:v>#N/A</c:v>
                </c:pt>
                <c:pt idx="9">
                  <c:v>12.42</c:v>
                </c:pt>
              </c:numCache>
            </c:numRef>
          </c:val>
          <c:extLst>
            <c:ext xmlns:c16="http://schemas.microsoft.com/office/drawing/2014/chart" uri="{C3380CC4-5D6E-409C-BE32-E72D297353CC}">
              <c16:uniqueId val="{00000009-9F3E-4EF3-A41E-0B135741829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1869</c:v>
                </c:pt>
                <c:pt idx="5">
                  <c:v>1880</c:v>
                </c:pt>
                <c:pt idx="8">
                  <c:v>1926</c:v>
                </c:pt>
                <c:pt idx="11">
                  <c:v>1928</c:v>
                </c:pt>
                <c:pt idx="14">
                  <c:v>1858</c:v>
                </c:pt>
              </c:numCache>
            </c:numRef>
          </c:val>
          <c:extLst>
            <c:ext xmlns:c16="http://schemas.microsoft.com/office/drawing/2014/chart" uri="{C3380CC4-5D6E-409C-BE32-E72D297353CC}">
              <c16:uniqueId val="{00000000-391E-4729-BED7-126B99F7C4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91E-4729-BED7-126B99F7C4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274</c:v>
                </c:pt>
                <c:pt idx="3">
                  <c:v>261</c:v>
                </c:pt>
                <c:pt idx="6">
                  <c:v>1259</c:v>
                </c:pt>
                <c:pt idx="9">
                  <c:v>91</c:v>
                </c:pt>
                <c:pt idx="12">
                  <c:v>84</c:v>
                </c:pt>
              </c:numCache>
            </c:numRef>
          </c:val>
          <c:extLst>
            <c:ext xmlns:c16="http://schemas.microsoft.com/office/drawing/2014/chart" uri="{C3380CC4-5D6E-409C-BE32-E72D297353CC}">
              <c16:uniqueId val="{00000002-391E-4729-BED7-126B99F7C4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26</c:v>
                </c:pt>
                <c:pt idx="3">
                  <c:v>18</c:v>
                </c:pt>
                <c:pt idx="6">
                  <c:v>17</c:v>
                </c:pt>
                <c:pt idx="9">
                  <c:v>47</c:v>
                </c:pt>
                <c:pt idx="12">
                  <c:v>63</c:v>
                </c:pt>
              </c:numCache>
            </c:numRef>
          </c:val>
          <c:extLst>
            <c:ext xmlns:c16="http://schemas.microsoft.com/office/drawing/2014/chart" uri="{C3380CC4-5D6E-409C-BE32-E72D297353CC}">
              <c16:uniqueId val="{00000003-391E-4729-BED7-126B99F7C4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320</c:v>
                </c:pt>
                <c:pt idx="3">
                  <c:v>334</c:v>
                </c:pt>
                <c:pt idx="6">
                  <c:v>323</c:v>
                </c:pt>
                <c:pt idx="9">
                  <c:v>329</c:v>
                </c:pt>
                <c:pt idx="12">
                  <c:v>356</c:v>
                </c:pt>
              </c:numCache>
            </c:numRef>
          </c:val>
          <c:extLst>
            <c:ext xmlns:c16="http://schemas.microsoft.com/office/drawing/2014/chart" uri="{C3380CC4-5D6E-409C-BE32-E72D297353CC}">
              <c16:uniqueId val="{00000004-391E-4729-BED7-126B99F7C4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1E-4729-BED7-126B99F7C4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91E-4729-BED7-126B99F7C4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1581</c:v>
                </c:pt>
                <c:pt idx="3">
                  <c:v>1643</c:v>
                </c:pt>
                <c:pt idx="6">
                  <c:v>1724</c:v>
                </c:pt>
                <c:pt idx="9">
                  <c:v>1760</c:v>
                </c:pt>
                <c:pt idx="12">
                  <c:v>1788</c:v>
                </c:pt>
              </c:numCache>
            </c:numRef>
          </c:val>
          <c:extLst>
            <c:ext xmlns:c16="http://schemas.microsoft.com/office/drawing/2014/chart" uri="{C3380CC4-5D6E-409C-BE32-E72D297353CC}">
              <c16:uniqueId val="{00000007-391E-4729-BED7-126B99F7C41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332</c:v>
                </c:pt>
                <c:pt idx="2">
                  <c:v>#N/A</c:v>
                </c:pt>
                <c:pt idx="3">
                  <c:v>#N/A</c:v>
                </c:pt>
                <c:pt idx="4">
                  <c:v>376</c:v>
                </c:pt>
                <c:pt idx="5">
                  <c:v>#N/A</c:v>
                </c:pt>
                <c:pt idx="6">
                  <c:v>#N/A</c:v>
                </c:pt>
                <c:pt idx="7">
                  <c:v>1397</c:v>
                </c:pt>
                <c:pt idx="8">
                  <c:v>#N/A</c:v>
                </c:pt>
                <c:pt idx="9">
                  <c:v>#N/A</c:v>
                </c:pt>
                <c:pt idx="10">
                  <c:v>299</c:v>
                </c:pt>
                <c:pt idx="11">
                  <c:v>#N/A</c:v>
                </c:pt>
                <c:pt idx="12">
                  <c:v>#N/A</c:v>
                </c:pt>
                <c:pt idx="13">
                  <c:v>433</c:v>
                </c:pt>
                <c:pt idx="14">
                  <c:v>#N/A</c:v>
                </c:pt>
              </c:numCache>
            </c:numRef>
          </c:val>
          <c:smooth val="0"/>
          <c:extLst>
            <c:ext xmlns:c16="http://schemas.microsoft.com/office/drawing/2014/chart" uri="{C3380CC4-5D6E-409C-BE32-E72D297353CC}">
              <c16:uniqueId val="{00000008-391E-4729-BED7-126B99F7C41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16061</c:v>
                </c:pt>
                <c:pt idx="5">
                  <c:v>16615</c:v>
                </c:pt>
                <c:pt idx="8">
                  <c:v>16841</c:v>
                </c:pt>
                <c:pt idx="11">
                  <c:v>16574</c:v>
                </c:pt>
                <c:pt idx="14">
                  <c:v>15866</c:v>
                </c:pt>
              </c:numCache>
            </c:numRef>
          </c:val>
          <c:extLst>
            <c:ext xmlns:c16="http://schemas.microsoft.com/office/drawing/2014/chart" uri="{C3380CC4-5D6E-409C-BE32-E72D297353CC}">
              <c16:uniqueId val="{00000000-56A4-4237-BB7B-F338BB0B27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6143</c:v>
                </c:pt>
                <c:pt idx="5">
                  <c:v>6086</c:v>
                </c:pt>
                <c:pt idx="8">
                  <c:v>5263</c:v>
                </c:pt>
                <c:pt idx="11">
                  <c:v>5639</c:v>
                </c:pt>
                <c:pt idx="14">
                  <c:v>5827</c:v>
                </c:pt>
              </c:numCache>
            </c:numRef>
          </c:val>
          <c:extLst>
            <c:ext xmlns:c16="http://schemas.microsoft.com/office/drawing/2014/chart" uri="{C3380CC4-5D6E-409C-BE32-E72D297353CC}">
              <c16:uniqueId val="{00000001-56A4-4237-BB7B-F338BB0B27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6102</c:v>
                </c:pt>
                <c:pt idx="5">
                  <c:v>6948</c:v>
                </c:pt>
                <c:pt idx="8">
                  <c:v>8438</c:v>
                </c:pt>
                <c:pt idx="11">
                  <c:v>10435</c:v>
                </c:pt>
                <c:pt idx="14">
                  <c:v>10566</c:v>
                </c:pt>
              </c:numCache>
            </c:numRef>
          </c:val>
          <c:extLst>
            <c:ext xmlns:c16="http://schemas.microsoft.com/office/drawing/2014/chart" uri="{C3380CC4-5D6E-409C-BE32-E72D297353CC}">
              <c16:uniqueId val="{00000002-56A4-4237-BB7B-F338BB0B27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A4-4237-BB7B-F338BB0B27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A4-4237-BB7B-F338BB0B27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A4-4237-BB7B-F338BB0B27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2500</c:v>
                </c:pt>
                <c:pt idx="3">
                  <c:v>2726</c:v>
                </c:pt>
                <c:pt idx="6">
                  <c:v>2848</c:v>
                </c:pt>
                <c:pt idx="9">
                  <c:v>3089</c:v>
                </c:pt>
                <c:pt idx="12">
                  <c:v>3242</c:v>
                </c:pt>
              </c:numCache>
            </c:numRef>
          </c:val>
          <c:extLst>
            <c:ext xmlns:c16="http://schemas.microsoft.com/office/drawing/2014/chart" uri="{C3380CC4-5D6E-409C-BE32-E72D297353CC}">
              <c16:uniqueId val="{00000006-56A4-4237-BB7B-F338BB0B27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254</c:v>
                </c:pt>
                <c:pt idx="3">
                  <c:v>647</c:v>
                </c:pt>
                <c:pt idx="6">
                  <c:v>860</c:v>
                </c:pt>
                <c:pt idx="9">
                  <c:v>818</c:v>
                </c:pt>
                <c:pt idx="12">
                  <c:v>720</c:v>
                </c:pt>
              </c:numCache>
            </c:numRef>
          </c:val>
          <c:extLst>
            <c:ext xmlns:c16="http://schemas.microsoft.com/office/drawing/2014/chart" uri="{C3380CC4-5D6E-409C-BE32-E72D297353CC}">
              <c16:uniqueId val="{00000007-56A4-4237-BB7B-F338BB0B27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3437</c:v>
                </c:pt>
                <c:pt idx="3">
                  <c:v>3655</c:v>
                </c:pt>
                <c:pt idx="6">
                  <c:v>3718</c:v>
                </c:pt>
                <c:pt idx="9">
                  <c:v>3637</c:v>
                </c:pt>
                <c:pt idx="12">
                  <c:v>3524</c:v>
                </c:pt>
              </c:numCache>
            </c:numRef>
          </c:val>
          <c:extLst>
            <c:ext xmlns:c16="http://schemas.microsoft.com/office/drawing/2014/chart" uri="{C3380CC4-5D6E-409C-BE32-E72D297353CC}">
              <c16:uniqueId val="{00000008-56A4-4237-BB7B-F338BB0B27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2856</c:v>
                </c:pt>
                <c:pt idx="3">
                  <c:v>2598</c:v>
                </c:pt>
                <c:pt idx="6">
                  <c:v>1341</c:v>
                </c:pt>
                <c:pt idx="9">
                  <c:v>1250</c:v>
                </c:pt>
                <c:pt idx="12">
                  <c:v>1167</c:v>
                </c:pt>
              </c:numCache>
            </c:numRef>
          </c:val>
          <c:extLst>
            <c:ext xmlns:c16="http://schemas.microsoft.com/office/drawing/2014/chart" uri="{C3380CC4-5D6E-409C-BE32-E72D297353CC}">
              <c16:uniqueId val="{00000009-56A4-4237-BB7B-F338BB0B27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17301</c:v>
                </c:pt>
                <c:pt idx="3">
                  <c:v>17845</c:v>
                </c:pt>
                <c:pt idx="6">
                  <c:v>19376</c:v>
                </c:pt>
                <c:pt idx="9">
                  <c:v>19924</c:v>
                </c:pt>
                <c:pt idx="12">
                  <c:v>20236</c:v>
                </c:pt>
              </c:numCache>
            </c:numRef>
          </c:val>
          <c:extLst>
            <c:ext xmlns:c16="http://schemas.microsoft.com/office/drawing/2014/chart" uri="{C3380CC4-5D6E-409C-BE32-E72D297353CC}">
              <c16:uniqueId val="{0000000A-56A4-4237-BB7B-F338BB0B27A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6A4-4237-BB7B-F338BB0B27A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2967</c:v>
                </c:pt>
                <c:pt idx="1">
                  <c:v>3512</c:v>
                </c:pt>
                <c:pt idx="2">
                  <c:v>3532</c:v>
                </c:pt>
              </c:numCache>
            </c:numRef>
          </c:val>
          <c:extLst>
            <c:ext xmlns:c16="http://schemas.microsoft.com/office/drawing/2014/chart" uri="{C3380CC4-5D6E-409C-BE32-E72D297353CC}">
              <c16:uniqueId val="{00000000-D02F-44AC-AEE2-106B45AD1B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02F-44AC-AEE2-106B45AD1B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4774</c:v>
                </c:pt>
                <c:pt idx="1">
                  <c:v>6148</c:v>
                </c:pt>
                <c:pt idx="2">
                  <c:v>6260</c:v>
                </c:pt>
              </c:numCache>
            </c:numRef>
          </c:val>
          <c:extLst>
            <c:ext xmlns:c16="http://schemas.microsoft.com/office/drawing/2014/chart" uri="{C3380CC4-5D6E-409C-BE32-E72D297353CC}">
              <c16:uniqueId val="{00000002-D02F-44AC-AEE2-106B45AD1B9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75,646
67,170
5.11
33,320,545
30,832,912
1,996,443
15,791,002
20,236,073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社会福祉費をはじめとする厚生費の増や令和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年度以降は臨時経済対策費などの追加がある一方で、臨時財政対策債振替相当額が令和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より減少に転じたことなどから、基準財政需要額は増加し、基準財政収入額の増を上回る状況が続いている。この結果、財政力指数は減少傾向であるが、類似団体内平均値は上回っている。引き続き、徴収業務の強化や自主財源の確保、事務事業の見直しに努めるとともに、人口減少社会への対応、公共施設のファシリティマネジメントの推進などに力を注ぎ、多様化する行政サービスへの対応と市財政の健全化の両立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86783</xdr:rowOff>
    </xdr:to>
    <xdr:cxnSp macro="">
      <xdr:nvCxnSpPr>
        <xdr:cNvPr id="69" name="直線コネクタ 68"/>
        <xdr:cNvCxnSpPr/>
      </xdr:nvCxnSpPr>
      <xdr:spPr>
        <a:xfrm>
          <a:off x="4114800" y="688445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26458</xdr:rowOff>
    </xdr:to>
    <xdr:cxnSp macro="">
      <xdr:nvCxnSpPr>
        <xdr:cNvPr id="72" name="直線コネクタ 71"/>
        <xdr:cNvCxnSpPr/>
      </xdr:nvCxnSpPr>
      <xdr:spPr>
        <a:xfrm>
          <a:off x="3225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40</xdr:row>
      <xdr:rowOff>6350</xdr:rowOff>
    </xdr:to>
    <xdr:cxnSp macro="">
      <xdr:nvCxnSpPr>
        <xdr:cNvPr id="75" name="直線コネクタ 74"/>
        <xdr:cNvCxnSpPr/>
      </xdr:nvCxnSpPr>
      <xdr:spPr>
        <a:xfrm>
          <a:off x="2336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157692</xdr:rowOff>
    </xdr:to>
    <xdr:cxnSp macro="">
      <xdr:nvCxnSpPr>
        <xdr:cNvPr id="78" name="直線コネクタ 77"/>
        <xdr:cNvCxnSpPr/>
      </xdr:nvCxnSpPr>
      <xdr:spPr>
        <a:xfrm flipV="1">
          <a:off x="1447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104775</xdr:rowOff>
    </xdr:from>
    <xdr:to>
      <xdr:col>11</xdr:col>
      <xdr:colOff>82550</xdr:colOff>
      <xdr:row>44</xdr:row>
      <xdr:rowOff>34925</xdr:rowOff>
    </xdr:to>
    <xdr:sp macro="" textlink="">
      <xdr:nvSpPr>
        <xdr:cNvPr id="79" name="フローチャート: 判断 78"/>
        <xdr:cNvSpPr/>
      </xdr:nvSpPr>
      <xdr:spPr>
        <a:xfrm>
          <a:off x="2286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80" name="テキスト ボックス 79"/>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82" name="テキスト ボックス 81"/>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106892</xdr:rowOff>
    </xdr:from>
    <xdr:to>
      <xdr:col>7</xdr:col>
      <xdr:colOff>31750</xdr:colOff>
      <xdr:row>40</xdr:row>
      <xdr:rowOff>37042</xdr:rowOff>
    </xdr:to>
    <xdr:sp macro="" textlink="">
      <xdr:nvSpPr>
        <xdr:cNvPr id="96" name="楕円 95"/>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47219</xdr:rowOff>
    </xdr:from>
    <xdr:ext cx="762000" cy="259045"/>
    <xdr:sp macro="" textlink="">
      <xdr:nvSpPr>
        <xdr:cNvPr id="97" name="テキスト ボックス 96"/>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退職手当の増などによる人件費の増や小中学校の給食費</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ヵ月無償化に伴う特定財源の減などによる物件費の増など、経常的経費に充当された一般財源が</a:t>
          </a:r>
          <a:r>
            <a:rPr kumimoji="1" lang="en-US" altLang="ja-JP" sz="1200">
              <a:latin typeface="ＭＳ Ｐゴシック" panose="020B0600070205080204" pitchFamily="50" charset="-128"/>
              <a:ea typeface="ＭＳ Ｐゴシック" panose="020B0600070205080204" pitchFamily="50" charset="-128"/>
            </a:rPr>
            <a:t>700,892</a:t>
          </a:r>
          <a:r>
            <a:rPr kumimoji="1" lang="ja-JP" altLang="en-US" sz="1200">
              <a:latin typeface="ＭＳ Ｐゴシック" panose="020B0600070205080204" pitchFamily="50" charset="-128"/>
              <a:ea typeface="ＭＳ Ｐゴシック" panose="020B0600070205080204" pitchFamily="50" charset="-128"/>
            </a:rPr>
            <a:t>千円の増となったことなどから、令和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年度は前年度から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ポイントの増となった。今後も、社会保障関連経費や老朽化が進む公共施設の改修費に充当する地方債の償還に係る公債費など、経常経費の増加が見込まれる一方で、歳入は先行き不透明な状況である。厳しい財政状況ではあるが、「コンパクトシティ蕨」将来ビジョン</a:t>
          </a:r>
          <a:r>
            <a:rPr kumimoji="1" lang="en-US" altLang="ja-JP" sz="1200">
              <a:latin typeface="ＭＳ Ｐゴシック" panose="020B0600070205080204" pitchFamily="50" charset="-128"/>
              <a:ea typeface="ＭＳ Ｐゴシック" panose="020B0600070205080204" pitchFamily="50" charset="-128"/>
            </a:rPr>
            <a:t>Ⅱ</a:t>
          </a:r>
          <a:r>
            <a:rPr kumimoji="1" lang="ja-JP" altLang="en-US" sz="1200">
              <a:latin typeface="ＭＳ Ｐゴシック" panose="020B0600070205080204" pitchFamily="50" charset="-128"/>
              <a:ea typeface="ＭＳ Ｐゴシック" panose="020B0600070205080204" pitchFamily="50" charset="-128"/>
            </a:rPr>
            <a:t>実施計画に基づき、事業の見直しや自主財源の確保などに努め、自律した行財政運営を図る。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131572</xdr:rowOff>
    </xdr:from>
    <xdr:to>
      <xdr:col>23</xdr:col>
      <xdr:colOff>133350</xdr:colOff>
      <xdr:row>61</xdr:row>
      <xdr:rowOff>104902</xdr:rowOff>
    </xdr:to>
    <xdr:cxnSp macro="">
      <xdr:nvCxnSpPr>
        <xdr:cNvPr id="130" name="直線コネクタ 129"/>
        <xdr:cNvCxnSpPr/>
      </xdr:nvCxnSpPr>
      <xdr:spPr>
        <a:xfrm>
          <a:off x="4114800" y="10418572"/>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105156</xdr:rowOff>
    </xdr:from>
    <xdr:to>
      <xdr:col>19</xdr:col>
      <xdr:colOff>133350</xdr:colOff>
      <xdr:row>60</xdr:row>
      <xdr:rowOff>131572</xdr:rowOff>
    </xdr:to>
    <xdr:cxnSp macro="">
      <xdr:nvCxnSpPr>
        <xdr:cNvPr id="133" name="直線コネクタ 132"/>
        <xdr:cNvCxnSpPr/>
      </xdr:nvCxnSpPr>
      <xdr:spPr>
        <a:xfrm>
          <a:off x="3225800" y="10220706"/>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105156</xdr:rowOff>
    </xdr:from>
    <xdr:to>
      <xdr:col>15</xdr:col>
      <xdr:colOff>82550</xdr:colOff>
      <xdr:row>60</xdr:row>
      <xdr:rowOff>30226</xdr:rowOff>
    </xdr:to>
    <xdr:cxnSp macro="">
      <xdr:nvCxnSpPr>
        <xdr:cNvPr id="136" name="直線コネクタ 135"/>
        <xdr:cNvCxnSpPr/>
      </xdr:nvCxnSpPr>
      <xdr:spPr>
        <a:xfrm flipV="1">
          <a:off x="2336800" y="1022070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30226</xdr:rowOff>
    </xdr:from>
    <xdr:to>
      <xdr:col>11</xdr:col>
      <xdr:colOff>31750</xdr:colOff>
      <xdr:row>61</xdr:row>
      <xdr:rowOff>90424</xdr:rowOff>
    </xdr:to>
    <xdr:cxnSp macro="">
      <xdr:nvCxnSpPr>
        <xdr:cNvPr id="139" name="直線コネクタ 138"/>
        <xdr:cNvCxnSpPr/>
      </xdr:nvCxnSpPr>
      <xdr:spPr>
        <a:xfrm flipV="1">
          <a:off x="1447800" y="10317226"/>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60723</xdr:rowOff>
    </xdr:from>
    <xdr:ext cx="762000" cy="259045"/>
    <xdr:sp macro="" textlink="">
      <xdr:nvSpPr>
        <xdr:cNvPr id="141" name="テキスト ボックス 140"/>
        <xdr:cNvSpPr txBox="1"/>
      </xdr:nvSpPr>
      <xdr:spPr>
        <a:xfrm>
          <a:off x="1955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94505</xdr:rowOff>
    </xdr:from>
    <xdr:ext cx="762000" cy="259045"/>
    <xdr:sp macro="" textlink="">
      <xdr:nvSpPr>
        <xdr:cNvPr id="143" name="テキスト ボックス 142"/>
        <xdr:cNvSpPr txBox="1"/>
      </xdr:nvSpPr>
      <xdr:spPr>
        <a:xfrm>
          <a:off x="1066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54102</xdr:rowOff>
    </xdr:from>
    <xdr:to>
      <xdr:col>23</xdr:col>
      <xdr:colOff>184150</xdr:colOff>
      <xdr:row>61</xdr:row>
      <xdr:rowOff>155702</xdr:rowOff>
    </xdr:to>
    <xdr:sp macro="" textlink="">
      <xdr:nvSpPr>
        <xdr:cNvPr id="149" name="楕円 148"/>
        <xdr:cNvSpPr/>
      </xdr:nvSpPr>
      <xdr:spPr>
        <a:xfrm>
          <a:off x="49022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70629</xdr:rowOff>
    </xdr:from>
    <xdr:ext cx="762000" cy="259045"/>
    <xdr:sp macro="" textlink="">
      <xdr:nvSpPr>
        <xdr:cNvPr id="150" name="財政構造の弾力性該当値テキスト"/>
        <xdr:cNvSpPr txBox="1"/>
      </xdr:nvSpPr>
      <xdr:spPr>
        <a:xfrm>
          <a:off x="5041900" y="1035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80772</xdr:rowOff>
    </xdr:from>
    <xdr:to>
      <xdr:col>19</xdr:col>
      <xdr:colOff>184150</xdr:colOff>
      <xdr:row>61</xdr:row>
      <xdr:rowOff>10922</xdr:rowOff>
    </xdr:to>
    <xdr:sp macro="" textlink="">
      <xdr:nvSpPr>
        <xdr:cNvPr id="151" name="楕円 150"/>
        <xdr:cNvSpPr/>
      </xdr:nvSpPr>
      <xdr:spPr>
        <a:xfrm>
          <a:off x="4064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21099</xdr:rowOff>
    </xdr:from>
    <xdr:ext cx="736600" cy="259045"/>
    <xdr:sp macro="" textlink="">
      <xdr:nvSpPr>
        <xdr:cNvPr id="152" name="テキスト ボックス 151"/>
        <xdr:cNvSpPr txBox="1"/>
      </xdr:nvSpPr>
      <xdr:spPr>
        <a:xfrm>
          <a:off x="3733800" y="1013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54356</xdr:rowOff>
    </xdr:from>
    <xdr:to>
      <xdr:col>15</xdr:col>
      <xdr:colOff>133350</xdr:colOff>
      <xdr:row>59</xdr:row>
      <xdr:rowOff>155956</xdr:rowOff>
    </xdr:to>
    <xdr:sp macro="" textlink="">
      <xdr:nvSpPr>
        <xdr:cNvPr id="153" name="楕円 152"/>
        <xdr:cNvSpPr/>
      </xdr:nvSpPr>
      <xdr:spPr>
        <a:xfrm>
          <a:off x="3175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166133</xdr:rowOff>
    </xdr:from>
    <xdr:ext cx="762000" cy="259045"/>
    <xdr:sp macro="" textlink="">
      <xdr:nvSpPr>
        <xdr:cNvPr id="154" name="テキスト ボックス 153"/>
        <xdr:cNvSpPr txBox="1"/>
      </xdr:nvSpPr>
      <xdr:spPr>
        <a:xfrm>
          <a:off x="2844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150876</xdr:rowOff>
    </xdr:from>
    <xdr:to>
      <xdr:col>11</xdr:col>
      <xdr:colOff>82550</xdr:colOff>
      <xdr:row>60</xdr:row>
      <xdr:rowOff>81026</xdr:rowOff>
    </xdr:to>
    <xdr:sp macro="" textlink="">
      <xdr:nvSpPr>
        <xdr:cNvPr id="155" name="楕円 154"/>
        <xdr:cNvSpPr/>
      </xdr:nvSpPr>
      <xdr:spPr>
        <a:xfrm>
          <a:off x="2286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91203</xdr:rowOff>
    </xdr:from>
    <xdr:ext cx="762000" cy="259045"/>
    <xdr:sp macro="" textlink="">
      <xdr:nvSpPr>
        <xdr:cNvPr id="156" name="テキスト ボックス 155"/>
        <xdr:cNvSpPr txBox="1"/>
      </xdr:nvSpPr>
      <xdr:spPr>
        <a:xfrm>
          <a:off x="1955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39624</xdr:rowOff>
    </xdr:from>
    <xdr:to>
      <xdr:col>7</xdr:col>
      <xdr:colOff>31750</xdr:colOff>
      <xdr:row>61</xdr:row>
      <xdr:rowOff>141224</xdr:rowOff>
    </xdr:to>
    <xdr:sp macro="" textlink="">
      <xdr:nvSpPr>
        <xdr:cNvPr id="157" name="楕円 156"/>
        <xdr:cNvSpPr/>
      </xdr:nvSpPr>
      <xdr:spPr>
        <a:xfrm>
          <a:off x="1397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151401</xdr:rowOff>
    </xdr:from>
    <xdr:ext cx="762000" cy="259045"/>
    <xdr:sp macro="" textlink="">
      <xdr:nvSpPr>
        <xdr:cNvPr id="158" name="テキスト ボックス 157"/>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人口が増加したものの、期末手当と勤勉手当の各支給率の増などにより人件費が増加したことなどから、令和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年度は前年度から</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％の増となった。一方で、職員の定数管理により平成</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年から定員の削減を実施し人件費の削減に努めるとともに、民間委託や非常勤職員の活用に取り組んできたことから、トータルコストが抑制され、依然として類似団体内平均値を下回る状況となっている。引き続き、限られた財源を有効に活用するため、民間活力の活用や業務の効率化を図り、効果的な財政運営を推進す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144579</xdr:rowOff>
    </xdr:from>
    <xdr:to>
      <xdr:col>23</xdr:col>
      <xdr:colOff>133350</xdr:colOff>
      <xdr:row>81</xdr:row>
      <xdr:rowOff>158148</xdr:rowOff>
    </xdr:to>
    <xdr:cxnSp macro="">
      <xdr:nvCxnSpPr>
        <xdr:cNvPr id="191" name="直線コネクタ 190"/>
        <xdr:cNvCxnSpPr/>
      </xdr:nvCxnSpPr>
      <xdr:spPr>
        <a:xfrm>
          <a:off x="4114800" y="14032029"/>
          <a:ext cx="838200" cy="1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101057</xdr:rowOff>
    </xdr:from>
    <xdr:to>
      <xdr:col>19</xdr:col>
      <xdr:colOff>133350</xdr:colOff>
      <xdr:row>81</xdr:row>
      <xdr:rowOff>144579</xdr:rowOff>
    </xdr:to>
    <xdr:cxnSp macro="">
      <xdr:nvCxnSpPr>
        <xdr:cNvPr id="194" name="直線コネクタ 193"/>
        <xdr:cNvCxnSpPr/>
      </xdr:nvCxnSpPr>
      <xdr:spPr>
        <a:xfrm>
          <a:off x="3225800" y="13988507"/>
          <a:ext cx="889000" cy="4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14836</xdr:rowOff>
    </xdr:from>
    <xdr:to>
      <xdr:col>15</xdr:col>
      <xdr:colOff>82550</xdr:colOff>
      <xdr:row>81</xdr:row>
      <xdr:rowOff>101057</xdr:rowOff>
    </xdr:to>
    <xdr:cxnSp macro="">
      <xdr:nvCxnSpPr>
        <xdr:cNvPr id="197" name="直線コネクタ 196"/>
        <xdr:cNvCxnSpPr/>
      </xdr:nvCxnSpPr>
      <xdr:spPr>
        <a:xfrm>
          <a:off x="2336800" y="13902286"/>
          <a:ext cx="889000" cy="8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117063</xdr:rowOff>
    </xdr:from>
    <xdr:to>
      <xdr:col>11</xdr:col>
      <xdr:colOff>31750</xdr:colOff>
      <xdr:row>81</xdr:row>
      <xdr:rowOff>14836</xdr:rowOff>
    </xdr:to>
    <xdr:cxnSp macro="">
      <xdr:nvCxnSpPr>
        <xdr:cNvPr id="200" name="直線コネクタ 199"/>
        <xdr:cNvCxnSpPr/>
      </xdr:nvCxnSpPr>
      <xdr:spPr>
        <a:xfrm>
          <a:off x="1447800" y="13833063"/>
          <a:ext cx="889000" cy="6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139970</xdr:rowOff>
    </xdr:from>
    <xdr:to>
      <xdr:col>11</xdr:col>
      <xdr:colOff>82550</xdr:colOff>
      <xdr:row>84</xdr:row>
      <xdr:rowOff>70120</xdr:rowOff>
    </xdr:to>
    <xdr:sp macro="" textlink="">
      <xdr:nvSpPr>
        <xdr:cNvPr id="201" name="フローチャート: 判断 200"/>
        <xdr:cNvSpPr/>
      </xdr:nvSpPr>
      <xdr:spPr>
        <a:xfrm>
          <a:off x="2286000" y="14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54897</xdr:rowOff>
    </xdr:from>
    <xdr:ext cx="762000" cy="259045"/>
    <xdr:sp macro="" textlink="">
      <xdr:nvSpPr>
        <xdr:cNvPr id="202" name="テキスト ボックス 201"/>
        <xdr:cNvSpPr txBox="1"/>
      </xdr:nvSpPr>
      <xdr:spPr>
        <a:xfrm>
          <a:off x="1955800" y="14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13567</xdr:rowOff>
    </xdr:from>
    <xdr:to>
      <xdr:col>7</xdr:col>
      <xdr:colOff>31750</xdr:colOff>
      <xdr:row>83</xdr:row>
      <xdr:rowOff>115167</xdr:rowOff>
    </xdr:to>
    <xdr:sp macro="" textlink="">
      <xdr:nvSpPr>
        <xdr:cNvPr id="203" name="フローチャート: 判断 202"/>
        <xdr:cNvSpPr/>
      </xdr:nvSpPr>
      <xdr:spPr>
        <a:xfrm>
          <a:off x="13970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99944</xdr:rowOff>
    </xdr:from>
    <xdr:ext cx="762000" cy="259045"/>
    <xdr:sp macro="" textlink="">
      <xdr:nvSpPr>
        <xdr:cNvPr id="204" name="テキスト ボックス 203"/>
        <xdr:cNvSpPr txBox="1"/>
      </xdr:nvSpPr>
      <xdr:spPr>
        <a:xfrm>
          <a:off x="1066800" y="1433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107348</xdr:rowOff>
    </xdr:from>
    <xdr:to>
      <xdr:col>23</xdr:col>
      <xdr:colOff>184150</xdr:colOff>
      <xdr:row>82</xdr:row>
      <xdr:rowOff>37498</xdr:rowOff>
    </xdr:to>
    <xdr:sp macro="" textlink="">
      <xdr:nvSpPr>
        <xdr:cNvPr id="210" name="楕円 209"/>
        <xdr:cNvSpPr/>
      </xdr:nvSpPr>
      <xdr:spPr>
        <a:xfrm>
          <a:off x="4902200" y="1399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123875</xdr:rowOff>
    </xdr:from>
    <xdr:ext cx="762000" cy="259045"/>
    <xdr:sp macro="" textlink="">
      <xdr:nvSpPr>
        <xdr:cNvPr id="211" name="人件費・物件費等の状況該当値テキスト"/>
        <xdr:cNvSpPr txBox="1"/>
      </xdr:nvSpPr>
      <xdr:spPr>
        <a:xfrm>
          <a:off x="5041900" y="1383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93779</xdr:rowOff>
    </xdr:from>
    <xdr:to>
      <xdr:col>19</xdr:col>
      <xdr:colOff>184150</xdr:colOff>
      <xdr:row>82</xdr:row>
      <xdr:rowOff>23929</xdr:rowOff>
    </xdr:to>
    <xdr:sp macro="" textlink="">
      <xdr:nvSpPr>
        <xdr:cNvPr id="212" name="楕円 211"/>
        <xdr:cNvSpPr/>
      </xdr:nvSpPr>
      <xdr:spPr>
        <a:xfrm>
          <a:off x="4064000" y="1398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34106</xdr:rowOff>
    </xdr:from>
    <xdr:ext cx="736600" cy="259045"/>
    <xdr:sp macro="" textlink="">
      <xdr:nvSpPr>
        <xdr:cNvPr id="213" name="テキスト ボックス 212"/>
        <xdr:cNvSpPr txBox="1"/>
      </xdr:nvSpPr>
      <xdr:spPr>
        <a:xfrm>
          <a:off x="3733800" y="13750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50257</xdr:rowOff>
    </xdr:from>
    <xdr:to>
      <xdr:col>15</xdr:col>
      <xdr:colOff>133350</xdr:colOff>
      <xdr:row>81</xdr:row>
      <xdr:rowOff>151857</xdr:rowOff>
    </xdr:to>
    <xdr:sp macro="" textlink="">
      <xdr:nvSpPr>
        <xdr:cNvPr id="214" name="楕円 213"/>
        <xdr:cNvSpPr/>
      </xdr:nvSpPr>
      <xdr:spPr>
        <a:xfrm>
          <a:off x="3175000" y="1393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162034</xdr:rowOff>
    </xdr:from>
    <xdr:ext cx="762000" cy="259045"/>
    <xdr:sp macro="" textlink="">
      <xdr:nvSpPr>
        <xdr:cNvPr id="215" name="テキスト ボックス 214"/>
        <xdr:cNvSpPr txBox="1"/>
      </xdr:nvSpPr>
      <xdr:spPr>
        <a:xfrm>
          <a:off x="2844800" y="13706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135486</xdr:rowOff>
    </xdr:from>
    <xdr:to>
      <xdr:col>11</xdr:col>
      <xdr:colOff>82550</xdr:colOff>
      <xdr:row>81</xdr:row>
      <xdr:rowOff>65636</xdr:rowOff>
    </xdr:to>
    <xdr:sp macro="" textlink="">
      <xdr:nvSpPr>
        <xdr:cNvPr id="216" name="楕円 215"/>
        <xdr:cNvSpPr/>
      </xdr:nvSpPr>
      <xdr:spPr>
        <a:xfrm>
          <a:off x="2286000" y="1385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75813</xdr:rowOff>
    </xdr:from>
    <xdr:ext cx="762000" cy="259045"/>
    <xdr:sp macro="" textlink="">
      <xdr:nvSpPr>
        <xdr:cNvPr id="217" name="テキスト ボックス 216"/>
        <xdr:cNvSpPr txBox="1"/>
      </xdr:nvSpPr>
      <xdr:spPr>
        <a:xfrm>
          <a:off x="1955800" y="1362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66263</xdr:rowOff>
    </xdr:from>
    <xdr:to>
      <xdr:col>7</xdr:col>
      <xdr:colOff>31750</xdr:colOff>
      <xdr:row>80</xdr:row>
      <xdr:rowOff>167863</xdr:rowOff>
    </xdr:to>
    <xdr:sp macro="" textlink="">
      <xdr:nvSpPr>
        <xdr:cNvPr id="218" name="楕円 217"/>
        <xdr:cNvSpPr/>
      </xdr:nvSpPr>
      <xdr:spPr>
        <a:xfrm>
          <a:off x="1397000" y="1378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6590</xdr:rowOff>
    </xdr:from>
    <xdr:ext cx="762000" cy="259045"/>
    <xdr:sp macro="" textlink="">
      <xdr:nvSpPr>
        <xdr:cNvPr id="219" name="テキスト ボックス 218"/>
        <xdr:cNvSpPr txBox="1"/>
      </xdr:nvSpPr>
      <xdr:spPr>
        <a:xfrm>
          <a:off x="1066800" y="1355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人件費については、これまでも特殊勤務手当の見直し（平成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月）や地域手当支給率の抑制（国指定基準</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％に抑制）を行うなど人件費の抑制に努めてきたところで、今後も引き続き適正な給与水準となるよう必要に応じて見直しを行っていく。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140759</xdr:rowOff>
    </xdr:from>
    <xdr:to>
      <xdr:col>81</xdr:col>
      <xdr:colOff>44450</xdr:colOff>
      <xdr:row>89</xdr:row>
      <xdr:rowOff>49741</xdr:rowOff>
    </xdr:to>
    <xdr:cxnSp macro="">
      <xdr:nvCxnSpPr>
        <xdr:cNvPr id="253" name="直線コネクタ 252"/>
        <xdr:cNvCxnSpPr/>
      </xdr:nvCxnSpPr>
      <xdr:spPr>
        <a:xfrm flipV="1">
          <a:off x="16179800" y="15228359"/>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49741</xdr:rowOff>
    </xdr:from>
    <xdr:to>
      <xdr:col>77</xdr:col>
      <xdr:colOff>44450</xdr:colOff>
      <xdr:row>89</xdr:row>
      <xdr:rowOff>69850</xdr:rowOff>
    </xdr:to>
    <xdr:cxnSp macro="">
      <xdr:nvCxnSpPr>
        <xdr:cNvPr id="256" name="直線コネクタ 255"/>
        <xdr:cNvCxnSpPr/>
      </xdr:nvCxnSpPr>
      <xdr:spPr>
        <a:xfrm flipV="1">
          <a:off x="15290800" y="153087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89</xdr:row>
      <xdr:rowOff>69850</xdr:rowOff>
    </xdr:to>
    <xdr:cxnSp macro="">
      <xdr:nvCxnSpPr>
        <xdr:cNvPr id="259" name="直線コネクタ 258"/>
        <xdr:cNvCxnSpPr/>
      </xdr:nvCxnSpPr>
      <xdr:spPr>
        <a:xfrm>
          <a:off x="14401800" y="1532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69850</xdr:rowOff>
    </xdr:from>
    <xdr:to>
      <xdr:col>68</xdr:col>
      <xdr:colOff>152400</xdr:colOff>
      <xdr:row>89</xdr:row>
      <xdr:rowOff>130175</xdr:rowOff>
    </xdr:to>
    <xdr:cxnSp macro="">
      <xdr:nvCxnSpPr>
        <xdr:cNvPr id="262" name="直線コネクタ 261"/>
        <xdr:cNvCxnSpPr/>
      </xdr:nvCxnSpPr>
      <xdr:spPr>
        <a:xfrm flipV="1">
          <a:off x="13512800" y="153289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3" name="フローチャート: 判断 262"/>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4" name="テキスト ボックス 263"/>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65" name="フローチャート: 判断 264"/>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66" name="テキスト ボックス 265"/>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89959</xdr:rowOff>
    </xdr:from>
    <xdr:to>
      <xdr:col>81</xdr:col>
      <xdr:colOff>95250</xdr:colOff>
      <xdr:row>89</xdr:row>
      <xdr:rowOff>20109</xdr:rowOff>
    </xdr:to>
    <xdr:sp macro="" textlink="">
      <xdr:nvSpPr>
        <xdr:cNvPr id="272" name="楕円 271"/>
        <xdr:cNvSpPr/>
      </xdr:nvSpPr>
      <xdr:spPr>
        <a:xfrm>
          <a:off x="169672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62036</xdr:rowOff>
    </xdr:from>
    <xdr:ext cx="762000" cy="259045"/>
    <xdr:sp macro="" textlink="">
      <xdr:nvSpPr>
        <xdr:cNvPr id="273" name="給与水準   （国との比較）該当値テキスト"/>
        <xdr:cNvSpPr txBox="1"/>
      </xdr:nvSpPr>
      <xdr:spPr>
        <a:xfrm>
          <a:off x="17106900" y="1514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170391</xdr:rowOff>
    </xdr:from>
    <xdr:to>
      <xdr:col>77</xdr:col>
      <xdr:colOff>95250</xdr:colOff>
      <xdr:row>89</xdr:row>
      <xdr:rowOff>100541</xdr:rowOff>
    </xdr:to>
    <xdr:sp macro="" textlink="">
      <xdr:nvSpPr>
        <xdr:cNvPr id="274" name="楕円 273"/>
        <xdr:cNvSpPr/>
      </xdr:nvSpPr>
      <xdr:spPr>
        <a:xfrm>
          <a:off x="16129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85318</xdr:rowOff>
    </xdr:from>
    <xdr:ext cx="736600" cy="259045"/>
    <xdr:sp macro="" textlink="">
      <xdr:nvSpPr>
        <xdr:cNvPr id="275" name="テキスト ボックス 274"/>
        <xdr:cNvSpPr txBox="1"/>
      </xdr:nvSpPr>
      <xdr:spPr>
        <a:xfrm>
          <a:off x="15798800" y="15344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76" name="楕円 275"/>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77" name="テキスト ボックス 276"/>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78" name="楕円 277"/>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79" name="テキスト ボックス 278"/>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79375</xdr:rowOff>
    </xdr:from>
    <xdr:to>
      <xdr:col>64</xdr:col>
      <xdr:colOff>152400</xdr:colOff>
      <xdr:row>90</xdr:row>
      <xdr:rowOff>9525</xdr:rowOff>
    </xdr:to>
    <xdr:sp macro="" textlink="">
      <xdr:nvSpPr>
        <xdr:cNvPr id="280" name="楕円 279"/>
        <xdr:cNvSpPr/>
      </xdr:nvSpPr>
      <xdr:spPr>
        <a:xfrm>
          <a:off x="13462000" y="153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165752</xdr:rowOff>
    </xdr:from>
    <xdr:ext cx="762000" cy="259045"/>
    <xdr:sp macro="" textlink="">
      <xdr:nvSpPr>
        <xdr:cNvPr id="281" name="テキスト ボックス 280"/>
        <xdr:cNvSpPr txBox="1"/>
      </xdr:nvSpPr>
      <xdr:spPr>
        <a:xfrm>
          <a:off x="13131800" y="1542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年の期間で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169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名の大幅な削減を実施。平成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年度以降は、保育需要の増大への対応等により、職員数は微増傾向ではあるものの、類似団体内平均値を下回っている。今後も定員管理の方針（令和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年度）に基づき、引き続き単純労務職員は不補充、その他の職については、医療職を除き、住民サービスの確保に配慮しつつ、各業務にかかる行政需要の変化や行財政運営の状況等をふまえ、第</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次蕨市定員適正化計画終了時点の職員数を基準とし、超えない範囲で適正な定員管理を行っていく。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121920</xdr:rowOff>
    </xdr:from>
    <xdr:to>
      <xdr:col>81</xdr:col>
      <xdr:colOff>44450</xdr:colOff>
      <xdr:row>60</xdr:row>
      <xdr:rowOff>135996</xdr:rowOff>
    </xdr:to>
    <xdr:cxnSp macro="">
      <xdr:nvCxnSpPr>
        <xdr:cNvPr id="316" name="直線コネクタ 315"/>
        <xdr:cNvCxnSpPr/>
      </xdr:nvCxnSpPr>
      <xdr:spPr>
        <a:xfrm>
          <a:off x="16179800" y="10408920"/>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121920</xdr:rowOff>
    </xdr:from>
    <xdr:to>
      <xdr:col>77</xdr:col>
      <xdr:colOff>44450</xdr:colOff>
      <xdr:row>60</xdr:row>
      <xdr:rowOff>123931</xdr:rowOff>
    </xdr:to>
    <xdr:cxnSp macro="">
      <xdr:nvCxnSpPr>
        <xdr:cNvPr id="319" name="直線コネクタ 318"/>
        <xdr:cNvCxnSpPr/>
      </xdr:nvCxnSpPr>
      <xdr:spPr>
        <a:xfrm flipV="1">
          <a:off x="15290800" y="1040892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117898</xdr:rowOff>
    </xdr:from>
    <xdr:to>
      <xdr:col>72</xdr:col>
      <xdr:colOff>203200</xdr:colOff>
      <xdr:row>60</xdr:row>
      <xdr:rowOff>123931</xdr:rowOff>
    </xdr:to>
    <xdr:cxnSp macro="">
      <xdr:nvCxnSpPr>
        <xdr:cNvPr id="322" name="直線コネクタ 321"/>
        <xdr:cNvCxnSpPr/>
      </xdr:nvCxnSpPr>
      <xdr:spPr>
        <a:xfrm>
          <a:off x="14401800" y="1040489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115888</xdr:rowOff>
    </xdr:from>
    <xdr:to>
      <xdr:col>68</xdr:col>
      <xdr:colOff>152400</xdr:colOff>
      <xdr:row>60</xdr:row>
      <xdr:rowOff>117898</xdr:rowOff>
    </xdr:to>
    <xdr:cxnSp macro="">
      <xdr:nvCxnSpPr>
        <xdr:cNvPr id="325" name="直線コネクタ 324"/>
        <xdr:cNvCxnSpPr/>
      </xdr:nvCxnSpPr>
      <xdr:spPr>
        <a:xfrm>
          <a:off x="13512800" y="1040288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26" name="フローチャート: 判断 325"/>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27" name="テキスト ボックス 326"/>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28" name="フローチャート: 判断 327"/>
        <xdr:cNvSpPr/>
      </xdr:nvSpPr>
      <xdr:spPr>
        <a:xfrm>
          <a:off x="13462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77487</xdr:rowOff>
    </xdr:from>
    <xdr:ext cx="762000" cy="259045"/>
    <xdr:sp macro="" textlink="">
      <xdr:nvSpPr>
        <xdr:cNvPr id="329" name="テキスト ボックス 328"/>
        <xdr:cNvSpPr txBox="1"/>
      </xdr:nvSpPr>
      <xdr:spPr>
        <a:xfrm>
          <a:off x="13131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85196</xdr:rowOff>
    </xdr:from>
    <xdr:to>
      <xdr:col>81</xdr:col>
      <xdr:colOff>95250</xdr:colOff>
      <xdr:row>61</xdr:row>
      <xdr:rowOff>15346</xdr:rowOff>
    </xdr:to>
    <xdr:sp macro="" textlink="">
      <xdr:nvSpPr>
        <xdr:cNvPr id="335" name="楕円 334"/>
        <xdr:cNvSpPr/>
      </xdr:nvSpPr>
      <xdr:spPr>
        <a:xfrm>
          <a:off x="169672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101723</xdr:rowOff>
    </xdr:from>
    <xdr:ext cx="762000" cy="259045"/>
    <xdr:sp macro="" textlink="">
      <xdr:nvSpPr>
        <xdr:cNvPr id="336" name="定員管理の状況該当値テキスト"/>
        <xdr:cNvSpPr txBox="1"/>
      </xdr:nvSpPr>
      <xdr:spPr>
        <a:xfrm>
          <a:off x="17106900" y="1021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71120</xdr:rowOff>
    </xdr:from>
    <xdr:to>
      <xdr:col>77</xdr:col>
      <xdr:colOff>95250</xdr:colOff>
      <xdr:row>61</xdr:row>
      <xdr:rowOff>1270</xdr:rowOff>
    </xdr:to>
    <xdr:sp macro="" textlink="">
      <xdr:nvSpPr>
        <xdr:cNvPr id="337" name="楕円 336"/>
        <xdr:cNvSpPr/>
      </xdr:nvSpPr>
      <xdr:spPr>
        <a:xfrm>
          <a:off x="16129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11447</xdr:rowOff>
    </xdr:from>
    <xdr:ext cx="736600" cy="259045"/>
    <xdr:sp macro="" textlink="">
      <xdr:nvSpPr>
        <xdr:cNvPr id="338" name="テキスト ボックス 337"/>
        <xdr:cNvSpPr txBox="1"/>
      </xdr:nvSpPr>
      <xdr:spPr>
        <a:xfrm>
          <a:off x="15798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73131</xdr:rowOff>
    </xdr:from>
    <xdr:to>
      <xdr:col>73</xdr:col>
      <xdr:colOff>44450</xdr:colOff>
      <xdr:row>61</xdr:row>
      <xdr:rowOff>3281</xdr:rowOff>
    </xdr:to>
    <xdr:sp macro="" textlink="">
      <xdr:nvSpPr>
        <xdr:cNvPr id="339" name="楕円 338"/>
        <xdr:cNvSpPr/>
      </xdr:nvSpPr>
      <xdr:spPr>
        <a:xfrm>
          <a:off x="15240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13458</xdr:rowOff>
    </xdr:from>
    <xdr:ext cx="762000" cy="259045"/>
    <xdr:sp macro="" textlink="">
      <xdr:nvSpPr>
        <xdr:cNvPr id="340" name="テキスト ボックス 339"/>
        <xdr:cNvSpPr txBox="1"/>
      </xdr:nvSpPr>
      <xdr:spPr>
        <a:xfrm>
          <a:off x="14909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67098</xdr:rowOff>
    </xdr:from>
    <xdr:to>
      <xdr:col>68</xdr:col>
      <xdr:colOff>203200</xdr:colOff>
      <xdr:row>60</xdr:row>
      <xdr:rowOff>168698</xdr:rowOff>
    </xdr:to>
    <xdr:sp macro="" textlink="">
      <xdr:nvSpPr>
        <xdr:cNvPr id="341" name="楕円 340"/>
        <xdr:cNvSpPr/>
      </xdr:nvSpPr>
      <xdr:spPr>
        <a:xfrm>
          <a:off x="14351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7425</xdr:rowOff>
    </xdr:from>
    <xdr:ext cx="762000" cy="259045"/>
    <xdr:sp macro="" textlink="">
      <xdr:nvSpPr>
        <xdr:cNvPr id="342" name="テキスト ボックス 341"/>
        <xdr:cNvSpPr txBox="1"/>
      </xdr:nvSpPr>
      <xdr:spPr>
        <a:xfrm>
          <a:off x="14020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65088</xdr:rowOff>
    </xdr:from>
    <xdr:to>
      <xdr:col>64</xdr:col>
      <xdr:colOff>152400</xdr:colOff>
      <xdr:row>60</xdr:row>
      <xdr:rowOff>166688</xdr:rowOff>
    </xdr:to>
    <xdr:sp macro="" textlink="">
      <xdr:nvSpPr>
        <xdr:cNvPr id="343" name="楕円 342"/>
        <xdr:cNvSpPr/>
      </xdr:nvSpPr>
      <xdr:spPr>
        <a:xfrm>
          <a:off x="13462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5415</xdr:rowOff>
    </xdr:from>
    <xdr:ext cx="762000" cy="259045"/>
    <xdr:sp macro="" textlink="">
      <xdr:nvSpPr>
        <xdr:cNvPr id="344" name="テキスト ボックス 343"/>
        <xdr:cNvSpPr txBox="1"/>
      </xdr:nvSpPr>
      <xdr:spPr>
        <a:xfrm>
          <a:off x="13131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据置期間が終了した臨時財政対策債の元金償還が発生し、元利償還金の額が増加したことなどから、令和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年度は前年度から</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増となったが、依然として類似団体平均を下回っている。しかし、今後市庁舎建設等事業などに係る借入の元金償還が始まることにより、実質公債費比率の上昇が見込まれる。起債については、優先性・緊急性・住民ニーズなどの視点から、起債対象事業の必要性の有無を十分に検討するとともに、他の財源確保にも努め、財政の硬直化を招かないように計画的な運用を図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40</xdr:row>
      <xdr:rowOff>118956</xdr:rowOff>
    </xdr:to>
    <xdr:cxnSp macro="">
      <xdr:nvCxnSpPr>
        <xdr:cNvPr id="377" name="直線コネクタ 376"/>
        <xdr:cNvCxnSpPr/>
      </xdr:nvCxnSpPr>
      <xdr:spPr>
        <a:xfrm>
          <a:off x="16179800" y="696891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110913</xdr:rowOff>
    </xdr:from>
    <xdr:to>
      <xdr:col>77</xdr:col>
      <xdr:colOff>44450</xdr:colOff>
      <xdr:row>40</xdr:row>
      <xdr:rowOff>127000</xdr:rowOff>
    </xdr:to>
    <xdr:cxnSp macro="">
      <xdr:nvCxnSpPr>
        <xdr:cNvPr id="380" name="直線コネクタ 379"/>
        <xdr:cNvCxnSpPr/>
      </xdr:nvCxnSpPr>
      <xdr:spPr>
        <a:xfrm flipV="1">
          <a:off x="15290800" y="69689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81280</xdr:rowOff>
    </xdr:from>
    <xdr:to>
      <xdr:col>72</xdr:col>
      <xdr:colOff>203200</xdr:colOff>
      <xdr:row>40</xdr:row>
      <xdr:rowOff>127000</xdr:rowOff>
    </xdr:to>
    <xdr:cxnSp macro="">
      <xdr:nvCxnSpPr>
        <xdr:cNvPr id="383" name="直線コネクタ 382"/>
        <xdr:cNvCxnSpPr/>
      </xdr:nvCxnSpPr>
      <xdr:spPr>
        <a:xfrm>
          <a:off x="14401800" y="676783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49106</xdr:rowOff>
    </xdr:from>
    <xdr:to>
      <xdr:col>68</xdr:col>
      <xdr:colOff>152400</xdr:colOff>
      <xdr:row>39</xdr:row>
      <xdr:rowOff>81280</xdr:rowOff>
    </xdr:to>
    <xdr:cxnSp macro="">
      <xdr:nvCxnSpPr>
        <xdr:cNvPr id="386" name="直線コネクタ 385"/>
        <xdr:cNvCxnSpPr/>
      </xdr:nvCxnSpPr>
      <xdr:spPr>
        <a:xfrm>
          <a:off x="13512800" y="67356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87" name="フローチャート: 判断 386"/>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88" name="テキスト ボックス 387"/>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89" name="フローチャート: 判断 38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0" name="テキスト ボックス 389"/>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68156</xdr:rowOff>
    </xdr:from>
    <xdr:to>
      <xdr:col>81</xdr:col>
      <xdr:colOff>95250</xdr:colOff>
      <xdr:row>40</xdr:row>
      <xdr:rowOff>169756</xdr:rowOff>
    </xdr:to>
    <xdr:sp macro="" textlink="">
      <xdr:nvSpPr>
        <xdr:cNvPr id="396" name="楕円 395"/>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84683</xdr:rowOff>
    </xdr:from>
    <xdr:ext cx="762000" cy="259045"/>
    <xdr:sp macro="" textlink="">
      <xdr:nvSpPr>
        <xdr:cNvPr id="397" name="公債費負担の状況該当値テキスト"/>
        <xdr:cNvSpPr txBox="1"/>
      </xdr:nvSpPr>
      <xdr:spPr>
        <a:xfrm>
          <a:off x="17106900" y="677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60113</xdr:rowOff>
    </xdr:from>
    <xdr:to>
      <xdr:col>77</xdr:col>
      <xdr:colOff>95250</xdr:colOff>
      <xdr:row>40</xdr:row>
      <xdr:rowOff>161713</xdr:rowOff>
    </xdr:to>
    <xdr:sp macro="" textlink="">
      <xdr:nvSpPr>
        <xdr:cNvPr id="398" name="楕円 397"/>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399" name="テキスト ボックス 398"/>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0" name="楕円 399"/>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1" name="テキスト ボックス 400"/>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30480</xdr:rowOff>
    </xdr:from>
    <xdr:to>
      <xdr:col>68</xdr:col>
      <xdr:colOff>203200</xdr:colOff>
      <xdr:row>39</xdr:row>
      <xdr:rowOff>132080</xdr:rowOff>
    </xdr:to>
    <xdr:sp macro="" textlink="">
      <xdr:nvSpPr>
        <xdr:cNvPr id="402" name="楕円 401"/>
        <xdr:cNvSpPr/>
      </xdr:nvSpPr>
      <xdr:spPr>
        <a:xfrm>
          <a:off x="1435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403" name="テキスト ボックス 402"/>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169756</xdr:rowOff>
    </xdr:from>
    <xdr:to>
      <xdr:col>64</xdr:col>
      <xdr:colOff>152400</xdr:colOff>
      <xdr:row>39</xdr:row>
      <xdr:rowOff>99906</xdr:rowOff>
    </xdr:to>
    <xdr:sp macro="" textlink="">
      <xdr:nvSpPr>
        <xdr:cNvPr id="404" name="楕円 403"/>
        <xdr:cNvSpPr/>
      </xdr:nvSpPr>
      <xdr:spPr>
        <a:xfrm>
          <a:off x="13462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110083</xdr:rowOff>
    </xdr:from>
    <xdr:ext cx="762000" cy="259045"/>
    <xdr:sp macro="" textlink="">
      <xdr:nvSpPr>
        <xdr:cNvPr id="405" name="テキスト ボックス 404"/>
        <xdr:cNvSpPr txBox="1"/>
      </xdr:nvSpPr>
      <xdr:spPr>
        <a:xfrm>
          <a:off x="13131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市庁舎建設等事業や学校体育館空調設備整備事業に係る借入などにより地方債の現在高が増加したものの、充当可能財源等が将来負担額を上回ったため、令和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も継続して指標が算定されていない。しかし、今後蕨駅西口市街地再開発事業などに係る借入を予定しており、地方債残高の伸びが見込まれるため、引き続き、将来世代に負担を先送りしないよう、財政の健全化を図る。</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1" name="将来負担の状況平均値テキスト"/>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2" name="フローチャート: 判断 441"/>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5" name="フローチャート: 判断 444"/>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6" name="テキスト ボックス 445"/>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47" name="フローチャート: 判断 446"/>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48" name="テキスト ボックス 447"/>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49" name="フローチャート: 判断 448"/>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50" name="テキスト ボックス 449"/>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75,646
67,170
5.11
33,320,545
30,832,912
1,996,443
15,791,002
20,236,073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定年退職者数の皆増による退職手当の増などにより、令和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年度は前年度から</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ポイントの増となった。本市は、職員の定数管理により、平成</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年から定員の削減を実施し、また民間委託や非常勤職員の活用に取り組んできた。今後においても、各業務における行政需要の変化や行財政運営の状況等を踏まえながら、適正な定員管理を行う中で、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6169</xdr:rowOff>
    </xdr:from>
    <xdr:to>
      <xdr:col>24</xdr:col>
      <xdr:colOff>25400</xdr:colOff>
      <xdr:row>36</xdr:row>
      <xdr:rowOff>91077</xdr:rowOff>
    </xdr:to>
    <xdr:cxnSp macro="">
      <xdr:nvCxnSpPr>
        <xdr:cNvPr id="68" name="直線コネクタ 67"/>
        <xdr:cNvCxnSpPr/>
      </xdr:nvCxnSpPr>
      <xdr:spPr>
        <a:xfrm>
          <a:off x="3987800" y="6178369"/>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171087</xdr:rowOff>
    </xdr:from>
    <xdr:to>
      <xdr:col>19</xdr:col>
      <xdr:colOff>187325</xdr:colOff>
      <xdr:row>36</xdr:row>
      <xdr:rowOff>6169</xdr:rowOff>
    </xdr:to>
    <xdr:cxnSp macro="">
      <xdr:nvCxnSpPr>
        <xdr:cNvPr id="71" name="直線コネクタ 70"/>
        <xdr:cNvCxnSpPr/>
      </xdr:nvCxnSpPr>
      <xdr:spPr>
        <a:xfrm>
          <a:off x="3098800" y="61718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164556</xdr:rowOff>
    </xdr:from>
    <xdr:to>
      <xdr:col>15</xdr:col>
      <xdr:colOff>98425</xdr:colOff>
      <xdr:row>35</xdr:row>
      <xdr:rowOff>171087</xdr:rowOff>
    </xdr:to>
    <xdr:cxnSp macro="">
      <xdr:nvCxnSpPr>
        <xdr:cNvPr id="74" name="直線コネクタ 73"/>
        <xdr:cNvCxnSpPr/>
      </xdr:nvCxnSpPr>
      <xdr:spPr>
        <a:xfrm>
          <a:off x="2209800" y="61653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164556</xdr:rowOff>
    </xdr:from>
    <xdr:to>
      <xdr:col>11</xdr:col>
      <xdr:colOff>9525</xdr:colOff>
      <xdr:row>36</xdr:row>
      <xdr:rowOff>19231</xdr:rowOff>
    </xdr:to>
    <xdr:cxnSp macro="">
      <xdr:nvCxnSpPr>
        <xdr:cNvPr id="77" name="直線コネクタ 76"/>
        <xdr:cNvCxnSpPr/>
      </xdr:nvCxnSpPr>
      <xdr:spPr>
        <a:xfrm flipV="1">
          <a:off x="1320800" y="61653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33746</xdr:rowOff>
    </xdr:from>
    <xdr:to>
      <xdr:col>11</xdr:col>
      <xdr:colOff>60325</xdr:colOff>
      <xdr:row>36</xdr:row>
      <xdr:rowOff>135346</xdr:rowOff>
    </xdr:to>
    <xdr:sp macro="" textlink="">
      <xdr:nvSpPr>
        <xdr:cNvPr id="78" name="フローチャート: 判断 77"/>
        <xdr:cNvSpPr/>
      </xdr:nvSpPr>
      <xdr:spPr>
        <a:xfrm>
          <a:off x="2159000" y="620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120123</xdr:rowOff>
    </xdr:from>
    <xdr:ext cx="762000" cy="259045"/>
    <xdr:sp macro="" textlink="">
      <xdr:nvSpPr>
        <xdr:cNvPr id="79" name="テキスト ボックス 78"/>
        <xdr:cNvSpPr txBox="1"/>
      </xdr:nvSpPr>
      <xdr:spPr>
        <a:xfrm>
          <a:off x="1828800" y="62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80" name="フローチャート: 判断 79"/>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81" name="テキスト ボックス 80"/>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40277</xdr:rowOff>
    </xdr:from>
    <xdr:to>
      <xdr:col>24</xdr:col>
      <xdr:colOff>76200</xdr:colOff>
      <xdr:row>36</xdr:row>
      <xdr:rowOff>141877</xdr:rowOff>
    </xdr:to>
    <xdr:sp macro="" textlink="">
      <xdr:nvSpPr>
        <xdr:cNvPr id="87" name="楕円 86"/>
        <xdr:cNvSpPr/>
      </xdr:nvSpPr>
      <xdr:spPr>
        <a:xfrm>
          <a:off x="47752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12354</xdr:rowOff>
    </xdr:from>
    <xdr:ext cx="762000" cy="259045"/>
    <xdr:sp macro="" textlink="">
      <xdr:nvSpPr>
        <xdr:cNvPr id="88" name="人件費該当値テキスト"/>
        <xdr:cNvSpPr txBox="1"/>
      </xdr:nvSpPr>
      <xdr:spPr>
        <a:xfrm>
          <a:off x="4914900" y="6184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126819</xdr:rowOff>
    </xdr:from>
    <xdr:to>
      <xdr:col>20</xdr:col>
      <xdr:colOff>38100</xdr:colOff>
      <xdr:row>36</xdr:row>
      <xdr:rowOff>56969</xdr:rowOff>
    </xdr:to>
    <xdr:sp macro="" textlink="">
      <xdr:nvSpPr>
        <xdr:cNvPr id="89" name="楕円 88"/>
        <xdr:cNvSpPr/>
      </xdr:nvSpPr>
      <xdr:spPr>
        <a:xfrm>
          <a:off x="3937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67146</xdr:rowOff>
    </xdr:from>
    <xdr:ext cx="736600" cy="259045"/>
    <xdr:sp macro="" textlink="">
      <xdr:nvSpPr>
        <xdr:cNvPr id="90" name="テキスト ボックス 89"/>
        <xdr:cNvSpPr txBox="1"/>
      </xdr:nvSpPr>
      <xdr:spPr>
        <a:xfrm>
          <a:off x="3606800" y="5896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120287</xdr:rowOff>
    </xdr:from>
    <xdr:to>
      <xdr:col>15</xdr:col>
      <xdr:colOff>149225</xdr:colOff>
      <xdr:row>36</xdr:row>
      <xdr:rowOff>50437</xdr:rowOff>
    </xdr:to>
    <xdr:sp macro="" textlink="">
      <xdr:nvSpPr>
        <xdr:cNvPr id="91" name="楕円 90"/>
        <xdr:cNvSpPr/>
      </xdr:nvSpPr>
      <xdr:spPr>
        <a:xfrm>
          <a:off x="3048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35214</xdr:rowOff>
    </xdr:from>
    <xdr:ext cx="762000" cy="259045"/>
    <xdr:sp macro="" textlink="">
      <xdr:nvSpPr>
        <xdr:cNvPr id="92" name="テキスト ボックス 91"/>
        <xdr:cNvSpPr txBox="1"/>
      </xdr:nvSpPr>
      <xdr:spPr>
        <a:xfrm>
          <a:off x="2717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113756</xdr:rowOff>
    </xdr:from>
    <xdr:to>
      <xdr:col>11</xdr:col>
      <xdr:colOff>60325</xdr:colOff>
      <xdr:row>36</xdr:row>
      <xdr:rowOff>43906</xdr:rowOff>
    </xdr:to>
    <xdr:sp macro="" textlink="">
      <xdr:nvSpPr>
        <xdr:cNvPr id="93" name="楕円 92"/>
        <xdr:cNvSpPr/>
      </xdr:nvSpPr>
      <xdr:spPr>
        <a:xfrm>
          <a:off x="2159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54083</xdr:rowOff>
    </xdr:from>
    <xdr:ext cx="762000" cy="259045"/>
    <xdr:sp macro="" textlink="">
      <xdr:nvSpPr>
        <xdr:cNvPr id="94" name="テキスト ボックス 93"/>
        <xdr:cNvSpPr txBox="1"/>
      </xdr:nvSpPr>
      <xdr:spPr>
        <a:xfrm>
          <a:off x="1828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139881</xdr:rowOff>
    </xdr:from>
    <xdr:to>
      <xdr:col>6</xdr:col>
      <xdr:colOff>171450</xdr:colOff>
      <xdr:row>36</xdr:row>
      <xdr:rowOff>70031</xdr:rowOff>
    </xdr:to>
    <xdr:sp macro="" textlink="">
      <xdr:nvSpPr>
        <xdr:cNvPr id="95" name="楕円 94"/>
        <xdr:cNvSpPr/>
      </xdr:nvSpPr>
      <xdr:spPr>
        <a:xfrm>
          <a:off x="1270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54808</xdr:rowOff>
    </xdr:from>
    <xdr:ext cx="762000" cy="259045"/>
    <xdr:sp macro="" textlink="">
      <xdr:nvSpPr>
        <xdr:cNvPr id="96" name="テキスト ボックス 95"/>
        <xdr:cNvSpPr txBox="1"/>
      </xdr:nvSpPr>
      <xdr:spPr>
        <a:xfrm>
          <a:off x="939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小中学校の給食費</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ヵ月無償化に伴う賄材料費に対する特定財源の減や市役所新庁舎完成に伴う委託料の増などから、令和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年度は前年度から</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ポイントの増となったものの、類似団体内平均値を下回っている。会計年度任用職員制度の導入により賃金が人件費へシフトしたことで令和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年度以降の数値は大きく改善しているが、施策・事業の見直しなどにより、引き続き物件費の抑制に努める。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30988</xdr:rowOff>
    </xdr:from>
    <xdr:to>
      <xdr:col>82</xdr:col>
      <xdr:colOff>107950</xdr:colOff>
      <xdr:row>16</xdr:row>
      <xdr:rowOff>140716</xdr:rowOff>
    </xdr:to>
    <xdr:cxnSp macro="">
      <xdr:nvCxnSpPr>
        <xdr:cNvPr id="127" name="直線コネクタ 126"/>
        <xdr:cNvCxnSpPr/>
      </xdr:nvCxnSpPr>
      <xdr:spPr>
        <a:xfrm>
          <a:off x="15671800" y="277418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129286</xdr:rowOff>
    </xdr:from>
    <xdr:to>
      <xdr:col>78</xdr:col>
      <xdr:colOff>69850</xdr:colOff>
      <xdr:row>16</xdr:row>
      <xdr:rowOff>30988</xdr:rowOff>
    </xdr:to>
    <xdr:cxnSp macro="">
      <xdr:nvCxnSpPr>
        <xdr:cNvPr id="130" name="直線コネクタ 129"/>
        <xdr:cNvCxnSpPr/>
      </xdr:nvCxnSpPr>
      <xdr:spPr>
        <a:xfrm>
          <a:off x="14782800" y="27010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129286</xdr:rowOff>
    </xdr:from>
    <xdr:to>
      <xdr:col>73</xdr:col>
      <xdr:colOff>180975</xdr:colOff>
      <xdr:row>15</xdr:row>
      <xdr:rowOff>156718</xdr:rowOff>
    </xdr:to>
    <xdr:cxnSp macro="">
      <xdr:nvCxnSpPr>
        <xdr:cNvPr id="133" name="直線コネクタ 132"/>
        <xdr:cNvCxnSpPr/>
      </xdr:nvCxnSpPr>
      <xdr:spPr>
        <a:xfrm flipV="1">
          <a:off x="13893800" y="2701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156718</xdr:rowOff>
    </xdr:from>
    <xdr:to>
      <xdr:col>69</xdr:col>
      <xdr:colOff>92075</xdr:colOff>
      <xdr:row>17</xdr:row>
      <xdr:rowOff>69850</xdr:rowOff>
    </xdr:to>
    <xdr:cxnSp macro="">
      <xdr:nvCxnSpPr>
        <xdr:cNvPr id="136" name="直線コネクタ 135"/>
        <xdr:cNvCxnSpPr/>
      </xdr:nvCxnSpPr>
      <xdr:spPr>
        <a:xfrm flipV="1">
          <a:off x="13004800" y="2728468"/>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5334</xdr:rowOff>
    </xdr:from>
    <xdr:to>
      <xdr:col>69</xdr:col>
      <xdr:colOff>142875</xdr:colOff>
      <xdr:row>15</xdr:row>
      <xdr:rowOff>106934</xdr:rowOff>
    </xdr:to>
    <xdr:sp macro="" textlink="">
      <xdr:nvSpPr>
        <xdr:cNvPr id="137" name="フローチャート: 判断 136"/>
        <xdr:cNvSpPr/>
      </xdr:nvSpPr>
      <xdr:spPr>
        <a:xfrm>
          <a:off x="13843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117111</xdr:rowOff>
    </xdr:from>
    <xdr:ext cx="762000" cy="259045"/>
    <xdr:sp macro="" textlink="">
      <xdr:nvSpPr>
        <xdr:cNvPr id="138" name="テキスト ボックス 137"/>
        <xdr:cNvSpPr txBox="1"/>
      </xdr:nvSpPr>
      <xdr:spPr>
        <a:xfrm>
          <a:off x="13512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115062</xdr:rowOff>
    </xdr:from>
    <xdr:to>
      <xdr:col>65</xdr:col>
      <xdr:colOff>53975</xdr:colOff>
      <xdr:row>16</xdr:row>
      <xdr:rowOff>45212</xdr:rowOff>
    </xdr:to>
    <xdr:sp macro="" textlink="">
      <xdr:nvSpPr>
        <xdr:cNvPr id="139" name="フローチャート: 判断 138"/>
        <xdr:cNvSpPr/>
      </xdr:nvSpPr>
      <xdr:spPr>
        <a:xfrm>
          <a:off x="12954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55389</xdr:rowOff>
    </xdr:from>
    <xdr:ext cx="762000" cy="259045"/>
    <xdr:sp macro="" textlink="">
      <xdr:nvSpPr>
        <xdr:cNvPr id="140" name="テキスト ボックス 139"/>
        <xdr:cNvSpPr txBox="1"/>
      </xdr:nvSpPr>
      <xdr:spPr>
        <a:xfrm>
          <a:off x="12623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6" name="楕円 145"/>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106443</xdr:rowOff>
    </xdr:from>
    <xdr:ext cx="762000" cy="259045"/>
    <xdr:sp macro="" textlink="">
      <xdr:nvSpPr>
        <xdr:cNvPr id="147" name="物件費該当値テキスト"/>
        <xdr:cNvSpPr txBox="1"/>
      </xdr:nvSpPr>
      <xdr:spPr>
        <a:xfrm>
          <a:off x="16598900" y="267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151638</xdr:rowOff>
    </xdr:from>
    <xdr:to>
      <xdr:col>78</xdr:col>
      <xdr:colOff>120650</xdr:colOff>
      <xdr:row>16</xdr:row>
      <xdr:rowOff>81788</xdr:rowOff>
    </xdr:to>
    <xdr:sp macro="" textlink="">
      <xdr:nvSpPr>
        <xdr:cNvPr id="148" name="楕円 147"/>
        <xdr:cNvSpPr/>
      </xdr:nvSpPr>
      <xdr:spPr>
        <a:xfrm>
          <a:off x="15621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49" name="テキスト ボックス 148"/>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78486</xdr:rowOff>
    </xdr:from>
    <xdr:to>
      <xdr:col>74</xdr:col>
      <xdr:colOff>31750</xdr:colOff>
      <xdr:row>16</xdr:row>
      <xdr:rowOff>8636</xdr:rowOff>
    </xdr:to>
    <xdr:sp macro="" textlink="">
      <xdr:nvSpPr>
        <xdr:cNvPr id="150" name="楕円 149"/>
        <xdr:cNvSpPr/>
      </xdr:nvSpPr>
      <xdr:spPr>
        <a:xfrm>
          <a:off x="14732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18813</xdr:rowOff>
    </xdr:from>
    <xdr:ext cx="762000" cy="259045"/>
    <xdr:sp macro="" textlink="">
      <xdr:nvSpPr>
        <xdr:cNvPr id="151" name="テキスト ボックス 150"/>
        <xdr:cNvSpPr txBox="1"/>
      </xdr:nvSpPr>
      <xdr:spPr>
        <a:xfrm>
          <a:off x="14401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105918</xdr:rowOff>
    </xdr:from>
    <xdr:to>
      <xdr:col>69</xdr:col>
      <xdr:colOff>142875</xdr:colOff>
      <xdr:row>16</xdr:row>
      <xdr:rowOff>36068</xdr:rowOff>
    </xdr:to>
    <xdr:sp macro="" textlink="">
      <xdr:nvSpPr>
        <xdr:cNvPr id="152" name="楕円 151"/>
        <xdr:cNvSpPr/>
      </xdr:nvSpPr>
      <xdr:spPr>
        <a:xfrm>
          <a:off x="13843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20845</xdr:rowOff>
    </xdr:from>
    <xdr:ext cx="762000" cy="259045"/>
    <xdr:sp macro="" textlink="">
      <xdr:nvSpPr>
        <xdr:cNvPr id="153" name="テキスト ボックス 152"/>
        <xdr:cNvSpPr txBox="1"/>
      </xdr:nvSpPr>
      <xdr:spPr>
        <a:xfrm>
          <a:off x="13512800" y="276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5" name="テキスト ボックス 15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こども医療給付費や障害者自立支援給付事業が増額したものの、分母となる歳入も増額となったことから、令和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年度は前年度から増減がなかったが、依然として類似団体内平均値を上回っている。高い水準となる要因としては、中学校卒業まで（一部、</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歳まで）のこどもに係る医療費の一部助成や待機児童の解消のための留守家庭児童指導室・保育園の増設による運営経費の増などが挙げられる。今後も増加が見込まれるが、各種給付の適正受給の推進や自主財源の確保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57</xdr:row>
      <xdr:rowOff>146050</xdr:rowOff>
    </xdr:to>
    <xdr:cxnSp macro="">
      <xdr:nvCxnSpPr>
        <xdr:cNvPr id="188" name="直線コネクタ 187"/>
        <xdr:cNvCxnSpPr/>
      </xdr:nvCxnSpPr>
      <xdr:spPr>
        <a:xfrm>
          <a:off x="3987800" y="9918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46990</xdr:rowOff>
    </xdr:from>
    <xdr:to>
      <xdr:col>19</xdr:col>
      <xdr:colOff>187325</xdr:colOff>
      <xdr:row>57</xdr:row>
      <xdr:rowOff>146050</xdr:rowOff>
    </xdr:to>
    <xdr:cxnSp macro="">
      <xdr:nvCxnSpPr>
        <xdr:cNvPr id="191" name="直線コネクタ 190"/>
        <xdr:cNvCxnSpPr/>
      </xdr:nvCxnSpPr>
      <xdr:spPr>
        <a:xfrm>
          <a:off x="3098800" y="98196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46990</xdr:rowOff>
    </xdr:from>
    <xdr:to>
      <xdr:col>15</xdr:col>
      <xdr:colOff>98425</xdr:colOff>
      <xdr:row>57</xdr:row>
      <xdr:rowOff>115570</xdr:rowOff>
    </xdr:to>
    <xdr:cxnSp macro="">
      <xdr:nvCxnSpPr>
        <xdr:cNvPr id="194" name="直線コネクタ 193"/>
        <xdr:cNvCxnSpPr/>
      </xdr:nvCxnSpPr>
      <xdr:spPr>
        <a:xfrm flipV="1">
          <a:off x="2209800" y="9819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115570</xdr:rowOff>
    </xdr:from>
    <xdr:to>
      <xdr:col>11</xdr:col>
      <xdr:colOff>9525</xdr:colOff>
      <xdr:row>58</xdr:row>
      <xdr:rowOff>27940</xdr:rowOff>
    </xdr:to>
    <xdr:cxnSp macro="">
      <xdr:nvCxnSpPr>
        <xdr:cNvPr id="197" name="直線コネクタ 196"/>
        <xdr:cNvCxnSpPr/>
      </xdr:nvCxnSpPr>
      <xdr:spPr>
        <a:xfrm flipV="1">
          <a:off x="1320800" y="9888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167640</xdr:rowOff>
    </xdr:from>
    <xdr:to>
      <xdr:col>11</xdr:col>
      <xdr:colOff>60325</xdr:colOff>
      <xdr:row>55</xdr:row>
      <xdr:rowOff>97790</xdr:rowOff>
    </xdr:to>
    <xdr:sp macro="" textlink="">
      <xdr:nvSpPr>
        <xdr:cNvPr id="198" name="フローチャート: 判断 197"/>
        <xdr:cNvSpPr/>
      </xdr:nvSpPr>
      <xdr:spPr>
        <a:xfrm>
          <a:off x="2159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107967</xdr:rowOff>
    </xdr:from>
    <xdr:ext cx="762000" cy="259045"/>
    <xdr:sp macro="" textlink="">
      <xdr:nvSpPr>
        <xdr:cNvPr id="199" name="テキスト ボックス 198"/>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00" name="フローチャート: 判断 199"/>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01" name="テキスト ボックス 200"/>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7" name="楕円 206"/>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8"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9" name="楕円 208"/>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0" name="テキスト ボックス 209"/>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167640</xdr:rowOff>
    </xdr:from>
    <xdr:to>
      <xdr:col>15</xdr:col>
      <xdr:colOff>149225</xdr:colOff>
      <xdr:row>57</xdr:row>
      <xdr:rowOff>97790</xdr:rowOff>
    </xdr:to>
    <xdr:sp macro="" textlink="">
      <xdr:nvSpPr>
        <xdr:cNvPr id="211" name="楕円 210"/>
        <xdr:cNvSpPr/>
      </xdr:nvSpPr>
      <xdr:spPr>
        <a:xfrm>
          <a:off x="3048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82567</xdr:rowOff>
    </xdr:from>
    <xdr:ext cx="762000" cy="259045"/>
    <xdr:sp macro="" textlink="">
      <xdr:nvSpPr>
        <xdr:cNvPr id="212" name="テキスト ボックス 211"/>
        <xdr:cNvSpPr txBox="1"/>
      </xdr:nvSpPr>
      <xdr:spPr>
        <a:xfrm>
          <a:off x="2717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64770</xdr:rowOff>
    </xdr:from>
    <xdr:to>
      <xdr:col>11</xdr:col>
      <xdr:colOff>60325</xdr:colOff>
      <xdr:row>57</xdr:row>
      <xdr:rowOff>166370</xdr:rowOff>
    </xdr:to>
    <xdr:sp macro="" textlink="">
      <xdr:nvSpPr>
        <xdr:cNvPr id="213" name="楕円 212"/>
        <xdr:cNvSpPr/>
      </xdr:nvSpPr>
      <xdr:spPr>
        <a:xfrm>
          <a:off x="2159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151147</xdr:rowOff>
    </xdr:from>
    <xdr:ext cx="762000" cy="259045"/>
    <xdr:sp macro="" textlink="">
      <xdr:nvSpPr>
        <xdr:cNvPr id="214" name="テキスト ボックス 213"/>
        <xdr:cNvSpPr txBox="1"/>
      </xdr:nvSpPr>
      <xdr:spPr>
        <a:xfrm>
          <a:off x="1828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148590</xdr:rowOff>
    </xdr:from>
    <xdr:to>
      <xdr:col>6</xdr:col>
      <xdr:colOff>171450</xdr:colOff>
      <xdr:row>58</xdr:row>
      <xdr:rowOff>78740</xdr:rowOff>
    </xdr:to>
    <xdr:sp macro="" textlink="">
      <xdr:nvSpPr>
        <xdr:cNvPr id="215" name="楕円 214"/>
        <xdr:cNvSpPr/>
      </xdr:nvSpPr>
      <xdr:spPr>
        <a:xfrm>
          <a:off x="1270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63517</xdr:rowOff>
    </xdr:from>
    <xdr:ext cx="762000" cy="259045"/>
    <xdr:sp macro="" textlink="">
      <xdr:nvSpPr>
        <xdr:cNvPr id="216" name="テキスト ボックス 215"/>
        <xdr:cNvSpPr txBox="1"/>
      </xdr:nvSpPr>
      <xdr:spPr>
        <a:xfrm>
          <a:off x="939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その他に占める割合は繰出金が大部分を占めており、令和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以降は公共下水道事業の公営企業会計への移行に伴い、一般会計からの繰出金が補助費等へシフトしたことで数値が大きく減少している。しかし、今後は、特に後期高齢者医療特別会計や介護保険特別会計への繰出金が、被保険者となる高齢者数の増に伴い増加する見込みである。引き続き、収納率の向上や事務の効率化などにより、普通会計の負担軽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55</xdr:row>
      <xdr:rowOff>129722</xdr:rowOff>
    </xdr:to>
    <xdr:cxnSp macro="">
      <xdr:nvCxnSpPr>
        <xdr:cNvPr id="251" name="直線コネクタ 250"/>
        <xdr:cNvCxnSpPr/>
      </xdr:nvCxnSpPr>
      <xdr:spPr>
        <a:xfrm>
          <a:off x="15671800" y="95159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86178</xdr:rowOff>
    </xdr:to>
    <xdr:cxnSp macro="">
      <xdr:nvCxnSpPr>
        <xdr:cNvPr id="254" name="直線コネクタ 253"/>
        <xdr:cNvCxnSpPr/>
      </xdr:nvCxnSpPr>
      <xdr:spPr>
        <a:xfrm>
          <a:off x="14782800" y="94615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55</xdr:row>
      <xdr:rowOff>31750</xdr:rowOff>
    </xdr:to>
    <xdr:cxnSp macro="">
      <xdr:nvCxnSpPr>
        <xdr:cNvPr id="257" name="直線コネクタ 256"/>
        <xdr:cNvCxnSpPr/>
      </xdr:nvCxnSpPr>
      <xdr:spPr>
        <a:xfrm>
          <a:off x="13893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57</xdr:row>
      <xdr:rowOff>48078</xdr:rowOff>
    </xdr:to>
    <xdr:cxnSp macro="">
      <xdr:nvCxnSpPr>
        <xdr:cNvPr id="260" name="直線コネクタ 259"/>
        <xdr:cNvCxnSpPr/>
      </xdr:nvCxnSpPr>
      <xdr:spPr>
        <a:xfrm flipV="1">
          <a:off x="13004800" y="9461500"/>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146957</xdr:rowOff>
    </xdr:from>
    <xdr:to>
      <xdr:col>69</xdr:col>
      <xdr:colOff>142875</xdr:colOff>
      <xdr:row>57</xdr:row>
      <xdr:rowOff>77107</xdr:rowOff>
    </xdr:to>
    <xdr:sp macro="" textlink="">
      <xdr:nvSpPr>
        <xdr:cNvPr id="261" name="フローチャート: 判断 260"/>
        <xdr:cNvSpPr/>
      </xdr:nvSpPr>
      <xdr:spPr>
        <a:xfrm>
          <a:off x="13843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61884</xdr:rowOff>
    </xdr:from>
    <xdr:ext cx="762000" cy="259045"/>
    <xdr:sp macro="" textlink="">
      <xdr:nvSpPr>
        <xdr:cNvPr id="262" name="テキスト ボックス 261"/>
        <xdr:cNvSpPr txBox="1"/>
      </xdr:nvSpPr>
      <xdr:spPr>
        <a:xfrm>
          <a:off x="13512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78922</xdr:rowOff>
    </xdr:from>
    <xdr:to>
      <xdr:col>82</xdr:col>
      <xdr:colOff>158750</xdr:colOff>
      <xdr:row>56</xdr:row>
      <xdr:rowOff>9072</xdr:rowOff>
    </xdr:to>
    <xdr:sp macro="" textlink="">
      <xdr:nvSpPr>
        <xdr:cNvPr id="270" name="楕円 269"/>
        <xdr:cNvSpPr/>
      </xdr:nvSpPr>
      <xdr:spPr>
        <a:xfrm>
          <a:off x="16459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95449</xdr:rowOff>
    </xdr:from>
    <xdr:ext cx="762000" cy="259045"/>
    <xdr:sp macro="" textlink="">
      <xdr:nvSpPr>
        <xdr:cNvPr id="271" name="その他該当値テキスト"/>
        <xdr:cNvSpPr txBox="1"/>
      </xdr:nvSpPr>
      <xdr:spPr>
        <a:xfrm>
          <a:off x="16598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35378</xdr:rowOff>
    </xdr:from>
    <xdr:to>
      <xdr:col>78</xdr:col>
      <xdr:colOff>120650</xdr:colOff>
      <xdr:row>55</xdr:row>
      <xdr:rowOff>136978</xdr:rowOff>
    </xdr:to>
    <xdr:sp macro="" textlink="">
      <xdr:nvSpPr>
        <xdr:cNvPr id="272" name="楕円 271"/>
        <xdr:cNvSpPr/>
      </xdr:nvSpPr>
      <xdr:spPr>
        <a:xfrm>
          <a:off x="15621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147155</xdr:rowOff>
    </xdr:from>
    <xdr:ext cx="736600" cy="259045"/>
    <xdr:sp macro="" textlink="">
      <xdr:nvSpPr>
        <xdr:cNvPr id="273" name="テキスト ボックス 272"/>
        <xdr:cNvSpPr txBox="1"/>
      </xdr:nvSpPr>
      <xdr:spPr>
        <a:xfrm>
          <a:off x="15290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74" name="楕円 273"/>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75" name="テキスト ボックス 274"/>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152400</xdr:rowOff>
    </xdr:from>
    <xdr:to>
      <xdr:col>69</xdr:col>
      <xdr:colOff>142875</xdr:colOff>
      <xdr:row>55</xdr:row>
      <xdr:rowOff>82550</xdr:rowOff>
    </xdr:to>
    <xdr:sp macro="" textlink="">
      <xdr:nvSpPr>
        <xdr:cNvPr id="276" name="楕円 275"/>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92727</xdr:rowOff>
    </xdr:from>
    <xdr:ext cx="762000" cy="259045"/>
    <xdr:sp macro="" textlink="">
      <xdr:nvSpPr>
        <xdr:cNvPr id="277" name="テキスト ボックス 276"/>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78" name="楕円 277"/>
        <xdr:cNvSpPr/>
      </xdr:nvSpPr>
      <xdr:spPr>
        <a:xfrm>
          <a:off x="12954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109055</xdr:rowOff>
    </xdr:from>
    <xdr:ext cx="762000" cy="259045"/>
    <xdr:sp macro="" textlink="">
      <xdr:nvSpPr>
        <xdr:cNvPr id="279" name="テキスト ボックス 278"/>
        <xdr:cNvSpPr txBox="1"/>
      </xdr:nvSpPr>
      <xdr:spPr>
        <a:xfrm>
          <a:off x="12623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年度以降、公共下水道事業の公営企業会計への移行に伴い一般会計からの繰出金が補助費等へシフトしたことで数値の増加が見られるが、依然として類似団体内平均値を下回り、</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％台以下で推移している。引き続き、各種補助制度については、その目的や効果などを検証し、適切で効果的な実現に努める。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107950</xdr:rowOff>
    </xdr:from>
    <xdr:to>
      <xdr:col>82</xdr:col>
      <xdr:colOff>107950</xdr:colOff>
      <xdr:row>37</xdr:row>
      <xdr:rowOff>115570</xdr:rowOff>
    </xdr:to>
    <xdr:cxnSp macro="">
      <xdr:nvCxnSpPr>
        <xdr:cNvPr id="311" name="直線コネクタ 310"/>
        <xdr:cNvCxnSpPr/>
      </xdr:nvCxnSpPr>
      <xdr:spPr>
        <a:xfrm>
          <a:off x="15671800" y="6451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39370</xdr:rowOff>
    </xdr:from>
    <xdr:to>
      <xdr:col>78</xdr:col>
      <xdr:colOff>69850</xdr:colOff>
      <xdr:row>37</xdr:row>
      <xdr:rowOff>107950</xdr:rowOff>
    </xdr:to>
    <xdr:cxnSp macro="">
      <xdr:nvCxnSpPr>
        <xdr:cNvPr id="314" name="直線コネクタ 313"/>
        <xdr:cNvCxnSpPr/>
      </xdr:nvCxnSpPr>
      <xdr:spPr>
        <a:xfrm>
          <a:off x="14782800" y="6383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39370</xdr:rowOff>
    </xdr:from>
    <xdr:to>
      <xdr:col>73</xdr:col>
      <xdr:colOff>180975</xdr:colOff>
      <xdr:row>37</xdr:row>
      <xdr:rowOff>100330</xdr:rowOff>
    </xdr:to>
    <xdr:cxnSp macro="">
      <xdr:nvCxnSpPr>
        <xdr:cNvPr id="317" name="直線コネクタ 316"/>
        <xdr:cNvCxnSpPr/>
      </xdr:nvCxnSpPr>
      <xdr:spPr>
        <a:xfrm flipV="1">
          <a:off x="13893800" y="6383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66040</xdr:rowOff>
    </xdr:from>
    <xdr:to>
      <xdr:col>69</xdr:col>
      <xdr:colOff>92075</xdr:colOff>
      <xdr:row>37</xdr:row>
      <xdr:rowOff>100330</xdr:rowOff>
    </xdr:to>
    <xdr:cxnSp macro="">
      <xdr:nvCxnSpPr>
        <xdr:cNvPr id="320" name="直線コネクタ 319"/>
        <xdr:cNvCxnSpPr/>
      </xdr:nvCxnSpPr>
      <xdr:spPr>
        <a:xfrm>
          <a:off x="13004800" y="62382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163830</xdr:rowOff>
    </xdr:from>
    <xdr:to>
      <xdr:col>69</xdr:col>
      <xdr:colOff>142875</xdr:colOff>
      <xdr:row>38</xdr:row>
      <xdr:rowOff>93980</xdr:rowOff>
    </xdr:to>
    <xdr:sp macro="" textlink="">
      <xdr:nvSpPr>
        <xdr:cNvPr id="321" name="フローチャート: 判断 320"/>
        <xdr:cNvSpPr/>
      </xdr:nvSpPr>
      <xdr:spPr>
        <a:xfrm>
          <a:off x="13843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78757</xdr:rowOff>
    </xdr:from>
    <xdr:ext cx="762000" cy="259045"/>
    <xdr:sp macro="" textlink="">
      <xdr:nvSpPr>
        <xdr:cNvPr id="322" name="テキスト ボックス 321"/>
        <xdr:cNvSpPr txBox="1"/>
      </xdr:nvSpPr>
      <xdr:spPr>
        <a:xfrm>
          <a:off x="13512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23" name="フローチャート: 判断 322"/>
        <xdr:cNvSpPr/>
      </xdr:nvSpPr>
      <xdr:spPr>
        <a:xfrm>
          <a:off x="12954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143527</xdr:rowOff>
    </xdr:from>
    <xdr:ext cx="762000" cy="259045"/>
    <xdr:sp macro="" textlink="">
      <xdr:nvSpPr>
        <xdr:cNvPr id="324" name="テキスト ボックス 323"/>
        <xdr:cNvSpPr txBox="1"/>
      </xdr:nvSpPr>
      <xdr:spPr>
        <a:xfrm>
          <a:off x="12623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30" name="楕円 329"/>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81297</xdr:rowOff>
    </xdr:from>
    <xdr:ext cx="762000" cy="259045"/>
    <xdr:sp macro="" textlink="">
      <xdr:nvSpPr>
        <xdr:cNvPr id="331" name="補助費等該当値テキスト"/>
        <xdr:cNvSpPr txBox="1"/>
      </xdr:nvSpPr>
      <xdr:spPr>
        <a:xfrm>
          <a:off x="165989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57150</xdr:rowOff>
    </xdr:from>
    <xdr:to>
      <xdr:col>78</xdr:col>
      <xdr:colOff>120650</xdr:colOff>
      <xdr:row>37</xdr:row>
      <xdr:rowOff>158750</xdr:rowOff>
    </xdr:to>
    <xdr:sp macro="" textlink="">
      <xdr:nvSpPr>
        <xdr:cNvPr id="332" name="楕円 331"/>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168927</xdr:rowOff>
    </xdr:from>
    <xdr:ext cx="736600" cy="259045"/>
    <xdr:sp macro="" textlink="">
      <xdr:nvSpPr>
        <xdr:cNvPr id="333" name="テキスト ボックス 332"/>
        <xdr:cNvSpPr txBox="1"/>
      </xdr:nvSpPr>
      <xdr:spPr>
        <a:xfrm>
          <a:off x="15290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160020</xdr:rowOff>
    </xdr:from>
    <xdr:to>
      <xdr:col>74</xdr:col>
      <xdr:colOff>31750</xdr:colOff>
      <xdr:row>37</xdr:row>
      <xdr:rowOff>90170</xdr:rowOff>
    </xdr:to>
    <xdr:sp macro="" textlink="">
      <xdr:nvSpPr>
        <xdr:cNvPr id="334" name="楕円 333"/>
        <xdr:cNvSpPr/>
      </xdr:nvSpPr>
      <xdr:spPr>
        <a:xfrm>
          <a:off x="14732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100347</xdr:rowOff>
    </xdr:from>
    <xdr:ext cx="762000" cy="259045"/>
    <xdr:sp macro="" textlink="">
      <xdr:nvSpPr>
        <xdr:cNvPr id="335" name="テキスト ボックス 334"/>
        <xdr:cNvSpPr txBox="1"/>
      </xdr:nvSpPr>
      <xdr:spPr>
        <a:xfrm>
          <a:off x="14401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49530</xdr:rowOff>
    </xdr:from>
    <xdr:to>
      <xdr:col>69</xdr:col>
      <xdr:colOff>142875</xdr:colOff>
      <xdr:row>37</xdr:row>
      <xdr:rowOff>151130</xdr:rowOff>
    </xdr:to>
    <xdr:sp macro="" textlink="">
      <xdr:nvSpPr>
        <xdr:cNvPr id="336" name="楕円 335"/>
        <xdr:cNvSpPr/>
      </xdr:nvSpPr>
      <xdr:spPr>
        <a:xfrm>
          <a:off x="13843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161307</xdr:rowOff>
    </xdr:from>
    <xdr:ext cx="762000" cy="259045"/>
    <xdr:sp macro="" textlink="">
      <xdr:nvSpPr>
        <xdr:cNvPr id="337" name="テキスト ボックス 336"/>
        <xdr:cNvSpPr txBox="1"/>
      </xdr:nvSpPr>
      <xdr:spPr>
        <a:xfrm>
          <a:off x="13512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38" name="楕円 337"/>
        <xdr:cNvSpPr/>
      </xdr:nvSpPr>
      <xdr:spPr>
        <a:xfrm>
          <a:off x="12954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39" name="テキスト ボックス 338"/>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据置期間経過に伴い、令和元年度臨時財政対策債が増額したものの、分母となる歳入も増額となったことから、令和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前年度から増減はなく、依然として類似団体内平均値を下回っている。今後、蕨駅西口市街地再開発事業などに係る借入を予定しており、増加が見込まれるが、優先性・緊急性・住民ニーズなどの視点から、起債対象事業の必要性の有無を十分に検討し、公債費の増加を抑制するよう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115570</xdr:rowOff>
    </xdr:to>
    <xdr:cxnSp macro="">
      <xdr:nvCxnSpPr>
        <xdr:cNvPr id="372" name="直線コネクタ 371"/>
        <xdr:cNvCxnSpPr/>
      </xdr:nvCxnSpPr>
      <xdr:spPr>
        <a:xfrm>
          <a:off x="3987800" y="12974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77470</xdr:rowOff>
    </xdr:from>
    <xdr:to>
      <xdr:col>19</xdr:col>
      <xdr:colOff>187325</xdr:colOff>
      <xdr:row>75</xdr:row>
      <xdr:rowOff>115570</xdr:rowOff>
    </xdr:to>
    <xdr:cxnSp macro="">
      <xdr:nvCxnSpPr>
        <xdr:cNvPr id="375" name="直線コネクタ 374"/>
        <xdr:cNvCxnSpPr/>
      </xdr:nvCxnSpPr>
      <xdr:spPr>
        <a:xfrm>
          <a:off x="3098800" y="12936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77470</xdr:rowOff>
    </xdr:from>
    <xdr:to>
      <xdr:col>15</xdr:col>
      <xdr:colOff>98425</xdr:colOff>
      <xdr:row>75</xdr:row>
      <xdr:rowOff>85090</xdr:rowOff>
    </xdr:to>
    <xdr:cxnSp macro="">
      <xdr:nvCxnSpPr>
        <xdr:cNvPr id="378" name="直線コネクタ 377"/>
        <xdr:cNvCxnSpPr/>
      </xdr:nvCxnSpPr>
      <xdr:spPr>
        <a:xfrm flipV="1">
          <a:off x="2209800" y="12936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75</xdr:row>
      <xdr:rowOff>85090</xdr:rowOff>
    </xdr:to>
    <xdr:cxnSp macro="">
      <xdr:nvCxnSpPr>
        <xdr:cNvPr id="381" name="直線コネクタ 380"/>
        <xdr:cNvCxnSpPr/>
      </xdr:nvCxnSpPr>
      <xdr:spPr>
        <a:xfrm>
          <a:off x="1320800" y="12936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91439</xdr:rowOff>
    </xdr:from>
    <xdr:to>
      <xdr:col>11</xdr:col>
      <xdr:colOff>60325</xdr:colOff>
      <xdr:row>79</xdr:row>
      <xdr:rowOff>21589</xdr:rowOff>
    </xdr:to>
    <xdr:sp macro="" textlink="">
      <xdr:nvSpPr>
        <xdr:cNvPr id="382" name="フローチャート: 判断 381"/>
        <xdr:cNvSpPr/>
      </xdr:nvSpPr>
      <xdr:spPr>
        <a:xfrm>
          <a:off x="2159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6366</xdr:rowOff>
    </xdr:from>
    <xdr:ext cx="762000" cy="259045"/>
    <xdr:sp macro="" textlink="">
      <xdr:nvSpPr>
        <xdr:cNvPr id="383" name="テキスト ボックス 382"/>
        <xdr:cNvSpPr txBox="1"/>
      </xdr:nvSpPr>
      <xdr:spPr>
        <a:xfrm>
          <a:off x="1828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macro="" textlink="">
      <xdr:nvSpPr>
        <xdr:cNvPr id="384" name="フローチャート: 判断 383"/>
        <xdr:cNvSpPr/>
      </xdr:nvSpPr>
      <xdr:spPr>
        <a:xfrm>
          <a:off x="1270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6366</xdr:rowOff>
    </xdr:from>
    <xdr:ext cx="762000" cy="259045"/>
    <xdr:sp macro="" textlink="">
      <xdr:nvSpPr>
        <xdr:cNvPr id="385" name="テキスト ボックス 384"/>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91" name="楕円 390"/>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92" name="公債費該当値テキスト"/>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93" name="楕円 392"/>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94" name="テキスト ボックス 393"/>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26670</xdr:rowOff>
    </xdr:from>
    <xdr:to>
      <xdr:col>15</xdr:col>
      <xdr:colOff>149225</xdr:colOff>
      <xdr:row>75</xdr:row>
      <xdr:rowOff>128270</xdr:rowOff>
    </xdr:to>
    <xdr:sp macro="" textlink="">
      <xdr:nvSpPr>
        <xdr:cNvPr id="395" name="楕円 394"/>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138447</xdr:rowOff>
    </xdr:from>
    <xdr:ext cx="762000" cy="259045"/>
    <xdr:sp macro="" textlink="">
      <xdr:nvSpPr>
        <xdr:cNvPr id="396" name="テキスト ボックス 395"/>
        <xdr:cNvSpPr txBox="1"/>
      </xdr:nvSpPr>
      <xdr:spPr>
        <a:xfrm>
          <a:off x="2717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97" name="楕円 396"/>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146067</xdr:rowOff>
    </xdr:from>
    <xdr:ext cx="762000" cy="259045"/>
    <xdr:sp macro="" textlink="">
      <xdr:nvSpPr>
        <xdr:cNvPr id="398" name="テキスト ボックス 397"/>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26670</xdr:rowOff>
    </xdr:from>
    <xdr:to>
      <xdr:col>6</xdr:col>
      <xdr:colOff>171450</xdr:colOff>
      <xdr:row>75</xdr:row>
      <xdr:rowOff>128270</xdr:rowOff>
    </xdr:to>
    <xdr:sp macro="" textlink="">
      <xdr:nvSpPr>
        <xdr:cNvPr id="399" name="楕円 398"/>
        <xdr:cNvSpPr/>
      </xdr:nvSpPr>
      <xdr:spPr>
        <a:xfrm>
          <a:off x="1270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138447</xdr:rowOff>
    </xdr:from>
    <xdr:ext cx="762000" cy="259045"/>
    <xdr:sp macro="" textlink="">
      <xdr:nvSpPr>
        <xdr:cNvPr id="400" name="テキスト ボックス 399"/>
        <xdr:cNvSpPr txBox="1"/>
      </xdr:nvSpPr>
      <xdr:spPr>
        <a:xfrm>
          <a:off x="939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年度は、類似団体内平均値は下回っているものの前年度から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ポイント増加しており、このうち扶助費は類似団体</a:t>
          </a:r>
          <a:r>
            <a:rPr kumimoji="1" lang="en-US" altLang="ja-JP" sz="1200">
              <a:latin typeface="ＭＳ Ｐゴシック" panose="020B0600070205080204" pitchFamily="50" charset="-128"/>
              <a:ea typeface="ＭＳ Ｐゴシック" panose="020B0600070205080204" pitchFamily="50" charset="-128"/>
            </a:rPr>
            <a:t>108</a:t>
          </a:r>
          <a:r>
            <a:rPr kumimoji="1" lang="ja-JP" altLang="en-US" sz="1200">
              <a:latin typeface="ＭＳ Ｐゴシック" panose="020B0600070205080204" pitchFamily="50" charset="-128"/>
              <a:ea typeface="ＭＳ Ｐゴシック" panose="020B0600070205080204" pitchFamily="50" charset="-128"/>
            </a:rPr>
            <a:t>団体のうち</a:t>
          </a:r>
          <a:r>
            <a:rPr kumimoji="1" lang="en-US" altLang="ja-JP" sz="1200">
              <a:latin typeface="ＭＳ Ｐゴシック" panose="020B0600070205080204" pitchFamily="50" charset="-128"/>
              <a:ea typeface="ＭＳ Ｐゴシック" panose="020B0600070205080204" pitchFamily="50" charset="-128"/>
            </a:rPr>
            <a:t>91</a:t>
          </a:r>
          <a:r>
            <a:rPr kumimoji="1" lang="ja-JP" altLang="en-US" sz="1200">
              <a:latin typeface="ＭＳ Ｐゴシック" panose="020B0600070205080204" pitchFamily="50" charset="-128"/>
              <a:ea typeface="ＭＳ Ｐゴシック" panose="020B0600070205080204" pitchFamily="50" charset="-128"/>
            </a:rPr>
            <a:t>番目となり、経常収支比率を高める要因となっている。社会保障関連経費については、少子高齢化の進展や経済状況の影響など社会的な要因が大きいところではあるが、引き続き、事業の見直しや適切な定員管理など、全体的な経費の節減を図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18414</xdr:rowOff>
    </xdr:from>
    <xdr:to>
      <xdr:col>82</xdr:col>
      <xdr:colOff>107950</xdr:colOff>
      <xdr:row>77</xdr:row>
      <xdr:rowOff>18414</xdr:rowOff>
    </xdr:to>
    <xdr:cxnSp macro="">
      <xdr:nvCxnSpPr>
        <xdr:cNvPr id="429" name="直線コネクタ 428"/>
        <xdr:cNvCxnSpPr/>
      </xdr:nvCxnSpPr>
      <xdr:spPr>
        <a:xfrm>
          <a:off x="15671800" y="13048614"/>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155575</xdr:rowOff>
    </xdr:from>
    <xdr:to>
      <xdr:col>78</xdr:col>
      <xdr:colOff>69850</xdr:colOff>
      <xdr:row>76</xdr:row>
      <xdr:rowOff>18414</xdr:rowOff>
    </xdr:to>
    <xdr:cxnSp macro="">
      <xdr:nvCxnSpPr>
        <xdr:cNvPr id="432" name="直線コネクタ 431"/>
        <xdr:cNvCxnSpPr/>
      </xdr:nvCxnSpPr>
      <xdr:spPr>
        <a:xfrm>
          <a:off x="14782800" y="12842875"/>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155575</xdr:rowOff>
    </xdr:from>
    <xdr:to>
      <xdr:col>73</xdr:col>
      <xdr:colOff>180975</xdr:colOff>
      <xdr:row>75</xdr:row>
      <xdr:rowOff>92710</xdr:rowOff>
    </xdr:to>
    <xdr:cxnSp macro="">
      <xdr:nvCxnSpPr>
        <xdr:cNvPr id="435" name="直線コネクタ 434"/>
        <xdr:cNvCxnSpPr/>
      </xdr:nvCxnSpPr>
      <xdr:spPr>
        <a:xfrm flipV="1">
          <a:off x="13893800" y="1284287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77</xdr:row>
      <xdr:rowOff>29845</xdr:rowOff>
    </xdr:to>
    <xdr:cxnSp macro="">
      <xdr:nvCxnSpPr>
        <xdr:cNvPr id="438" name="直線コネクタ 437"/>
        <xdr:cNvCxnSpPr/>
      </xdr:nvCxnSpPr>
      <xdr:spPr>
        <a:xfrm flipV="1">
          <a:off x="13004800" y="12951460"/>
          <a:ext cx="8890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xdr:rowOff>
    </xdr:from>
    <xdr:to>
      <xdr:col>69</xdr:col>
      <xdr:colOff>142875</xdr:colOff>
      <xdr:row>75</xdr:row>
      <xdr:rowOff>114935</xdr:rowOff>
    </xdr:to>
    <xdr:sp macro="" textlink="">
      <xdr:nvSpPr>
        <xdr:cNvPr id="439" name="フローチャート: 判断 438"/>
        <xdr:cNvSpPr/>
      </xdr:nvSpPr>
      <xdr:spPr>
        <a:xfrm>
          <a:off x="13843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125112</xdr:rowOff>
    </xdr:from>
    <xdr:ext cx="762000" cy="259045"/>
    <xdr:sp macro="" textlink="">
      <xdr:nvSpPr>
        <xdr:cNvPr id="440" name="テキスト ボックス 439"/>
        <xdr:cNvSpPr txBox="1"/>
      </xdr:nvSpPr>
      <xdr:spPr>
        <a:xfrm>
          <a:off x="13512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53340</xdr:rowOff>
    </xdr:from>
    <xdr:to>
      <xdr:col>65</xdr:col>
      <xdr:colOff>53975</xdr:colOff>
      <xdr:row>75</xdr:row>
      <xdr:rowOff>154939</xdr:rowOff>
    </xdr:to>
    <xdr:sp macro="" textlink="">
      <xdr:nvSpPr>
        <xdr:cNvPr id="441" name="フローチャート: 判断 440"/>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165117</xdr:rowOff>
    </xdr:from>
    <xdr:ext cx="762000" cy="259045"/>
    <xdr:sp macro="" textlink="">
      <xdr:nvSpPr>
        <xdr:cNvPr id="442" name="テキスト ボックス 441"/>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139064</xdr:rowOff>
    </xdr:from>
    <xdr:to>
      <xdr:col>82</xdr:col>
      <xdr:colOff>158750</xdr:colOff>
      <xdr:row>77</xdr:row>
      <xdr:rowOff>69214</xdr:rowOff>
    </xdr:to>
    <xdr:sp macro="" textlink="">
      <xdr:nvSpPr>
        <xdr:cNvPr id="448" name="楕円 447"/>
        <xdr:cNvSpPr/>
      </xdr:nvSpPr>
      <xdr:spPr>
        <a:xfrm>
          <a:off x="164592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155591</xdr:rowOff>
    </xdr:from>
    <xdr:ext cx="762000" cy="259045"/>
    <xdr:sp macro="" textlink="">
      <xdr:nvSpPr>
        <xdr:cNvPr id="449" name="公債費以外該当値テキスト"/>
        <xdr:cNvSpPr txBox="1"/>
      </xdr:nvSpPr>
      <xdr:spPr>
        <a:xfrm>
          <a:off x="16598900" y="1301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139065</xdr:rowOff>
    </xdr:from>
    <xdr:to>
      <xdr:col>78</xdr:col>
      <xdr:colOff>120650</xdr:colOff>
      <xdr:row>76</xdr:row>
      <xdr:rowOff>69214</xdr:rowOff>
    </xdr:to>
    <xdr:sp macro="" textlink="">
      <xdr:nvSpPr>
        <xdr:cNvPr id="450" name="楕円 449"/>
        <xdr:cNvSpPr/>
      </xdr:nvSpPr>
      <xdr:spPr>
        <a:xfrm>
          <a:off x="15621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79392</xdr:rowOff>
    </xdr:from>
    <xdr:ext cx="736600" cy="259045"/>
    <xdr:sp macro="" textlink="">
      <xdr:nvSpPr>
        <xdr:cNvPr id="451" name="テキスト ボックス 450"/>
        <xdr:cNvSpPr txBox="1"/>
      </xdr:nvSpPr>
      <xdr:spPr>
        <a:xfrm>
          <a:off x="15290800" y="1276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104775</xdr:rowOff>
    </xdr:from>
    <xdr:to>
      <xdr:col>74</xdr:col>
      <xdr:colOff>31750</xdr:colOff>
      <xdr:row>75</xdr:row>
      <xdr:rowOff>34925</xdr:rowOff>
    </xdr:to>
    <xdr:sp macro="" textlink="">
      <xdr:nvSpPr>
        <xdr:cNvPr id="452" name="楕円 451"/>
        <xdr:cNvSpPr/>
      </xdr:nvSpPr>
      <xdr:spPr>
        <a:xfrm>
          <a:off x="14732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45102</xdr:rowOff>
    </xdr:from>
    <xdr:ext cx="762000" cy="259045"/>
    <xdr:sp macro="" textlink="">
      <xdr:nvSpPr>
        <xdr:cNvPr id="453" name="テキスト ボックス 452"/>
        <xdr:cNvSpPr txBox="1"/>
      </xdr:nvSpPr>
      <xdr:spPr>
        <a:xfrm>
          <a:off x="14401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54" name="楕円 453"/>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128288</xdr:rowOff>
    </xdr:from>
    <xdr:ext cx="762000" cy="259045"/>
    <xdr:sp macro="" textlink="">
      <xdr:nvSpPr>
        <xdr:cNvPr id="455" name="テキスト ボックス 454"/>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150495</xdr:rowOff>
    </xdr:from>
    <xdr:to>
      <xdr:col>65</xdr:col>
      <xdr:colOff>53975</xdr:colOff>
      <xdr:row>77</xdr:row>
      <xdr:rowOff>80645</xdr:rowOff>
    </xdr:to>
    <xdr:sp macro="" textlink="">
      <xdr:nvSpPr>
        <xdr:cNvPr id="456" name="楕円 455"/>
        <xdr:cNvSpPr/>
      </xdr:nvSpPr>
      <xdr:spPr>
        <a:xfrm>
          <a:off x="129540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65422</xdr:rowOff>
    </xdr:from>
    <xdr:ext cx="762000" cy="259045"/>
    <xdr:sp macro="" textlink="">
      <xdr:nvSpPr>
        <xdr:cNvPr id="457" name="テキスト ボックス 456"/>
        <xdr:cNvSpPr txBox="1"/>
      </xdr:nvSpPr>
      <xdr:spPr>
        <a:xfrm>
          <a:off x="126238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163335</xdr:rowOff>
    </xdr:from>
    <xdr:to>
      <xdr:col>29</xdr:col>
      <xdr:colOff>127000</xdr:colOff>
      <xdr:row>17</xdr:row>
      <xdr:rowOff>166713</xdr:rowOff>
    </xdr:to>
    <xdr:cxnSp macro="">
      <xdr:nvCxnSpPr>
        <xdr:cNvPr id="50" name="直線コネクタ 49"/>
        <xdr:cNvCxnSpPr/>
      </xdr:nvCxnSpPr>
      <xdr:spPr bwMode="auto">
        <a:xfrm>
          <a:off x="5003800" y="3125610"/>
          <a:ext cx="647700" cy="3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163335</xdr:rowOff>
    </xdr:from>
    <xdr:to>
      <xdr:col>26</xdr:col>
      <xdr:colOff>50800</xdr:colOff>
      <xdr:row>17</xdr:row>
      <xdr:rowOff>167513</xdr:rowOff>
    </xdr:to>
    <xdr:cxnSp macro="">
      <xdr:nvCxnSpPr>
        <xdr:cNvPr id="53" name="直線コネクタ 52"/>
        <xdr:cNvCxnSpPr/>
      </xdr:nvCxnSpPr>
      <xdr:spPr bwMode="auto">
        <a:xfrm flipV="1">
          <a:off x="4305300" y="3125610"/>
          <a:ext cx="698500" cy="4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167513</xdr:rowOff>
    </xdr:from>
    <xdr:to>
      <xdr:col>22</xdr:col>
      <xdr:colOff>114300</xdr:colOff>
      <xdr:row>18</xdr:row>
      <xdr:rowOff>19698</xdr:rowOff>
    </xdr:to>
    <xdr:cxnSp macro="">
      <xdr:nvCxnSpPr>
        <xdr:cNvPr id="56" name="直線コネクタ 55"/>
        <xdr:cNvCxnSpPr/>
      </xdr:nvCxnSpPr>
      <xdr:spPr bwMode="auto">
        <a:xfrm flipV="1">
          <a:off x="3606800" y="3129788"/>
          <a:ext cx="698500" cy="23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19698</xdr:rowOff>
    </xdr:from>
    <xdr:to>
      <xdr:col>18</xdr:col>
      <xdr:colOff>177800</xdr:colOff>
      <xdr:row>18</xdr:row>
      <xdr:rowOff>21565</xdr:rowOff>
    </xdr:to>
    <xdr:cxnSp macro="">
      <xdr:nvCxnSpPr>
        <xdr:cNvPr id="59" name="直線コネクタ 58"/>
        <xdr:cNvCxnSpPr/>
      </xdr:nvCxnSpPr>
      <xdr:spPr bwMode="auto">
        <a:xfrm flipV="1">
          <a:off x="2908300" y="3153423"/>
          <a:ext cx="698500" cy="1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170091</xdr:rowOff>
    </xdr:from>
    <xdr:to>
      <xdr:col>19</xdr:col>
      <xdr:colOff>38100</xdr:colOff>
      <xdr:row>16</xdr:row>
      <xdr:rowOff>100241</xdr:rowOff>
    </xdr:to>
    <xdr:sp macro="" textlink="">
      <xdr:nvSpPr>
        <xdr:cNvPr id="60" name="フローチャート: 判断 59"/>
        <xdr:cNvSpPr/>
      </xdr:nvSpPr>
      <xdr:spPr bwMode="auto">
        <a:xfrm>
          <a:off x="3556000" y="2789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110418</xdr:rowOff>
    </xdr:from>
    <xdr:ext cx="762000" cy="259045"/>
    <xdr:sp macro="" textlink="">
      <xdr:nvSpPr>
        <xdr:cNvPr id="61" name="テキスト ボックス 60"/>
        <xdr:cNvSpPr txBox="1"/>
      </xdr:nvSpPr>
      <xdr:spPr>
        <a:xfrm>
          <a:off x="3225800" y="255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28753</xdr:rowOff>
    </xdr:from>
    <xdr:to>
      <xdr:col>15</xdr:col>
      <xdr:colOff>101600</xdr:colOff>
      <xdr:row>16</xdr:row>
      <xdr:rowOff>130353</xdr:rowOff>
    </xdr:to>
    <xdr:sp macro="" textlink="">
      <xdr:nvSpPr>
        <xdr:cNvPr id="62" name="フローチャート: 判断 61"/>
        <xdr:cNvSpPr/>
      </xdr:nvSpPr>
      <xdr:spPr bwMode="auto">
        <a:xfrm>
          <a:off x="2857500" y="2819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140530</xdr:rowOff>
    </xdr:from>
    <xdr:ext cx="762000" cy="259045"/>
    <xdr:sp macro="" textlink="">
      <xdr:nvSpPr>
        <xdr:cNvPr id="63" name="テキスト ボックス 62"/>
        <xdr:cNvSpPr txBox="1"/>
      </xdr:nvSpPr>
      <xdr:spPr>
        <a:xfrm>
          <a:off x="2527300" y="258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115913</xdr:rowOff>
    </xdr:from>
    <xdr:to>
      <xdr:col>29</xdr:col>
      <xdr:colOff>177800</xdr:colOff>
      <xdr:row>18</xdr:row>
      <xdr:rowOff>46063</xdr:rowOff>
    </xdr:to>
    <xdr:sp macro="" textlink="">
      <xdr:nvSpPr>
        <xdr:cNvPr id="69" name="楕円 68"/>
        <xdr:cNvSpPr/>
      </xdr:nvSpPr>
      <xdr:spPr bwMode="auto">
        <a:xfrm>
          <a:off x="5600700" y="3078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87990</xdr:rowOff>
    </xdr:from>
    <xdr:ext cx="762000" cy="259045"/>
    <xdr:sp macro="" textlink="">
      <xdr:nvSpPr>
        <xdr:cNvPr id="70" name="人口1人当たり決算額の推移該当値テキスト130"/>
        <xdr:cNvSpPr txBox="1"/>
      </xdr:nvSpPr>
      <xdr:spPr>
        <a:xfrm>
          <a:off x="5740400" y="30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112535</xdr:rowOff>
    </xdr:from>
    <xdr:to>
      <xdr:col>26</xdr:col>
      <xdr:colOff>101600</xdr:colOff>
      <xdr:row>18</xdr:row>
      <xdr:rowOff>42685</xdr:rowOff>
    </xdr:to>
    <xdr:sp macro="" textlink="">
      <xdr:nvSpPr>
        <xdr:cNvPr id="71" name="楕円 70"/>
        <xdr:cNvSpPr/>
      </xdr:nvSpPr>
      <xdr:spPr bwMode="auto">
        <a:xfrm>
          <a:off x="4953000" y="3074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27462</xdr:rowOff>
    </xdr:from>
    <xdr:ext cx="736600" cy="259045"/>
    <xdr:sp macro="" textlink="">
      <xdr:nvSpPr>
        <xdr:cNvPr id="72" name="テキスト ボックス 71"/>
        <xdr:cNvSpPr txBox="1"/>
      </xdr:nvSpPr>
      <xdr:spPr>
        <a:xfrm>
          <a:off x="4622800" y="3161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116713</xdr:rowOff>
    </xdr:from>
    <xdr:to>
      <xdr:col>22</xdr:col>
      <xdr:colOff>165100</xdr:colOff>
      <xdr:row>18</xdr:row>
      <xdr:rowOff>46863</xdr:rowOff>
    </xdr:to>
    <xdr:sp macro="" textlink="">
      <xdr:nvSpPr>
        <xdr:cNvPr id="73" name="楕円 72"/>
        <xdr:cNvSpPr/>
      </xdr:nvSpPr>
      <xdr:spPr bwMode="auto">
        <a:xfrm>
          <a:off x="4254500" y="3078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31640</xdr:rowOff>
    </xdr:from>
    <xdr:ext cx="762000" cy="259045"/>
    <xdr:sp macro="" textlink="">
      <xdr:nvSpPr>
        <xdr:cNvPr id="74" name="テキスト ボックス 73"/>
        <xdr:cNvSpPr txBox="1"/>
      </xdr:nvSpPr>
      <xdr:spPr>
        <a:xfrm>
          <a:off x="3924300" y="316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140348</xdr:rowOff>
    </xdr:from>
    <xdr:to>
      <xdr:col>19</xdr:col>
      <xdr:colOff>38100</xdr:colOff>
      <xdr:row>18</xdr:row>
      <xdr:rowOff>70498</xdr:rowOff>
    </xdr:to>
    <xdr:sp macro="" textlink="">
      <xdr:nvSpPr>
        <xdr:cNvPr id="75" name="楕円 74"/>
        <xdr:cNvSpPr/>
      </xdr:nvSpPr>
      <xdr:spPr bwMode="auto">
        <a:xfrm>
          <a:off x="3556000" y="3102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55275</xdr:rowOff>
    </xdr:from>
    <xdr:ext cx="762000" cy="259045"/>
    <xdr:sp macro="" textlink="">
      <xdr:nvSpPr>
        <xdr:cNvPr id="76" name="テキスト ボックス 75"/>
        <xdr:cNvSpPr txBox="1"/>
      </xdr:nvSpPr>
      <xdr:spPr>
        <a:xfrm>
          <a:off x="3225800" y="318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142215</xdr:rowOff>
    </xdr:from>
    <xdr:to>
      <xdr:col>15</xdr:col>
      <xdr:colOff>101600</xdr:colOff>
      <xdr:row>18</xdr:row>
      <xdr:rowOff>72365</xdr:rowOff>
    </xdr:to>
    <xdr:sp macro="" textlink="">
      <xdr:nvSpPr>
        <xdr:cNvPr id="77" name="楕円 76"/>
        <xdr:cNvSpPr/>
      </xdr:nvSpPr>
      <xdr:spPr bwMode="auto">
        <a:xfrm>
          <a:off x="2857500" y="3104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57142</xdr:rowOff>
    </xdr:from>
    <xdr:ext cx="762000" cy="259045"/>
    <xdr:sp macro="" textlink="">
      <xdr:nvSpPr>
        <xdr:cNvPr id="78" name="テキスト ボックス 77"/>
        <xdr:cNvSpPr txBox="1"/>
      </xdr:nvSpPr>
      <xdr:spPr>
        <a:xfrm>
          <a:off x="2527300" y="3190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143818</xdr:rowOff>
    </xdr:from>
    <xdr:to>
      <xdr:col>29</xdr:col>
      <xdr:colOff>127000</xdr:colOff>
      <xdr:row>37</xdr:row>
      <xdr:rowOff>30335</xdr:rowOff>
    </xdr:to>
    <xdr:cxnSp macro="">
      <xdr:nvCxnSpPr>
        <xdr:cNvPr id="113" name="直線コネクタ 112"/>
        <xdr:cNvCxnSpPr/>
      </xdr:nvCxnSpPr>
      <xdr:spPr bwMode="auto">
        <a:xfrm flipV="1">
          <a:off x="5003800" y="7097068"/>
          <a:ext cx="647700" cy="57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68773</xdr:rowOff>
    </xdr:from>
    <xdr:to>
      <xdr:col>26</xdr:col>
      <xdr:colOff>50800</xdr:colOff>
      <xdr:row>37</xdr:row>
      <xdr:rowOff>30335</xdr:rowOff>
    </xdr:to>
    <xdr:cxnSp macro="">
      <xdr:nvCxnSpPr>
        <xdr:cNvPr id="116" name="直線コネクタ 115"/>
        <xdr:cNvCxnSpPr/>
      </xdr:nvCxnSpPr>
      <xdr:spPr bwMode="auto">
        <a:xfrm>
          <a:off x="4305300" y="6679123"/>
          <a:ext cx="698500" cy="475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68773</xdr:rowOff>
    </xdr:from>
    <xdr:to>
      <xdr:col>22</xdr:col>
      <xdr:colOff>114300</xdr:colOff>
      <xdr:row>36</xdr:row>
      <xdr:rowOff>168736</xdr:rowOff>
    </xdr:to>
    <xdr:cxnSp macro="">
      <xdr:nvCxnSpPr>
        <xdr:cNvPr id="119" name="直線コネクタ 118"/>
        <xdr:cNvCxnSpPr/>
      </xdr:nvCxnSpPr>
      <xdr:spPr bwMode="auto">
        <a:xfrm flipV="1">
          <a:off x="3606800" y="6679123"/>
          <a:ext cx="698500" cy="442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168736</xdr:rowOff>
    </xdr:from>
    <xdr:to>
      <xdr:col>18</xdr:col>
      <xdr:colOff>177800</xdr:colOff>
      <xdr:row>37</xdr:row>
      <xdr:rowOff>16358</xdr:rowOff>
    </xdr:to>
    <xdr:cxnSp macro="">
      <xdr:nvCxnSpPr>
        <xdr:cNvPr id="122" name="直線コネクタ 121"/>
        <xdr:cNvCxnSpPr/>
      </xdr:nvCxnSpPr>
      <xdr:spPr bwMode="auto">
        <a:xfrm flipV="1">
          <a:off x="2908300" y="7121986"/>
          <a:ext cx="698500" cy="19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53111</xdr:rowOff>
    </xdr:from>
    <xdr:to>
      <xdr:col>19</xdr:col>
      <xdr:colOff>38100</xdr:colOff>
      <xdr:row>35</xdr:row>
      <xdr:rowOff>154711</xdr:rowOff>
    </xdr:to>
    <xdr:sp macro="" textlink="">
      <xdr:nvSpPr>
        <xdr:cNvPr id="123" name="フローチャート: 判断 122"/>
        <xdr:cNvSpPr/>
      </xdr:nvSpPr>
      <xdr:spPr bwMode="auto">
        <a:xfrm>
          <a:off x="3556000" y="6663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164888</xdr:rowOff>
    </xdr:from>
    <xdr:ext cx="762000" cy="259045"/>
    <xdr:sp macro="" textlink="">
      <xdr:nvSpPr>
        <xdr:cNvPr id="124" name="テキスト ボックス 123"/>
        <xdr:cNvSpPr txBox="1"/>
      </xdr:nvSpPr>
      <xdr:spPr>
        <a:xfrm>
          <a:off x="3225800" y="643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47756</xdr:rowOff>
    </xdr:from>
    <xdr:to>
      <xdr:col>15</xdr:col>
      <xdr:colOff>101600</xdr:colOff>
      <xdr:row>35</xdr:row>
      <xdr:rowOff>149356</xdr:rowOff>
    </xdr:to>
    <xdr:sp macro="" textlink="">
      <xdr:nvSpPr>
        <xdr:cNvPr id="125" name="フローチャート: 判断 124"/>
        <xdr:cNvSpPr/>
      </xdr:nvSpPr>
      <xdr:spPr bwMode="auto">
        <a:xfrm>
          <a:off x="2857500" y="665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159533</xdr:rowOff>
    </xdr:from>
    <xdr:ext cx="762000" cy="259045"/>
    <xdr:sp macro="" textlink="">
      <xdr:nvSpPr>
        <xdr:cNvPr id="126" name="テキスト ボックス 125"/>
        <xdr:cNvSpPr txBox="1"/>
      </xdr:nvSpPr>
      <xdr:spPr>
        <a:xfrm>
          <a:off x="2527300" y="642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93018</xdr:rowOff>
    </xdr:from>
    <xdr:to>
      <xdr:col>29</xdr:col>
      <xdr:colOff>177800</xdr:colOff>
      <xdr:row>37</xdr:row>
      <xdr:rowOff>23168</xdr:rowOff>
    </xdr:to>
    <xdr:sp macro="" textlink="">
      <xdr:nvSpPr>
        <xdr:cNvPr id="132" name="楕円 131"/>
        <xdr:cNvSpPr/>
      </xdr:nvSpPr>
      <xdr:spPr bwMode="auto">
        <a:xfrm>
          <a:off x="5600700" y="7046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65095</xdr:rowOff>
    </xdr:from>
    <xdr:ext cx="762000" cy="259045"/>
    <xdr:sp macro="" textlink="">
      <xdr:nvSpPr>
        <xdr:cNvPr id="133" name="人口1人当たり決算額の推移該当値テキスト445"/>
        <xdr:cNvSpPr txBox="1"/>
      </xdr:nvSpPr>
      <xdr:spPr>
        <a:xfrm>
          <a:off x="5740400" y="701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150985</xdr:rowOff>
    </xdr:from>
    <xdr:to>
      <xdr:col>26</xdr:col>
      <xdr:colOff>101600</xdr:colOff>
      <xdr:row>37</xdr:row>
      <xdr:rowOff>81135</xdr:rowOff>
    </xdr:to>
    <xdr:sp macro="" textlink="">
      <xdr:nvSpPr>
        <xdr:cNvPr id="134" name="楕円 133"/>
        <xdr:cNvSpPr/>
      </xdr:nvSpPr>
      <xdr:spPr bwMode="auto">
        <a:xfrm>
          <a:off x="4953000" y="7104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65912</xdr:rowOff>
    </xdr:from>
    <xdr:ext cx="736600" cy="259045"/>
    <xdr:sp macro="" textlink="">
      <xdr:nvSpPr>
        <xdr:cNvPr id="135" name="テキスト ボックス 134"/>
        <xdr:cNvSpPr txBox="1"/>
      </xdr:nvSpPr>
      <xdr:spPr>
        <a:xfrm>
          <a:off x="4622800" y="7190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17973</xdr:rowOff>
    </xdr:from>
    <xdr:to>
      <xdr:col>22</xdr:col>
      <xdr:colOff>165100</xdr:colOff>
      <xdr:row>35</xdr:row>
      <xdr:rowOff>119573</xdr:rowOff>
    </xdr:to>
    <xdr:sp macro="" textlink="">
      <xdr:nvSpPr>
        <xdr:cNvPr id="136" name="楕円 135"/>
        <xdr:cNvSpPr/>
      </xdr:nvSpPr>
      <xdr:spPr bwMode="auto">
        <a:xfrm>
          <a:off x="4254500" y="6628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129749</xdr:rowOff>
    </xdr:from>
    <xdr:ext cx="762000" cy="259045"/>
    <xdr:sp macro="" textlink="">
      <xdr:nvSpPr>
        <xdr:cNvPr id="137" name="テキスト ボックス 136"/>
        <xdr:cNvSpPr txBox="1"/>
      </xdr:nvSpPr>
      <xdr:spPr>
        <a:xfrm>
          <a:off x="3924300" y="639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117936</xdr:rowOff>
    </xdr:from>
    <xdr:to>
      <xdr:col>19</xdr:col>
      <xdr:colOff>38100</xdr:colOff>
      <xdr:row>37</xdr:row>
      <xdr:rowOff>48086</xdr:rowOff>
    </xdr:to>
    <xdr:sp macro="" textlink="">
      <xdr:nvSpPr>
        <xdr:cNvPr id="138" name="楕円 137"/>
        <xdr:cNvSpPr/>
      </xdr:nvSpPr>
      <xdr:spPr bwMode="auto">
        <a:xfrm>
          <a:off x="3556000" y="7071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32863</xdr:rowOff>
    </xdr:from>
    <xdr:ext cx="762000" cy="259045"/>
    <xdr:sp macro="" textlink="">
      <xdr:nvSpPr>
        <xdr:cNvPr id="139" name="テキスト ボックス 138"/>
        <xdr:cNvSpPr txBox="1"/>
      </xdr:nvSpPr>
      <xdr:spPr>
        <a:xfrm>
          <a:off x="3225800" y="715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137008</xdr:rowOff>
    </xdr:from>
    <xdr:to>
      <xdr:col>15</xdr:col>
      <xdr:colOff>101600</xdr:colOff>
      <xdr:row>37</xdr:row>
      <xdr:rowOff>67158</xdr:rowOff>
    </xdr:to>
    <xdr:sp macro="" textlink="">
      <xdr:nvSpPr>
        <xdr:cNvPr id="140" name="楕円 139"/>
        <xdr:cNvSpPr/>
      </xdr:nvSpPr>
      <xdr:spPr bwMode="auto">
        <a:xfrm>
          <a:off x="2857500" y="7090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51935</xdr:rowOff>
    </xdr:from>
    <xdr:ext cx="762000" cy="259045"/>
    <xdr:sp macro="" textlink="">
      <xdr:nvSpPr>
        <xdr:cNvPr id="141" name="テキスト ボックス 140"/>
        <xdr:cNvSpPr txBox="1"/>
      </xdr:nvSpPr>
      <xdr:spPr>
        <a:xfrm>
          <a:off x="2527300" y="717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75,646
67,170
5.11
33,320,545
30,832,912
1,996,443
15,791,002
20,236,073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11379</xdr:rowOff>
    </xdr:from>
    <xdr:to>
      <xdr:col>24</xdr:col>
      <xdr:colOff>63500</xdr:colOff>
      <xdr:row>37</xdr:row>
      <xdr:rowOff>78549</xdr:rowOff>
    </xdr:to>
    <xdr:cxnSp macro="">
      <xdr:nvCxnSpPr>
        <xdr:cNvPr id="61" name="直線コネクタ 60"/>
        <xdr:cNvCxnSpPr/>
      </xdr:nvCxnSpPr>
      <xdr:spPr>
        <a:xfrm flipV="1">
          <a:off x="3797300" y="6355029"/>
          <a:ext cx="838200" cy="6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66910</xdr:rowOff>
    </xdr:from>
    <xdr:to>
      <xdr:col>19</xdr:col>
      <xdr:colOff>177800</xdr:colOff>
      <xdr:row>37</xdr:row>
      <xdr:rowOff>78549</xdr:rowOff>
    </xdr:to>
    <xdr:cxnSp macro="">
      <xdr:nvCxnSpPr>
        <xdr:cNvPr id="64" name="直線コネクタ 63"/>
        <xdr:cNvCxnSpPr/>
      </xdr:nvCxnSpPr>
      <xdr:spPr>
        <a:xfrm>
          <a:off x="2908300" y="6410560"/>
          <a:ext cx="889000" cy="1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66910</xdr:rowOff>
    </xdr:from>
    <xdr:to>
      <xdr:col>15</xdr:col>
      <xdr:colOff>50800</xdr:colOff>
      <xdr:row>37</xdr:row>
      <xdr:rowOff>121660</xdr:rowOff>
    </xdr:to>
    <xdr:cxnSp macro="">
      <xdr:nvCxnSpPr>
        <xdr:cNvPr id="67" name="直線コネクタ 66"/>
        <xdr:cNvCxnSpPr/>
      </xdr:nvCxnSpPr>
      <xdr:spPr>
        <a:xfrm flipV="1">
          <a:off x="2019300" y="6410560"/>
          <a:ext cx="889000" cy="5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121660</xdr:rowOff>
    </xdr:from>
    <xdr:to>
      <xdr:col>10</xdr:col>
      <xdr:colOff>114300</xdr:colOff>
      <xdr:row>37</xdr:row>
      <xdr:rowOff>168580</xdr:rowOff>
    </xdr:to>
    <xdr:cxnSp macro="">
      <xdr:nvCxnSpPr>
        <xdr:cNvPr id="70" name="直線コネクタ 69"/>
        <xdr:cNvCxnSpPr/>
      </xdr:nvCxnSpPr>
      <xdr:spPr>
        <a:xfrm flipV="1">
          <a:off x="1130300" y="6465310"/>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66078</xdr:rowOff>
    </xdr:from>
    <xdr:to>
      <xdr:col>10</xdr:col>
      <xdr:colOff>165100</xdr:colOff>
      <xdr:row>34</xdr:row>
      <xdr:rowOff>167678</xdr:rowOff>
    </xdr:to>
    <xdr:sp macro="" textlink="">
      <xdr:nvSpPr>
        <xdr:cNvPr id="71" name="フローチャート: 判断 70"/>
        <xdr:cNvSpPr/>
      </xdr:nvSpPr>
      <xdr:spPr>
        <a:xfrm>
          <a:off x="1968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12755</xdr:rowOff>
    </xdr:from>
    <xdr:ext cx="534377" cy="259045"/>
    <xdr:sp macro="" textlink="">
      <xdr:nvSpPr>
        <xdr:cNvPr id="72" name="テキスト ボックス 71"/>
        <xdr:cNvSpPr txBox="1"/>
      </xdr:nvSpPr>
      <xdr:spPr>
        <a:xfrm>
          <a:off x="1752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48571</xdr:rowOff>
    </xdr:from>
    <xdr:to>
      <xdr:col>6</xdr:col>
      <xdr:colOff>38100</xdr:colOff>
      <xdr:row>35</xdr:row>
      <xdr:rowOff>150171</xdr:rowOff>
    </xdr:to>
    <xdr:sp macro="" textlink="">
      <xdr:nvSpPr>
        <xdr:cNvPr id="73" name="フローチャート: 判断 72"/>
        <xdr:cNvSpPr/>
      </xdr:nvSpPr>
      <xdr:spPr>
        <a:xfrm>
          <a:off x="1079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166698</xdr:rowOff>
    </xdr:from>
    <xdr:ext cx="534377" cy="259045"/>
    <xdr:sp macro="" textlink="">
      <xdr:nvSpPr>
        <xdr:cNvPr id="74" name="テキスト ボックス 73"/>
        <xdr:cNvSpPr txBox="1"/>
      </xdr:nvSpPr>
      <xdr:spPr>
        <a:xfrm>
          <a:off x="863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132029</xdr:rowOff>
    </xdr:from>
    <xdr:to>
      <xdr:col>24</xdr:col>
      <xdr:colOff>114300</xdr:colOff>
      <xdr:row>37</xdr:row>
      <xdr:rowOff>62179</xdr:rowOff>
    </xdr:to>
    <xdr:sp macro="" textlink="">
      <xdr:nvSpPr>
        <xdr:cNvPr id="80" name="楕円 79"/>
        <xdr:cNvSpPr/>
      </xdr:nvSpPr>
      <xdr:spPr>
        <a:xfrm>
          <a:off x="4584700" y="630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110456</xdr:rowOff>
    </xdr:from>
    <xdr:ext cx="534377" cy="259045"/>
    <xdr:sp macro="" textlink="">
      <xdr:nvSpPr>
        <xdr:cNvPr id="81" name="人件費該当値テキスト"/>
        <xdr:cNvSpPr txBox="1"/>
      </xdr:nvSpPr>
      <xdr:spPr>
        <a:xfrm>
          <a:off x="4686300" y="628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27749</xdr:rowOff>
    </xdr:from>
    <xdr:to>
      <xdr:col>20</xdr:col>
      <xdr:colOff>38100</xdr:colOff>
      <xdr:row>37</xdr:row>
      <xdr:rowOff>129349</xdr:rowOff>
    </xdr:to>
    <xdr:sp macro="" textlink="">
      <xdr:nvSpPr>
        <xdr:cNvPr id="82" name="楕円 81"/>
        <xdr:cNvSpPr/>
      </xdr:nvSpPr>
      <xdr:spPr>
        <a:xfrm>
          <a:off x="3746500" y="637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120476</xdr:rowOff>
    </xdr:from>
    <xdr:ext cx="534377" cy="259045"/>
    <xdr:sp macro="" textlink="">
      <xdr:nvSpPr>
        <xdr:cNvPr id="83" name="テキスト ボックス 82"/>
        <xdr:cNvSpPr txBox="1"/>
      </xdr:nvSpPr>
      <xdr:spPr>
        <a:xfrm>
          <a:off x="3530111" y="64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16110</xdr:rowOff>
    </xdr:from>
    <xdr:to>
      <xdr:col>15</xdr:col>
      <xdr:colOff>101600</xdr:colOff>
      <xdr:row>37</xdr:row>
      <xdr:rowOff>117710</xdr:rowOff>
    </xdr:to>
    <xdr:sp macro="" textlink="">
      <xdr:nvSpPr>
        <xdr:cNvPr id="84" name="楕円 83"/>
        <xdr:cNvSpPr/>
      </xdr:nvSpPr>
      <xdr:spPr>
        <a:xfrm>
          <a:off x="2857500" y="635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108837</xdr:rowOff>
    </xdr:from>
    <xdr:ext cx="534377" cy="259045"/>
    <xdr:sp macro="" textlink="">
      <xdr:nvSpPr>
        <xdr:cNvPr id="85" name="テキスト ボックス 84"/>
        <xdr:cNvSpPr txBox="1"/>
      </xdr:nvSpPr>
      <xdr:spPr>
        <a:xfrm>
          <a:off x="2641111" y="6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70860</xdr:rowOff>
    </xdr:from>
    <xdr:to>
      <xdr:col>10</xdr:col>
      <xdr:colOff>165100</xdr:colOff>
      <xdr:row>38</xdr:row>
      <xdr:rowOff>1009</xdr:rowOff>
    </xdr:to>
    <xdr:sp macro="" textlink="">
      <xdr:nvSpPr>
        <xdr:cNvPr id="86" name="楕円 85"/>
        <xdr:cNvSpPr/>
      </xdr:nvSpPr>
      <xdr:spPr>
        <a:xfrm>
          <a:off x="1968500" y="64145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163587</xdr:rowOff>
    </xdr:from>
    <xdr:ext cx="534377" cy="259045"/>
    <xdr:sp macro="" textlink="">
      <xdr:nvSpPr>
        <xdr:cNvPr id="87" name="テキスト ボックス 86"/>
        <xdr:cNvSpPr txBox="1"/>
      </xdr:nvSpPr>
      <xdr:spPr>
        <a:xfrm>
          <a:off x="1752111" y="650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117780</xdr:rowOff>
    </xdr:from>
    <xdr:to>
      <xdr:col>6</xdr:col>
      <xdr:colOff>38100</xdr:colOff>
      <xdr:row>38</xdr:row>
      <xdr:rowOff>47930</xdr:rowOff>
    </xdr:to>
    <xdr:sp macro="" textlink="">
      <xdr:nvSpPr>
        <xdr:cNvPr id="88" name="楕円 87"/>
        <xdr:cNvSpPr/>
      </xdr:nvSpPr>
      <xdr:spPr>
        <a:xfrm>
          <a:off x="1079500" y="64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39057</xdr:rowOff>
    </xdr:from>
    <xdr:ext cx="534377" cy="259045"/>
    <xdr:sp macro="" textlink="">
      <xdr:nvSpPr>
        <xdr:cNvPr id="89" name="テキスト ボックス 88"/>
        <xdr:cNvSpPr txBox="1"/>
      </xdr:nvSpPr>
      <xdr:spPr>
        <a:xfrm>
          <a:off x="863111" y="655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30353</xdr:rowOff>
    </xdr:from>
    <xdr:to>
      <xdr:col>24</xdr:col>
      <xdr:colOff>63500</xdr:colOff>
      <xdr:row>57</xdr:row>
      <xdr:rowOff>42139</xdr:rowOff>
    </xdr:to>
    <xdr:cxnSp macro="">
      <xdr:nvCxnSpPr>
        <xdr:cNvPr id="119" name="直線コネクタ 118"/>
        <xdr:cNvCxnSpPr/>
      </xdr:nvCxnSpPr>
      <xdr:spPr>
        <a:xfrm>
          <a:off x="3797300" y="9803003"/>
          <a:ext cx="838200" cy="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30353</xdr:rowOff>
    </xdr:from>
    <xdr:to>
      <xdr:col>19</xdr:col>
      <xdr:colOff>177800</xdr:colOff>
      <xdr:row>57</xdr:row>
      <xdr:rowOff>77724</xdr:rowOff>
    </xdr:to>
    <xdr:cxnSp macro="">
      <xdr:nvCxnSpPr>
        <xdr:cNvPr id="122" name="直線コネクタ 121"/>
        <xdr:cNvCxnSpPr/>
      </xdr:nvCxnSpPr>
      <xdr:spPr>
        <a:xfrm flipV="1">
          <a:off x="2908300" y="9803003"/>
          <a:ext cx="889000" cy="4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77724</xdr:rowOff>
    </xdr:from>
    <xdr:to>
      <xdr:col>15</xdr:col>
      <xdr:colOff>50800</xdr:colOff>
      <xdr:row>58</xdr:row>
      <xdr:rowOff>1943</xdr:rowOff>
    </xdr:to>
    <xdr:cxnSp macro="">
      <xdr:nvCxnSpPr>
        <xdr:cNvPr id="125" name="直線コネクタ 124"/>
        <xdr:cNvCxnSpPr/>
      </xdr:nvCxnSpPr>
      <xdr:spPr>
        <a:xfrm flipV="1">
          <a:off x="2019300" y="9850374"/>
          <a:ext cx="889000" cy="9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1677</xdr:rowOff>
    </xdr:from>
    <xdr:to>
      <xdr:col>10</xdr:col>
      <xdr:colOff>114300</xdr:colOff>
      <xdr:row>58</xdr:row>
      <xdr:rowOff>1943</xdr:rowOff>
    </xdr:to>
    <xdr:cxnSp macro="">
      <xdr:nvCxnSpPr>
        <xdr:cNvPr id="128" name="直線コネクタ 127"/>
        <xdr:cNvCxnSpPr/>
      </xdr:nvCxnSpPr>
      <xdr:spPr>
        <a:xfrm>
          <a:off x="1130300" y="9945777"/>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153467</xdr:rowOff>
    </xdr:from>
    <xdr:to>
      <xdr:col>10</xdr:col>
      <xdr:colOff>165100</xdr:colOff>
      <xdr:row>56</xdr:row>
      <xdr:rowOff>83617</xdr:rowOff>
    </xdr:to>
    <xdr:sp macro="" textlink="">
      <xdr:nvSpPr>
        <xdr:cNvPr id="129" name="フローチャート: 判断 128"/>
        <xdr:cNvSpPr/>
      </xdr:nvSpPr>
      <xdr:spPr>
        <a:xfrm>
          <a:off x="1968500" y="95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100144</xdr:rowOff>
    </xdr:from>
    <xdr:ext cx="534377" cy="259045"/>
    <xdr:sp macro="" textlink="">
      <xdr:nvSpPr>
        <xdr:cNvPr id="130" name="テキスト ボックス 129"/>
        <xdr:cNvSpPr txBox="1"/>
      </xdr:nvSpPr>
      <xdr:spPr>
        <a:xfrm>
          <a:off x="1752111" y="93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18923</xdr:rowOff>
    </xdr:from>
    <xdr:to>
      <xdr:col>6</xdr:col>
      <xdr:colOff>38100</xdr:colOff>
      <xdr:row>56</xdr:row>
      <xdr:rowOff>120523</xdr:rowOff>
    </xdr:to>
    <xdr:sp macro="" textlink="">
      <xdr:nvSpPr>
        <xdr:cNvPr id="131" name="フローチャート: 判断 130"/>
        <xdr:cNvSpPr/>
      </xdr:nvSpPr>
      <xdr:spPr>
        <a:xfrm>
          <a:off x="1079500" y="962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137050</xdr:rowOff>
    </xdr:from>
    <xdr:ext cx="534377" cy="259045"/>
    <xdr:sp macro="" textlink="">
      <xdr:nvSpPr>
        <xdr:cNvPr id="132" name="テキスト ボックス 131"/>
        <xdr:cNvSpPr txBox="1"/>
      </xdr:nvSpPr>
      <xdr:spPr>
        <a:xfrm>
          <a:off x="863111" y="939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162789</xdr:rowOff>
    </xdr:from>
    <xdr:to>
      <xdr:col>24</xdr:col>
      <xdr:colOff>114300</xdr:colOff>
      <xdr:row>57</xdr:row>
      <xdr:rowOff>92939</xdr:rowOff>
    </xdr:to>
    <xdr:sp macro="" textlink="">
      <xdr:nvSpPr>
        <xdr:cNvPr id="138" name="楕円 137"/>
        <xdr:cNvSpPr/>
      </xdr:nvSpPr>
      <xdr:spPr>
        <a:xfrm>
          <a:off x="4584700" y="976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141216</xdr:rowOff>
    </xdr:from>
    <xdr:ext cx="534377" cy="259045"/>
    <xdr:sp macro="" textlink="">
      <xdr:nvSpPr>
        <xdr:cNvPr id="139" name="物件費該当値テキスト"/>
        <xdr:cNvSpPr txBox="1"/>
      </xdr:nvSpPr>
      <xdr:spPr>
        <a:xfrm>
          <a:off x="4686300" y="974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151003</xdr:rowOff>
    </xdr:from>
    <xdr:to>
      <xdr:col>20</xdr:col>
      <xdr:colOff>38100</xdr:colOff>
      <xdr:row>57</xdr:row>
      <xdr:rowOff>81153</xdr:rowOff>
    </xdr:to>
    <xdr:sp macro="" textlink="">
      <xdr:nvSpPr>
        <xdr:cNvPr id="140" name="楕円 139"/>
        <xdr:cNvSpPr/>
      </xdr:nvSpPr>
      <xdr:spPr>
        <a:xfrm>
          <a:off x="3746500" y="975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72280</xdr:rowOff>
    </xdr:from>
    <xdr:ext cx="534377" cy="259045"/>
    <xdr:sp macro="" textlink="">
      <xdr:nvSpPr>
        <xdr:cNvPr id="141" name="テキスト ボックス 140"/>
        <xdr:cNvSpPr txBox="1"/>
      </xdr:nvSpPr>
      <xdr:spPr>
        <a:xfrm>
          <a:off x="3530111" y="984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26924</xdr:rowOff>
    </xdr:from>
    <xdr:to>
      <xdr:col>15</xdr:col>
      <xdr:colOff>101600</xdr:colOff>
      <xdr:row>57</xdr:row>
      <xdr:rowOff>128524</xdr:rowOff>
    </xdr:to>
    <xdr:sp macro="" textlink="">
      <xdr:nvSpPr>
        <xdr:cNvPr id="142" name="楕円 141"/>
        <xdr:cNvSpPr/>
      </xdr:nvSpPr>
      <xdr:spPr>
        <a:xfrm>
          <a:off x="2857500" y="979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119651</xdr:rowOff>
    </xdr:from>
    <xdr:ext cx="534377" cy="259045"/>
    <xdr:sp macro="" textlink="">
      <xdr:nvSpPr>
        <xdr:cNvPr id="143" name="テキスト ボックス 142"/>
        <xdr:cNvSpPr txBox="1"/>
      </xdr:nvSpPr>
      <xdr:spPr>
        <a:xfrm>
          <a:off x="2641111" y="98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122593</xdr:rowOff>
    </xdr:from>
    <xdr:to>
      <xdr:col>10</xdr:col>
      <xdr:colOff>165100</xdr:colOff>
      <xdr:row>58</xdr:row>
      <xdr:rowOff>52743</xdr:rowOff>
    </xdr:to>
    <xdr:sp macro="" textlink="">
      <xdr:nvSpPr>
        <xdr:cNvPr id="144" name="楕円 143"/>
        <xdr:cNvSpPr/>
      </xdr:nvSpPr>
      <xdr:spPr>
        <a:xfrm>
          <a:off x="1968500" y="98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43870</xdr:rowOff>
    </xdr:from>
    <xdr:ext cx="534377" cy="259045"/>
    <xdr:sp macro="" textlink="">
      <xdr:nvSpPr>
        <xdr:cNvPr id="145" name="テキスト ボックス 144"/>
        <xdr:cNvSpPr txBox="1"/>
      </xdr:nvSpPr>
      <xdr:spPr>
        <a:xfrm>
          <a:off x="1752111" y="99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122327</xdr:rowOff>
    </xdr:from>
    <xdr:to>
      <xdr:col>6</xdr:col>
      <xdr:colOff>38100</xdr:colOff>
      <xdr:row>58</xdr:row>
      <xdr:rowOff>52477</xdr:rowOff>
    </xdr:to>
    <xdr:sp macro="" textlink="">
      <xdr:nvSpPr>
        <xdr:cNvPr id="146" name="楕円 145"/>
        <xdr:cNvSpPr/>
      </xdr:nvSpPr>
      <xdr:spPr>
        <a:xfrm>
          <a:off x="1079500" y="989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43604</xdr:rowOff>
    </xdr:from>
    <xdr:ext cx="534377" cy="259045"/>
    <xdr:sp macro="" textlink="">
      <xdr:nvSpPr>
        <xdr:cNvPr id="147" name="テキスト ボックス 146"/>
        <xdr:cNvSpPr txBox="1"/>
      </xdr:nvSpPr>
      <xdr:spPr>
        <a:xfrm>
          <a:off x="863111" y="998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21819</xdr:rowOff>
    </xdr:from>
    <xdr:to>
      <xdr:col>24</xdr:col>
      <xdr:colOff>63500</xdr:colOff>
      <xdr:row>79</xdr:row>
      <xdr:rowOff>23876</xdr:rowOff>
    </xdr:to>
    <xdr:cxnSp macro="">
      <xdr:nvCxnSpPr>
        <xdr:cNvPr id="176" name="直線コネクタ 175"/>
        <xdr:cNvCxnSpPr/>
      </xdr:nvCxnSpPr>
      <xdr:spPr>
        <a:xfrm flipV="1">
          <a:off x="3797300" y="13566369"/>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22619</xdr:rowOff>
    </xdr:from>
    <xdr:to>
      <xdr:col>19</xdr:col>
      <xdr:colOff>177800</xdr:colOff>
      <xdr:row>79</xdr:row>
      <xdr:rowOff>23876</xdr:rowOff>
    </xdr:to>
    <xdr:cxnSp macro="">
      <xdr:nvCxnSpPr>
        <xdr:cNvPr id="179" name="直線コネクタ 178"/>
        <xdr:cNvCxnSpPr/>
      </xdr:nvCxnSpPr>
      <xdr:spPr>
        <a:xfrm>
          <a:off x="2908300" y="13567169"/>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21667</xdr:rowOff>
    </xdr:from>
    <xdr:to>
      <xdr:col>15</xdr:col>
      <xdr:colOff>50800</xdr:colOff>
      <xdr:row>79</xdr:row>
      <xdr:rowOff>22619</xdr:rowOff>
    </xdr:to>
    <xdr:cxnSp macro="">
      <xdr:nvCxnSpPr>
        <xdr:cNvPr id="182" name="直線コネクタ 181"/>
        <xdr:cNvCxnSpPr/>
      </xdr:nvCxnSpPr>
      <xdr:spPr>
        <a:xfrm>
          <a:off x="2019300" y="13566217"/>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21667</xdr:rowOff>
    </xdr:from>
    <xdr:to>
      <xdr:col>10</xdr:col>
      <xdr:colOff>114300</xdr:colOff>
      <xdr:row>79</xdr:row>
      <xdr:rowOff>24295</xdr:rowOff>
    </xdr:to>
    <xdr:cxnSp macro="">
      <xdr:nvCxnSpPr>
        <xdr:cNvPr id="185" name="直線コネクタ 184"/>
        <xdr:cNvCxnSpPr/>
      </xdr:nvCxnSpPr>
      <xdr:spPr>
        <a:xfrm flipV="1">
          <a:off x="1130300" y="13566217"/>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33007</xdr:rowOff>
    </xdr:from>
    <xdr:to>
      <xdr:col>10</xdr:col>
      <xdr:colOff>165100</xdr:colOff>
      <xdr:row>77</xdr:row>
      <xdr:rowOff>134607</xdr:rowOff>
    </xdr:to>
    <xdr:sp macro="" textlink="">
      <xdr:nvSpPr>
        <xdr:cNvPr id="186" name="フローチャート: 判断 185"/>
        <xdr:cNvSpPr/>
      </xdr:nvSpPr>
      <xdr:spPr>
        <a:xfrm>
          <a:off x="1968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151134</xdr:rowOff>
    </xdr:from>
    <xdr:ext cx="469744" cy="259045"/>
    <xdr:sp macro="" textlink="">
      <xdr:nvSpPr>
        <xdr:cNvPr id="187" name="テキスト ボックス 186"/>
        <xdr:cNvSpPr txBox="1"/>
      </xdr:nvSpPr>
      <xdr:spPr>
        <a:xfrm>
          <a:off x="1784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107798</xdr:rowOff>
    </xdr:from>
    <xdr:to>
      <xdr:col>6</xdr:col>
      <xdr:colOff>38100</xdr:colOff>
      <xdr:row>78</xdr:row>
      <xdr:rowOff>37948</xdr:rowOff>
    </xdr:to>
    <xdr:sp macro="" textlink="">
      <xdr:nvSpPr>
        <xdr:cNvPr id="188" name="フローチャート: 判断 187"/>
        <xdr:cNvSpPr/>
      </xdr:nvSpPr>
      <xdr:spPr>
        <a:xfrm>
          <a:off x="1079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54475</xdr:rowOff>
    </xdr:from>
    <xdr:ext cx="469744" cy="259045"/>
    <xdr:sp macro="" textlink="">
      <xdr:nvSpPr>
        <xdr:cNvPr id="189" name="テキスト ボックス 188"/>
        <xdr:cNvSpPr txBox="1"/>
      </xdr:nvSpPr>
      <xdr:spPr>
        <a:xfrm>
          <a:off x="895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142469</xdr:rowOff>
    </xdr:from>
    <xdr:to>
      <xdr:col>24</xdr:col>
      <xdr:colOff>114300</xdr:colOff>
      <xdr:row>79</xdr:row>
      <xdr:rowOff>72619</xdr:rowOff>
    </xdr:to>
    <xdr:sp macro="" textlink="">
      <xdr:nvSpPr>
        <xdr:cNvPr id="195" name="楕円 194"/>
        <xdr:cNvSpPr/>
      </xdr:nvSpPr>
      <xdr:spPr>
        <a:xfrm>
          <a:off x="4584700" y="135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57396</xdr:rowOff>
    </xdr:from>
    <xdr:ext cx="378565" cy="259045"/>
    <xdr:sp macro="" textlink="">
      <xdr:nvSpPr>
        <xdr:cNvPr id="196" name="維持補修費該当値テキスト"/>
        <xdr:cNvSpPr txBox="1"/>
      </xdr:nvSpPr>
      <xdr:spPr>
        <a:xfrm>
          <a:off x="4686300" y="13430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144526</xdr:rowOff>
    </xdr:from>
    <xdr:to>
      <xdr:col>20</xdr:col>
      <xdr:colOff>38100</xdr:colOff>
      <xdr:row>79</xdr:row>
      <xdr:rowOff>74676</xdr:rowOff>
    </xdr:to>
    <xdr:sp macro="" textlink="">
      <xdr:nvSpPr>
        <xdr:cNvPr id="197" name="楕円 196"/>
        <xdr:cNvSpPr/>
      </xdr:nvSpPr>
      <xdr:spPr>
        <a:xfrm>
          <a:off x="3746500" y="1351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65803</xdr:rowOff>
    </xdr:from>
    <xdr:ext cx="378565" cy="259045"/>
    <xdr:sp macro="" textlink="">
      <xdr:nvSpPr>
        <xdr:cNvPr id="198" name="テキスト ボックス 197"/>
        <xdr:cNvSpPr txBox="1"/>
      </xdr:nvSpPr>
      <xdr:spPr>
        <a:xfrm>
          <a:off x="3608017" y="13610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143269</xdr:rowOff>
    </xdr:from>
    <xdr:to>
      <xdr:col>15</xdr:col>
      <xdr:colOff>101600</xdr:colOff>
      <xdr:row>79</xdr:row>
      <xdr:rowOff>73419</xdr:rowOff>
    </xdr:to>
    <xdr:sp macro="" textlink="">
      <xdr:nvSpPr>
        <xdr:cNvPr id="199" name="楕円 198"/>
        <xdr:cNvSpPr/>
      </xdr:nvSpPr>
      <xdr:spPr>
        <a:xfrm>
          <a:off x="2857500" y="1351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64546</xdr:rowOff>
    </xdr:from>
    <xdr:ext cx="378565" cy="259045"/>
    <xdr:sp macro="" textlink="">
      <xdr:nvSpPr>
        <xdr:cNvPr id="200" name="テキスト ボックス 199"/>
        <xdr:cNvSpPr txBox="1"/>
      </xdr:nvSpPr>
      <xdr:spPr>
        <a:xfrm>
          <a:off x="2719017" y="13609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142317</xdr:rowOff>
    </xdr:from>
    <xdr:to>
      <xdr:col>10</xdr:col>
      <xdr:colOff>165100</xdr:colOff>
      <xdr:row>79</xdr:row>
      <xdr:rowOff>72467</xdr:rowOff>
    </xdr:to>
    <xdr:sp macro="" textlink="">
      <xdr:nvSpPr>
        <xdr:cNvPr id="201" name="楕円 200"/>
        <xdr:cNvSpPr/>
      </xdr:nvSpPr>
      <xdr:spPr>
        <a:xfrm>
          <a:off x="1968500" y="1351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63594</xdr:rowOff>
    </xdr:from>
    <xdr:ext cx="378565" cy="259045"/>
    <xdr:sp macro="" textlink="">
      <xdr:nvSpPr>
        <xdr:cNvPr id="202" name="テキスト ボックス 201"/>
        <xdr:cNvSpPr txBox="1"/>
      </xdr:nvSpPr>
      <xdr:spPr>
        <a:xfrm>
          <a:off x="1830017" y="1360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144945</xdr:rowOff>
    </xdr:from>
    <xdr:to>
      <xdr:col>6</xdr:col>
      <xdr:colOff>38100</xdr:colOff>
      <xdr:row>79</xdr:row>
      <xdr:rowOff>75095</xdr:rowOff>
    </xdr:to>
    <xdr:sp macro="" textlink="">
      <xdr:nvSpPr>
        <xdr:cNvPr id="203" name="楕円 202"/>
        <xdr:cNvSpPr/>
      </xdr:nvSpPr>
      <xdr:spPr>
        <a:xfrm>
          <a:off x="1079500" y="135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66222</xdr:rowOff>
    </xdr:from>
    <xdr:ext cx="378565" cy="259045"/>
    <xdr:sp macro="" textlink="">
      <xdr:nvSpPr>
        <xdr:cNvPr id="204" name="テキスト ボックス 203"/>
        <xdr:cNvSpPr txBox="1"/>
      </xdr:nvSpPr>
      <xdr:spPr>
        <a:xfrm>
          <a:off x="941017" y="13610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32649</xdr:rowOff>
    </xdr:from>
    <xdr:to>
      <xdr:col>24</xdr:col>
      <xdr:colOff>63500</xdr:colOff>
      <xdr:row>95</xdr:row>
      <xdr:rowOff>87449</xdr:rowOff>
    </xdr:to>
    <xdr:cxnSp macro="">
      <xdr:nvCxnSpPr>
        <xdr:cNvPr id="236" name="直線コネクタ 235"/>
        <xdr:cNvCxnSpPr/>
      </xdr:nvCxnSpPr>
      <xdr:spPr>
        <a:xfrm flipV="1">
          <a:off x="3797300" y="16320399"/>
          <a:ext cx="838200" cy="5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153264</xdr:rowOff>
    </xdr:from>
    <xdr:to>
      <xdr:col>19</xdr:col>
      <xdr:colOff>177800</xdr:colOff>
      <xdr:row>95</xdr:row>
      <xdr:rowOff>87449</xdr:rowOff>
    </xdr:to>
    <xdr:cxnSp macro="">
      <xdr:nvCxnSpPr>
        <xdr:cNvPr id="239" name="直線コネクタ 238"/>
        <xdr:cNvCxnSpPr/>
      </xdr:nvCxnSpPr>
      <xdr:spPr>
        <a:xfrm>
          <a:off x="2908300" y="16269564"/>
          <a:ext cx="889000" cy="10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153264</xdr:rowOff>
    </xdr:from>
    <xdr:to>
      <xdr:col>15</xdr:col>
      <xdr:colOff>50800</xdr:colOff>
      <xdr:row>96</xdr:row>
      <xdr:rowOff>102699</xdr:rowOff>
    </xdr:to>
    <xdr:cxnSp macro="">
      <xdr:nvCxnSpPr>
        <xdr:cNvPr id="242" name="直線コネクタ 241"/>
        <xdr:cNvCxnSpPr/>
      </xdr:nvCxnSpPr>
      <xdr:spPr>
        <a:xfrm flipV="1">
          <a:off x="2019300" y="16269564"/>
          <a:ext cx="889000" cy="29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102699</xdr:rowOff>
    </xdr:from>
    <xdr:to>
      <xdr:col>10</xdr:col>
      <xdr:colOff>114300</xdr:colOff>
      <xdr:row>96</xdr:row>
      <xdr:rowOff>153927</xdr:rowOff>
    </xdr:to>
    <xdr:cxnSp macro="">
      <xdr:nvCxnSpPr>
        <xdr:cNvPr id="245" name="直線コネクタ 244"/>
        <xdr:cNvCxnSpPr/>
      </xdr:nvCxnSpPr>
      <xdr:spPr>
        <a:xfrm flipV="1">
          <a:off x="1130300" y="16561899"/>
          <a:ext cx="889000" cy="5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8631</xdr:rowOff>
    </xdr:from>
    <xdr:ext cx="599010" cy="259045"/>
    <xdr:sp macro="" textlink="">
      <xdr:nvSpPr>
        <xdr:cNvPr id="247" name="テキスト ボックス 246"/>
        <xdr:cNvSpPr txBox="1"/>
      </xdr:nvSpPr>
      <xdr:spPr>
        <a:xfrm>
          <a:off x="1719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40820</xdr:rowOff>
    </xdr:from>
    <xdr:ext cx="599010" cy="259045"/>
    <xdr:sp macro="" textlink="">
      <xdr:nvSpPr>
        <xdr:cNvPr id="249" name="テキスト ボックス 248"/>
        <xdr:cNvSpPr txBox="1"/>
      </xdr:nvSpPr>
      <xdr:spPr>
        <a:xfrm>
          <a:off x="830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153299</xdr:rowOff>
    </xdr:from>
    <xdr:to>
      <xdr:col>24</xdr:col>
      <xdr:colOff>114300</xdr:colOff>
      <xdr:row>95</xdr:row>
      <xdr:rowOff>83449</xdr:rowOff>
    </xdr:to>
    <xdr:sp macro="" textlink="">
      <xdr:nvSpPr>
        <xdr:cNvPr id="255" name="楕円 254"/>
        <xdr:cNvSpPr/>
      </xdr:nvSpPr>
      <xdr:spPr>
        <a:xfrm>
          <a:off x="4584700" y="1626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4726</xdr:rowOff>
    </xdr:from>
    <xdr:ext cx="599010" cy="259045"/>
    <xdr:sp macro="" textlink="">
      <xdr:nvSpPr>
        <xdr:cNvPr id="256" name="扶助費該当値テキスト"/>
        <xdr:cNvSpPr txBox="1"/>
      </xdr:nvSpPr>
      <xdr:spPr>
        <a:xfrm>
          <a:off x="4686300" y="1612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36649</xdr:rowOff>
    </xdr:from>
    <xdr:to>
      <xdr:col>20</xdr:col>
      <xdr:colOff>38100</xdr:colOff>
      <xdr:row>95</xdr:row>
      <xdr:rowOff>138249</xdr:rowOff>
    </xdr:to>
    <xdr:sp macro="" textlink="">
      <xdr:nvSpPr>
        <xdr:cNvPr id="257" name="楕円 256"/>
        <xdr:cNvSpPr/>
      </xdr:nvSpPr>
      <xdr:spPr>
        <a:xfrm>
          <a:off x="3746500" y="1632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154776</xdr:rowOff>
    </xdr:from>
    <xdr:ext cx="599010" cy="259045"/>
    <xdr:sp macro="" textlink="">
      <xdr:nvSpPr>
        <xdr:cNvPr id="258" name="テキスト ボックス 257"/>
        <xdr:cNvSpPr txBox="1"/>
      </xdr:nvSpPr>
      <xdr:spPr>
        <a:xfrm>
          <a:off x="3497795" y="1609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102464</xdr:rowOff>
    </xdr:from>
    <xdr:to>
      <xdr:col>15</xdr:col>
      <xdr:colOff>101600</xdr:colOff>
      <xdr:row>95</xdr:row>
      <xdr:rowOff>32614</xdr:rowOff>
    </xdr:to>
    <xdr:sp macro="" textlink="">
      <xdr:nvSpPr>
        <xdr:cNvPr id="259" name="楕円 258"/>
        <xdr:cNvSpPr/>
      </xdr:nvSpPr>
      <xdr:spPr>
        <a:xfrm>
          <a:off x="2857500" y="1621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49141</xdr:rowOff>
    </xdr:from>
    <xdr:ext cx="599010" cy="259045"/>
    <xdr:sp macro="" textlink="">
      <xdr:nvSpPr>
        <xdr:cNvPr id="260" name="テキスト ボックス 259"/>
        <xdr:cNvSpPr txBox="1"/>
      </xdr:nvSpPr>
      <xdr:spPr>
        <a:xfrm>
          <a:off x="2608795" y="15993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51899</xdr:rowOff>
    </xdr:from>
    <xdr:to>
      <xdr:col>10</xdr:col>
      <xdr:colOff>165100</xdr:colOff>
      <xdr:row>96</xdr:row>
      <xdr:rowOff>153499</xdr:rowOff>
    </xdr:to>
    <xdr:sp macro="" textlink="">
      <xdr:nvSpPr>
        <xdr:cNvPr id="261" name="楕円 260"/>
        <xdr:cNvSpPr/>
      </xdr:nvSpPr>
      <xdr:spPr>
        <a:xfrm>
          <a:off x="1968500" y="165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170026</xdr:rowOff>
    </xdr:from>
    <xdr:ext cx="599010" cy="259045"/>
    <xdr:sp macro="" textlink="">
      <xdr:nvSpPr>
        <xdr:cNvPr id="262" name="テキスト ボックス 261"/>
        <xdr:cNvSpPr txBox="1"/>
      </xdr:nvSpPr>
      <xdr:spPr>
        <a:xfrm>
          <a:off x="1719795" y="1628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103127</xdr:rowOff>
    </xdr:from>
    <xdr:to>
      <xdr:col>6</xdr:col>
      <xdr:colOff>38100</xdr:colOff>
      <xdr:row>97</xdr:row>
      <xdr:rowOff>33277</xdr:rowOff>
    </xdr:to>
    <xdr:sp macro="" textlink="">
      <xdr:nvSpPr>
        <xdr:cNvPr id="263" name="楕円 262"/>
        <xdr:cNvSpPr/>
      </xdr:nvSpPr>
      <xdr:spPr>
        <a:xfrm>
          <a:off x="1079500" y="165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49804</xdr:rowOff>
    </xdr:from>
    <xdr:ext cx="599010" cy="259045"/>
    <xdr:sp macro="" textlink="">
      <xdr:nvSpPr>
        <xdr:cNvPr id="264" name="テキスト ボックス 263"/>
        <xdr:cNvSpPr txBox="1"/>
      </xdr:nvSpPr>
      <xdr:spPr>
        <a:xfrm>
          <a:off x="830795" y="1633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88074</xdr:rowOff>
    </xdr:from>
    <xdr:to>
      <xdr:col>55</xdr:col>
      <xdr:colOff>0</xdr:colOff>
      <xdr:row>37</xdr:row>
      <xdr:rowOff>92525</xdr:rowOff>
    </xdr:to>
    <xdr:cxnSp macro="">
      <xdr:nvCxnSpPr>
        <xdr:cNvPr id="293" name="直線コネクタ 292"/>
        <xdr:cNvCxnSpPr/>
      </xdr:nvCxnSpPr>
      <xdr:spPr>
        <a:xfrm>
          <a:off x="9639300" y="6431724"/>
          <a:ext cx="838200" cy="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88074</xdr:rowOff>
    </xdr:from>
    <xdr:to>
      <xdr:col>50</xdr:col>
      <xdr:colOff>114300</xdr:colOff>
      <xdr:row>37</xdr:row>
      <xdr:rowOff>129352</xdr:rowOff>
    </xdr:to>
    <xdr:cxnSp macro="">
      <xdr:nvCxnSpPr>
        <xdr:cNvPr id="296" name="直線コネクタ 295"/>
        <xdr:cNvCxnSpPr/>
      </xdr:nvCxnSpPr>
      <xdr:spPr>
        <a:xfrm flipV="1">
          <a:off x="8750300" y="6431724"/>
          <a:ext cx="889000" cy="4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25400</xdr:rowOff>
    </xdr:from>
    <xdr:to>
      <xdr:col>45</xdr:col>
      <xdr:colOff>177800</xdr:colOff>
      <xdr:row>37</xdr:row>
      <xdr:rowOff>129352</xdr:rowOff>
    </xdr:to>
    <xdr:cxnSp macro="">
      <xdr:nvCxnSpPr>
        <xdr:cNvPr id="299" name="直線コネクタ 298"/>
        <xdr:cNvCxnSpPr/>
      </xdr:nvCxnSpPr>
      <xdr:spPr>
        <a:xfrm>
          <a:off x="7861300" y="5683250"/>
          <a:ext cx="889000" cy="78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25400</xdr:rowOff>
    </xdr:from>
    <xdr:to>
      <xdr:col>41</xdr:col>
      <xdr:colOff>50800</xdr:colOff>
      <xdr:row>38</xdr:row>
      <xdr:rowOff>30680</xdr:rowOff>
    </xdr:to>
    <xdr:cxnSp macro="">
      <xdr:nvCxnSpPr>
        <xdr:cNvPr id="302" name="直線コネクタ 301"/>
        <xdr:cNvCxnSpPr/>
      </xdr:nvCxnSpPr>
      <xdr:spPr>
        <a:xfrm flipV="1">
          <a:off x="6972300" y="5683250"/>
          <a:ext cx="889000" cy="86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34866</xdr:rowOff>
    </xdr:from>
    <xdr:to>
      <xdr:col>41</xdr:col>
      <xdr:colOff>101600</xdr:colOff>
      <xdr:row>31</xdr:row>
      <xdr:rowOff>136466</xdr:rowOff>
    </xdr:to>
    <xdr:sp macro="" textlink="">
      <xdr:nvSpPr>
        <xdr:cNvPr id="303" name="フローチャート: 判断 302"/>
        <xdr:cNvSpPr/>
      </xdr:nvSpPr>
      <xdr:spPr>
        <a:xfrm>
          <a:off x="7810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152993</xdr:rowOff>
    </xdr:from>
    <xdr:ext cx="599010" cy="259045"/>
    <xdr:sp macro="" textlink="">
      <xdr:nvSpPr>
        <xdr:cNvPr id="304" name="テキスト ボックス 303"/>
        <xdr:cNvSpPr txBox="1"/>
      </xdr:nvSpPr>
      <xdr:spPr>
        <a:xfrm>
          <a:off x="7561795" y="512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92032</xdr:rowOff>
    </xdr:from>
    <xdr:to>
      <xdr:col>36</xdr:col>
      <xdr:colOff>165100</xdr:colOff>
      <xdr:row>37</xdr:row>
      <xdr:rowOff>22182</xdr:rowOff>
    </xdr:to>
    <xdr:sp macro="" textlink="">
      <xdr:nvSpPr>
        <xdr:cNvPr id="305" name="フローチャート: 判断 304"/>
        <xdr:cNvSpPr/>
      </xdr:nvSpPr>
      <xdr:spPr>
        <a:xfrm>
          <a:off x="6921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38709</xdr:rowOff>
    </xdr:from>
    <xdr:ext cx="534377" cy="259045"/>
    <xdr:sp macro="" textlink="">
      <xdr:nvSpPr>
        <xdr:cNvPr id="306" name="テキスト ボックス 305"/>
        <xdr:cNvSpPr txBox="1"/>
      </xdr:nvSpPr>
      <xdr:spPr>
        <a:xfrm>
          <a:off x="6705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41725</xdr:rowOff>
    </xdr:from>
    <xdr:to>
      <xdr:col>55</xdr:col>
      <xdr:colOff>50800</xdr:colOff>
      <xdr:row>37</xdr:row>
      <xdr:rowOff>143325</xdr:rowOff>
    </xdr:to>
    <xdr:sp macro="" textlink="">
      <xdr:nvSpPr>
        <xdr:cNvPr id="312" name="楕円 311"/>
        <xdr:cNvSpPr/>
      </xdr:nvSpPr>
      <xdr:spPr>
        <a:xfrm>
          <a:off x="10426700" y="638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128102</xdr:rowOff>
    </xdr:from>
    <xdr:ext cx="534377" cy="259045"/>
    <xdr:sp macro="" textlink="">
      <xdr:nvSpPr>
        <xdr:cNvPr id="313" name="補助費等該当値テキスト"/>
        <xdr:cNvSpPr txBox="1"/>
      </xdr:nvSpPr>
      <xdr:spPr>
        <a:xfrm>
          <a:off x="10528300" y="630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37274</xdr:rowOff>
    </xdr:from>
    <xdr:to>
      <xdr:col>50</xdr:col>
      <xdr:colOff>165100</xdr:colOff>
      <xdr:row>37</xdr:row>
      <xdr:rowOff>138874</xdr:rowOff>
    </xdr:to>
    <xdr:sp macro="" textlink="">
      <xdr:nvSpPr>
        <xdr:cNvPr id="314" name="楕円 313"/>
        <xdr:cNvSpPr/>
      </xdr:nvSpPr>
      <xdr:spPr>
        <a:xfrm>
          <a:off x="9588500" y="638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130001</xdr:rowOff>
    </xdr:from>
    <xdr:ext cx="534377" cy="259045"/>
    <xdr:sp macro="" textlink="">
      <xdr:nvSpPr>
        <xdr:cNvPr id="315" name="テキスト ボックス 314"/>
        <xdr:cNvSpPr txBox="1"/>
      </xdr:nvSpPr>
      <xdr:spPr>
        <a:xfrm>
          <a:off x="9372111" y="647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78552</xdr:rowOff>
    </xdr:from>
    <xdr:to>
      <xdr:col>46</xdr:col>
      <xdr:colOff>38100</xdr:colOff>
      <xdr:row>38</xdr:row>
      <xdr:rowOff>8702</xdr:rowOff>
    </xdr:to>
    <xdr:sp macro="" textlink="">
      <xdr:nvSpPr>
        <xdr:cNvPr id="316" name="楕円 315"/>
        <xdr:cNvSpPr/>
      </xdr:nvSpPr>
      <xdr:spPr>
        <a:xfrm>
          <a:off x="8699500" y="64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171279</xdr:rowOff>
    </xdr:from>
    <xdr:ext cx="534377" cy="259045"/>
    <xdr:sp macro="" textlink="">
      <xdr:nvSpPr>
        <xdr:cNvPr id="317" name="テキスト ボックス 316"/>
        <xdr:cNvSpPr txBox="1"/>
      </xdr:nvSpPr>
      <xdr:spPr>
        <a:xfrm>
          <a:off x="8483111" y="651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146050</xdr:rowOff>
    </xdr:from>
    <xdr:to>
      <xdr:col>41</xdr:col>
      <xdr:colOff>101600</xdr:colOff>
      <xdr:row>33</xdr:row>
      <xdr:rowOff>76200</xdr:rowOff>
    </xdr:to>
    <xdr:sp macro="" textlink="">
      <xdr:nvSpPr>
        <xdr:cNvPr id="318" name="楕円 317"/>
        <xdr:cNvSpPr/>
      </xdr:nvSpPr>
      <xdr:spPr>
        <a:xfrm>
          <a:off x="7810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67327</xdr:rowOff>
    </xdr:from>
    <xdr:ext cx="599010" cy="259045"/>
    <xdr:sp macro="" textlink="">
      <xdr:nvSpPr>
        <xdr:cNvPr id="319" name="テキスト ボックス 318"/>
        <xdr:cNvSpPr txBox="1"/>
      </xdr:nvSpPr>
      <xdr:spPr>
        <a:xfrm>
          <a:off x="7561795" y="572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151331</xdr:rowOff>
    </xdr:from>
    <xdr:to>
      <xdr:col>36</xdr:col>
      <xdr:colOff>165100</xdr:colOff>
      <xdr:row>38</xdr:row>
      <xdr:rowOff>81480</xdr:rowOff>
    </xdr:to>
    <xdr:sp macro="" textlink="">
      <xdr:nvSpPr>
        <xdr:cNvPr id="320" name="楕円 319"/>
        <xdr:cNvSpPr/>
      </xdr:nvSpPr>
      <xdr:spPr>
        <a:xfrm>
          <a:off x="6921500" y="64949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72607</xdr:rowOff>
    </xdr:from>
    <xdr:ext cx="534377" cy="259045"/>
    <xdr:sp macro="" textlink="">
      <xdr:nvSpPr>
        <xdr:cNvPr id="321" name="テキスト ボックス 320"/>
        <xdr:cNvSpPr txBox="1"/>
      </xdr:nvSpPr>
      <xdr:spPr>
        <a:xfrm>
          <a:off x="6705111" y="658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89776</xdr:rowOff>
    </xdr:from>
    <xdr:to>
      <xdr:col>55</xdr:col>
      <xdr:colOff>0</xdr:colOff>
      <xdr:row>55</xdr:row>
      <xdr:rowOff>129540</xdr:rowOff>
    </xdr:to>
    <xdr:cxnSp macro="">
      <xdr:nvCxnSpPr>
        <xdr:cNvPr id="350" name="直線コネクタ 349"/>
        <xdr:cNvCxnSpPr/>
      </xdr:nvCxnSpPr>
      <xdr:spPr>
        <a:xfrm flipV="1">
          <a:off x="9639300" y="9519526"/>
          <a:ext cx="838200" cy="3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129540</xdr:rowOff>
    </xdr:from>
    <xdr:to>
      <xdr:col>50</xdr:col>
      <xdr:colOff>114300</xdr:colOff>
      <xdr:row>55</xdr:row>
      <xdr:rowOff>139052</xdr:rowOff>
    </xdr:to>
    <xdr:cxnSp macro="">
      <xdr:nvCxnSpPr>
        <xdr:cNvPr id="353" name="直線コネクタ 352"/>
        <xdr:cNvCxnSpPr/>
      </xdr:nvCxnSpPr>
      <xdr:spPr>
        <a:xfrm flipV="1">
          <a:off x="8750300" y="9559290"/>
          <a:ext cx="889000" cy="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macro="" textlink="">
      <xdr:nvSpPr>
        <xdr:cNvPr id="355" name="テキスト ボックス 354"/>
        <xdr:cNvSpPr txBox="1"/>
      </xdr:nvSpPr>
      <xdr:spPr>
        <a:xfrm>
          <a:off x="9372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139052</xdr:rowOff>
    </xdr:from>
    <xdr:to>
      <xdr:col>45</xdr:col>
      <xdr:colOff>177800</xdr:colOff>
      <xdr:row>56</xdr:row>
      <xdr:rowOff>69710</xdr:rowOff>
    </xdr:to>
    <xdr:cxnSp macro="">
      <xdr:nvCxnSpPr>
        <xdr:cNvPr id="356" name="直線コネクタ 355"/>
        <xdr:cNvCxnSpPr/>
      </xdr:nvCxnSpPr>
      <xdr:spPr>
        <a:xfrm flipV="1">
          <a:off x="7861300" y="9568802"/>
          <a:ext cx="889000" cy="1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69710</xdr:rowOff>
    </xdr:from>
    <xdr:to>
      <xdr:col>41</xdr:col>
      <xdr:colOff>50800</xdr:colOff>
      <xdr:row>57</xdr:row>
      <xdr:rowOff>32296</xdr:rowOff>
    </xdr:to>
    <xdr:cxnSp macro="">
      <xdr:nvCxnSpPr>
        <xdr:cNvPr id="359" name="直線コネクタ 358"/>
        <xdr:cNvCxnSpPr/>
      </xdr:nvCxnSpPr>
      <xdr:spPr>
        <a:xfrm flipV="1">
          <a:off x="6972300" y="9670910"/>
          <a:ext cx="889000" cy="1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129172</xdr:rowOff>
    </xdr:from>
    <xdr:to>
      <xdr:col>41</xdr:col>
      <xdr:colOff>101600</xdr:colOff>
      <xdr:row>54</xdr:row>
      <xdr:rowOff>59322</xdr:rowOff>
    </xdr:to>
    <xdr:sp macro="" textlink="">
      <xdr:nvSpPr>
        <xdr:cNvPr id="360" name="フローチャート: 判断 359"/>
        <xdr:cNvSpPr/>
      </xdr:nvSpPr>
      <xdr:spPr>
        <a:xfrm>
          <a:off x="7810500" y="921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75849</xdr:rowOff>
    </xdr:from>
    <xdr:ext cx="534377" cy="259045"/>
    <xdr:sp macro="" textlink="">
      <xdr:nvSpPr>
        <xdr:cNvPr id="361" name="テキスト ボックス 360"/>
        <xdr:cNvSpPr txBox="1"/>
      </xdr:nvSpPr>
      <xdr:spPr>
        <a:xfrm>
          <a:off x="7594111" y="899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131242</xdr:rowOff>
    </xdr:from>
    <xdr:to>
      <xdr:col>36</xdr:col>
      <xdr:colOff>165100</xdr:colOff>
      <xdr:row>54</xdr:row>
      <xdr:rowOff>61392</xdr:rowOff>
    </xdr:to>
    <xdr:sp macro="" textlink="">
      <xdr:nvSpPr>
        <xdr:cNvPr id="362" name="フローチャート: 判断 361"/>
        <xdr:cNvSpPr/>
      </xdr:nvSpPr>
      <xdr:spPr>
        <a:xfrm>
          <a:off x="6921500" y="921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77919</xdr:rowOff>
    </xdr:from>
    <xdr:ext cx="534377" cy="259045"/>
    <xdr:sp macro="" textlink="">
      <xdr:nvSpPr>
        <xdr:cNvPr id="363" name="テキスト ボックス 362"/>
        <xdr:cNvSpPr txBox="1"/>
      </xdr:nvSpPr>
      <xdr:spPr>
        <a:xfrm>
          <a:off x="6705111" y="89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38976</xdr:rowOff>
    </xdr:from>
    <xdr:to>
      <xdr:col>55</xdr:col>
      <xdr:colOff>50800</xdr:colOff>
      <xdr:row>55</xdr:row>
      <xdr:rowOff>140576</xdr:rowOff>
    </xdr:to>
    <xdr:sp macro="" textlink="">
      <xdr:nvSpPr>
        <xdr:cNvPr id="369" name="楕円 368"/>
        <xdr:cNvSpPr/>
      </xdr:nvSpPr>
      <xdr:spPr>
        <a:xfrm>
          <a:off x="10426700" y="946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61853</xdr:rowOff>
    </xdr:from>
    <xdr:ext cx="534377" cy="259045"/>
    <xdr:sp macro="" textlink="">
      <xdr:nvSpPr>
        <xdr:cNvPr id="370" name="普通建設事業費該当値テキスト"/>
        <xdr:cNvSpPr txBox="1"/>
      </xdr:nvSpPr>
      <xdr:spPr>
        <a:xfrm>
          <a:off x="10528300" y="932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78740</xdr:rowOff>
    </xdr:from>
    <xdr:to>
      <xdr:col>50</xdr:col>
      <xdr:colOff>165100</xdr:colOff>
      <xdr:row>56</xdr:row>
      <xdr:rowOff>8890</xdr:rowOff>
    </xdr:to>
    <xdr:sp macro="" textlink="">
      <xdr:nvSpPr>
        <xdr:cNvPr id="371" name="楕円 370"/>
        <xdr:cNvSpPr/>
      </xdr:nvSpPr>
      <xdr:spPr>
        <a:xfrm>
          <a:off x="95885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25417</xdr:rowOff>
    </xdr:from>
    <xdr:ext cx="534377" cy="259045"/>
    <xdr:sp macro="" textlink="">
      <xdr:nvSpPr>
        <xdr:cNvPr id="372" name="テキスト ボックス 371"/>
        <xdr:cNvSpPr txBox="1"/>
      </xdr:nvSpPr>
      <xdr:spPr>
        <a:xfrm>
          <a:off x="9372111" y="928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88252</xdr:rowOff>
    </xdr:from>
    <xdr:to>
      <xdr:col>46</xdr:col>
      <xdr:colOff>38100</xdr:colOff>
      <xdr:row>56</xdr:row>
      <xdr:rowOff>18402</xdr:rowOff>
    </xdr:to>
    <xdr:sp macro="" textlink="">
      <xdr:nvSpPr>
        <xdr:cNvPr id="373" name="楕円 372"/>
        <xdr:cNvSpPr/>
      </xdr:nvSpPr>
      <xdr:spPr>
        <a:xfrm>
          <a:off x="8699500" y="951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34929</xdr:rowOff>
    </xdr:from>
    <xdr:ext cx="534377" cy="259045"/>
    <xdr:sp macro="" textlink="">
      <xdr:nvSpPr>
        <xdr:cNvPr id="374" name="テキスト ボックス 373"/>
        <xdr:cNvSpPr txBox="1"/>
      </xdr:nvSpPr>
      <xdr:spPr>
        <a:xfrm>
          <a:off x="8483111" y="929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18910</xdr:rowOff>
    </xdr:from>
    <xdr:to>
      <xdr:col>41</xdr:col>
      <xdr:colOff>101600</xdr:colOff>
      <xdr:row>56</xdr:row>
      <xdr:rowOff>120510</xdr:rowOff>
    </xdr:to>
    <xdr:sp macro="" textlink="">
      <xdr:nvSpPr>
        <xdr:cNvPr id="375" name="楕円 374"/>
        <xdr:cNvSpPr/>
      </xdr:nvSpPr>
      <xdr:spPr>
        <a:xfrm>
          <a:off x="7810500" y="96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111637</xdr:rowOff>
    </xdr:from>
    <xdr:ext cx="534377" cy="259045"/>
    <xdr:sp macro="" textlink="">
      <xdr:nvSpPr>
        <xdr:cNvPr id="376" name="テキスト ボックス 375"/>
        <xdr:cNvSpPr txBox="1"/>
      </xdr:nvSpPr>
      <xdr:spPr>
        <a:xfrm>
          <a:off x="7594111" y="97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152946</xdr:rowOff>
    </xdr:from>
    <xdr:to>
      <xdr:col>36</xdr:col>
      <xdr:colOff>165100</xdr:colOff>
      <xdr:row>57</xdr:row>
      <xdr:rowOff>83096</xdr:rowOff>
    </xdr:to>
    <xdr:sp macro="" textlink="">
      <xdr:nvSpPr>
        <xdr:cNvPr id="377" name="楕円 376"/>
        <xdr:cNvSpPr/>
      </xdr:nvSpPr>
      <xdr:spPr>
        <a:xfrm>
          <a:off x="6921500" y="97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74223</xdr:rowOff>
    </xdr:from>
    <xdr:ext cx="534377" cy="259045"/>
    <xdr:sp macro="" textlink="">
      <xdr:nvSpPr>
        <xdr:cNvPr id="378" name="テキスト ボックス 377"/>
        <xdr:cNvSpPr txBox="1"/>
      </xdr:nvSpPr>
      <xdr:spPr>
        <a:xfrm>
          <a:off x="6705111" y="98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167646</xdr:rowOff>
    </xdr:from>
    <xdr:to>
      <xdr:col>55</xdr:col>
      <xdr:colOff>0</xdr:colOff>
      <xdr:row>79</xdr:row>
      <xdr:rowOff>3874</xdr:rowOff>
    </xdr:to>
    <xdr:cxnSp macro="">
      <xdr:nvCxnSpPr>
        <xdr:cNvPr id="407" name="直線コネクタ 406"/>
        <xdr:cNvCxnSpPr/>
      </xdr:nvCxnSpPr>
      <xdr:spPr>
        <a:xfrm flipV="1">
          <a:off x="9639300" y="13540746"/>
          <a:ext cx="838200" cy="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130651</xdr:rowOff>
    </xdr:from>
    <xdr:to>
      <xdr:col>50</xdr:col>
      <xdr:colOff>114300</xdr:colOff>
      <xdr:row>79</xdr:row>
      <xdr:rowOff>3874</xdr:rowOff>
    </xdr:to>
    <xdr:cxnSp macro="">
      <xdr:nvCxnSpPr>
        <xdr:cNvPr id="410" name="直線コネクタ 409"/>
        <xdr:cNvCxnSpPr/>
      </xdr:nvCxnSpPr>
      <xdr:spPr>
        <a:xfrm>
          <a:off x="8750300" y="13503751"/>
          <a:ext cx="889000" cy="4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130651</xdr:rowOff>
    </xdr:from>
    <xdr:to>
      <xdr:col>45</xdr:col>
      <xdr:colOff>177800</xdr:colOff>
      <xdr:row>78</xdr:row>
      <xdr:rowOff>169532</xdr:rowOff>
    </xdr:to>
    <xdr:cxnSp macro="">
      <xdr:nvCxnSpPr>
        <xdr:cNvPr id="413" name="直線コネクタ 412"/>
        <xdr:cNvCxnSpPr/>
      </xdr:nvCxnSpPr>
      <xdr:spPr>
        <a:xfrm flipV="1">
          <a:off x="7861300" y="13503751"/>
          <a:ext cx="889000" cy="3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167570</xdr:rowOff>
    </xdr:from>
    <xdr:to>
      <xdr:col>41</xdr:col>
      <xdr:colOff>50800</xdr:colOff>
      <xdr:row>78</xdr:row>
      <xdr:rowOff>169532</xdr:rowOff>
    </xdr:to>
    <xdr:cxnSp macro="">
      <xdr:nvCxnSpPr>
        <xdr:cNvPr id="416" name="直線コネクタ 415"/>
        <xdr:cNvCxnSpPr/>
      </xdr:nvCxnSpPr>
      <xdr:spPr>
        <a:xfrm>
          <a:off x="6972300" y="13540670"/>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17" name="フローチャート: 判断 416"/>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18" name="テキスト ボックス 417"/>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19" name="フローチャート: 判断 418"/>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132770</xdr:rowOff>
    </xdr:from>
    <xdr:ext cx="534377" cy="259045"/>
    <xdr:sp macro="" textlink="">
      <xdr:nvSpPr>
        <xdr:cNvPr id="420" name="テキスト ボックス 419"/>
        <xdr:cNvSpPr txBox="1"/>
      </xdr:nvSpPr>
      <xdr:spPr>
        <a:xfrm>
          <a:off x="6705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116846</xdr:rowOff>
    </xdr:from>
    <xdr:to>
      <xdr:col>55</xdr:col>
      <xdr:colOff>50800</xdr:colOff>
      <xdr:row>79</xdr:row>
      <xdr:rowOff>46996</xdr:rowOff>
    </xdr:to>
    <xdr:sp macro="" textlink="">
      <xdr:nvSpPr>
        <xdr:cNvPr id="426" name="楕円 425"/>
        <xdr:cNvSpPr/>
      </xdr:nvSpPr>
      <xdr:spPr>
        <a:xfrm>
          <a:off x="10426700" y="134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31773</xdr:rowOff>
    </xdr:from>
    <xdr:ext cx="469744" cy="259045"/>
    <xdr:sp macro="" textlink="">
      <xdr:nvSpPr>
        <xdr:cNvPr id="427" name="普通建設事業費 （ うち新規整備　）該当値テキスト"/>
        <xdr:cNvSpPr txBox="1"/>
      </xdr:nvSpPr>
      <xdr:spPr>
        <a:xfrm>
          <a:off x="10528300" y="134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124524</xdr:rowOff>
    </xdr:from>
    <xdr:to>
      <xdr:col>50</xdr:col>
      <xdr:colOff>165100</xdr:colOff>
      <xdr:row>79</xdr:row>
      <xdr:rowOff>54674</xdr:rowOff>
    </xdr:to>
    <xdr:sp macro="" textlink="">
      <xdr:nvSpPr>
        <xdr:cNvPr id="428" name="楕円 427"/>
        <xdr:cNvSpPr/>
      </xdr:nvSpPr>
      <xdr:spPr>
        <a:xfrm>
          <a:off x="9588500" y="134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45801</xdr:rowOff>
    </xdr:from>
    <xdr:ext cx="469744" cy="259045"/>
    <xdr:sp macro="" textlink="">
      <xdr:nvSpPr>
        <xdr:cNvPr id="429" name="テキスト ボックス 428"/>
        <xdr:cNvSpPr txBox="1"/>
      </xdr:nvSpPr>
      <xdr:spPr>
        <a:xfrm>
          <a:off x="9404428" y="1359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79851</xdr:rowOff>
    </xdr:from>
    <xdr:to>
      <xdr:col>46</xdr:col>
      <xdr:colOff>38100</xdr:colOff>
      <xdr:row>79</xdr:row>
      <xdr:rowOff>10001</xdr:rowOff>
    </xdr:to>
    <xdr:sp macro="" textlink="">
      <xdr:nvSpPr>
        <xdr:cNvPr id="430" name="楕円 429"/>
        <xdr:cNvSpPr/>
      </xdr:nvSpPr>
      <xdr:spPr>
        <a:xfrm>
          <a:off x="8699500" y="1345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1128</xdr:rowOff>
    </xdr:from>
    <xdr:ext cx="469744" cy="259045"/>
    <xdr:sp macro="" textlink="">
      <xdr:nvSpPr>
        <xdr:cNvPr id="431" name="テキスト ボックス 430"/>
        <xdr:cNvSpPr txBox="1"/>
      </xdr:nvSpPr>
      <xdr:spPr>
        <a:xfrm>
          <a:off x="8515428" y="135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118732</xdr:rowOff>
    </xdr:from>
    <xdr:to>
      <xdr:col>41</xdr:col>
      <xdr:colOff>101600</xdr:colOff>
      <xdr:row>79</xdr:row>
      <xdr:rowOff>48882</xdr:rowOff>
    </xdr:to>
    <xdr:sp macro="" textlink="">
      <xdr:nvSpPr>
        <xdr:cNvPr id="432" name="楕円 431"/>
        <xdr:cNvSpPr/>
      </xdr:nvSpPr>
      <xdr:spPr>
        <a:xfrm>
          <a:off x="7810500" y="1349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40009</xdr:rowOff>
    </xdr:from>
    <xdr:ext cx="469744" cy="259045"/>
    <xdr:sp macro="" textlink="">
      <xdr:nvSpPr>
        <xdr:cNvPr id="433" name="テキスト ボックス 432"/>
        <xdr:cNvSpPr txBox="1"/>
      </xdr:nvSpPr>
      <xdr:spPr>
        <a:xfrm>
          <a:off x="7626428" y="1358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116770</xdr:rowOff>
    </xdr:from>
    <xdr:to>
      <xdr:col>36</xdr:col>
      <xdr:colOff>165100</xdr:colOff>
      <xdr:row>79</xdr:row>
      <xdr:rowOff>46920</xdr:rowOff>
    </xdr:to>
    <xdr:sp macro="" textlink="">
      <xdr:nvSpPr>
        <xdr:cNvPr id="434" name="楕円 433"/>
        <xdr:cNvSpPr/>
      </xdr:nvSpPr>
      <xdr:spPr>
        <a:xfrm>
          <a:off x="6921500" y="1348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38047</xdr:rowOff>
    </xdr:from>
    <xdr:ext cx="469744" cy="259045"/>
    <xdr:sp macro="" textlink="">
      <xdr:nvSpPr>
        <xdr:cNvPr id="435" name="テキスト ボックス 434"/>
        <xdr:cNvSpPr txBox="1"/>
      </xdr:nvSpPr>
      <xdr:spPr>
        <a:xfrm>
          <a:off x="6737428" y="1358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88967</xdr:rowOff>
    </xdr:from>
    <xdr:to>
      <xdr:col>55</xdr:col>
      <xdr:colOff>0</xdr:colOff>
      <xdr:row>95</xdr:row>
      <xdr:rowOff>163116</xdr:rowOff>
    </xdr:to>
    <xdr:cxnSp macro="">
      <xdr:nvCxnSpPr>
        <xdr:cNvPr id="466" name="直線コネクタ 465"/>
        <xdr:cNvCxnSpPr/>
      </xdr:nvCxnSpPr>
      <xdr:spPr>
        <a:xfrm flipV="1">
          <a:off x="9639300" y="16376717"/>
          <a:ext cx="838200" cy="7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7" name="普通建設事業費 （ うち更新整備　）平均値テキスト"/>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163116</xdr:rowOff>
    </xdr:from>
    <xdr:to>
      <xdr:col>50</xdr:col>
      <xdr:colOff>114300</xdr:colOff>
      <xdr:row>97</xdr:row>
      <xdr:rowOff>65960</xdr:rowOff>
    </xdr:to>
    <xdr:cxnSp macro="">
      <xdr:nvCxnSpPr>
        <xdr:cNvPr id="469" name="直線コネクタ 468"/>
        <xdr:cNvCxnSpPr/>
      </xdr:nvCxnSpPr>
      <xdr:spPr>
        <a:xfrm flipV="1">
          <a:off x="8750300" y="16450866"/>
          <a:ext cx="889000" cy="24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macro="" textlink="">
      <xdr:nvSpPr>
        <xdr:cNvPr id="471" name="テキスト ボックス 470"/>
        <xdr:cNvSpPr txBox="1"/>
      </xdr:nvSpPr>
      <xdr:spPr>
        <a:xfrm>
          <a:off x="9372111" y="16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102357</xdr:rowOff>
    </xdr:from>
    <xdr:to>
      <xdr:col>45</xdr:col>
      <xdr:colOff>177800</xdr:colOff>
      <xdr:row>97</xdr:row>
      <xdr:rowOff>65960</xdr:rowOff>
    </xdr:to>
    <xdr:cxnSp macro="">
      <xdr:nvCxnSpPr>
        <xdr:cNvPr id="472" name="直線コネクタ 471"/>
        <xdr:cNvCxnSpPr/>
      </xdr:nvCxnSpPr>
      <xdr:spPr>
        <a:xfrm>
          <a:off x="7861300" y="16561557"/>
          <a:ext cx="889000" cy="13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102357</xdr:rowOff>
    </xdr:from>
    <xdr:to>
      <xdr:col>41</xdr:col>
      <xdr:colOff>50800</xdr:colOff>
      <xdr:row>97</xdr:row>
      <xdr:rowOff>141317</xdr:rowOff>
    </xdr:to>
    <xdr:cxnSp macro="">
      <xdr:nvCxnSpPr>
        <xdr:cNvPr id="475" name="直線コネクタ 474"/>
        <xdr:cNvCxnSpPr/>
      </xdr:nvCxnSpPr>
      <xdr:spPr>
        <a:xfrm flipV="1">
          <a:off x="6972300" y="16561557"/>
          <a:ext cx="889000" cy="21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68441</xdr:rowOff>
    </xdr:from>
    <xdr:to>
      <xdr:col>41</xdr:col>
      <xdr:colOff>101600</xdr:colOff>
      <xdr:row>95</xdr:row>
      <xdr:rowOff>170041</xdr:rowOff>
    </xdr:to>
    <xdr:sp macro="" textlink="">
      <xdr:nvSpPr>
        <xdr:cNvPr id="476" name="フローチャート: 判断 475"/>
        <xdr:cNvSpPr/>
      </xdr:nvSpPr>
      <xdr:spPr>
        <a:xfrm>
          <a:off x="7810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15118</xdr:rowOff>
    </xdr:from>
    <xdr:ext cx="534377" cy="259045"/>
    <xdr:sp macro="" textlink="">
      <xdr:nvSpPr>
        <xdr:cNvPr id="477" name="テキスト ボックス 476"/>
        <xdr:cNvSpPr txBox="1"/>
      </xdr:nvSpPr>
      <xdr:spPr>
        <a:xfrm>
          <a:off x="7594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76637</xdr:rowOff>
    </xdr:from>
    <xdr:to>
      <xdr:col>36</xdr:col>
      <xdr:colOff>165100</xdr:colOff>
      <xdr:row>96</xdr:row>
      <xdr:rowOff>6787</xdr:rowOff>
    </xdr:to>
    <xdr:sp macro="" textlink="">
      <xdr:nvSpPr>
        <xdr:cNvPr id="478" name="フローチャート: 判断 477"/>
        <xdr:cNvSpPr/>
      </xdr:nvSpPr>
      <xdr:spPr>
        <a:xfrm>
          <a:off x="6921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23314</xdr:rowOff>
    </xdr:from>
    <xdr:ext cx="534377" cy="259045"/>
    <xdr:sp macro="" textlink="">
      <xdr:nvSpPr>
        <xdr:cNvPr id="479" name="テキスト ボックス 478"/>
        <xdr:cNvSpPr txBox="1"/>
      </xdr:nvSpPr>
      <xdr:spPr>
        <a:xfrm>
          <a:off x="6705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38167</xdr:rowOff>
    </xdr:from>
    <xdr:to>
      <xdr:col>55</xdr:col>
      <xdr:colOff>50800</xdr:colOff>
      <xdr:row>95</xdr:row>
      <xdr:rowOff>139767</xdr:rowOff>
    </xdr:to>
    <xdr:sp macro="" textlink="">
      <xdr:nvSpPr>
        <xdr:cNvPr id="485" name="楕円 484"/>
        <xdr:cNvSpPr/>
      </xdr:nvSpPr>
      <xdr:spPr>
        <a:xfrm>
          <a:off x="10426700" y="1632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61044</xdr:rowOff>
    </xdr:from>
    <xdr:ext cx="534377" cy="259045"/>
    <xdr:sp macro="" textlink="">
      <xdr:nvSpPr>
        <xdr:cNvPr id="486" name="普通建設事業費 （ うち更新整備　）該当値テキスト"/>
        <xdr:cNvSpPr txBox="1"/>
      </xdr:nvSpPr>
      <xdr:spPr>
        <a:xfrm>
          <a:off x="10528300" y="1617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112316</xdr:rowOff>
    </xdr:from>
    <xdr:to>
      <xdr:col>50</xdr:col>
      <xdr:colOff>165100</xdr:colOff>
      <xdr:row>96</xdr:row>
      <xdr:rowOff>42466</xdr:rowOff>
    </xdr:to>
    <xdr:sp macro="" textlink="">
      <xdr:nvSpPr>
        <xdr:cNvPr id="487" name="楕円 486"/>
        <xdr:cNvSpPr/>
      </xdr:nvSpPr>
      <xdr:spPr>
        <a:xfrm>
          <a:off x="9588500" y="1640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58993</xdr:rowOff>
    </xdr:from>
    <xdr:ext cx="534377" cy="259045"/>
    <xdr:sp macro="" textlink="">
      <xdr:nvSpPr>
        <xdr:cNvPr id="488" name="テキスト ボックス 487"/>
        <xdr:cNvSpPr txBox="1"/>
      </xdr:nvSpPr>
      <xdr:spPr>
        <a:xfrm>
          <a:off x="9372111" y="1617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15160</xdr:rowOff>
    </xdr:from>
    <xdr:to>
      <xdr:col>46</xdr:col>
      <xdr:colOff>38100</xdr:colOff>
      <xdr:row>97</xdr:row>
      <xdr:rowOff>116760</xdr:rowOff>
    </xdr:to>
    <xdr:sp macro="" textlink="">
      <xdr:nvSpPr>
        <xdr:cNvPr id="489" name="楕円 488"/>
        <xdr:cNvSpPr/>
      </xdr:nvSpPr>
      <xdr:spPr>
        <a:xfrm>
          <a:off x="8699500" y="166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107887</xdr:rowOff>
    </xdr:from>
    <xdr:ext cx="534377" cy="259045"/>
    <xdr:sp macro="" textlink="">
      <xdr:nvSpPr>
        <xdr:cNvPr id="490" name="テキスト ボックス 489"/>
        <xdr:cNvSpPr txBox="1"/>
      </xdr:nvSpPr>
      <xdr:spPr>
        <a:xfrm>
          <a:off x="8483111" y="1673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51557</xdr:rowOff>
    </xdr:from>
    <xdr:to>
      <xdr:col>41</xdr:col>
      <xdr:colOff>101600</xdr:colOff>
      <xdr:row>96</xdr:row>
      <xdr:rowOff>153157</xdr:rowOff>
    </xdr:to>
    <xdr:sp macro="" textlink="">
      <xdr:nvSpPr>
        <xdr:cNvPr id="491" name="楕円 490"/>
        <xdr:cNvSpPr/>
      </xdr:nvSpPr>
      <xdr:spPr>
        <a:xfrm>
          <a:off x="7810500" y="1651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144284</xdr:rowOff>
    </xdr:from>
    <xdr:ext cx="534377" cy="259045"/>
    <xdr:sp macro="" textlink="">
      <xdr:nvSpPr>
        <xdr:cNvPr id="492" name="テキスト ボックス 491"/>
        <xdr:cNvSpPr txBox="1"/>
      </xdr:nvSpPr>
      <xdr:spPr>
        <a:xfrm>
          <a:off x="7594111" y="1660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90517</xdr:rowOff>
    </xdr:from>
    <xdr:to>
      <xdr:col>36</xdr:col>
      <xdr:colOff>165100</xdr:colOff>
      <xdr:row>98</xdr:row>
      <xdr:rowOff>20667</xdr:rowOff>
    </xdr:to>
    <xdr:sp macro="" textlink="">
      <xdr:nvSpPr>
        <xdr:cNvPr id="493" name="楕円 492"/>
        <xdr:cNvSpPr/>
      </xdr:nvSpPr>
      <xdr:spPr>
        <a:xfrm>
          <a:off x="6921500" y="1672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11794</xdr:rowOff>
    </xdr:from>
    <xdr:ext cx="534377" cy="259045"/>
    <xdr:sp macro="" textlink="">
      <xdr:nvSpPr>
        <xdr:cNvPr id="494" name="テキスト ボックス 493"/>
        <xdr:cNvSpPr txBox="1"/>
      </xdr:nvSpPr>
      <xdr:spPr>
        <a:xfrm>
          <a:off x="6705111" y="1681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75595</xdr:rowOff>
    </xdr:from>
    <xdr:to>
      <xdr:col>72</xdr:col>
      <xdr:colOff>38100</xdr:colOff>
      <xdr:row>37</xdr:row>
      <xdr:rowOff>5745</xdr:rowOff>
    </xdr:to>
    <xdr:sp macro="" textlink="">
      <xdr:nvSpPr>
        <xdr:cNvPr id="531" name="フローチャート: 判断 530"/>
        <xdr:cNvSpPr/>
      </xdr:nvSpPr>
      <xdr:spPr>
        <a:xfrm>
          <a:off x="13652500" y="62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22272</xdr:rowOff>
    </xdr:from>
    <xdr:ext cx="469744" cy="259045"/>
    <xdr:sp macro="" textlink="">
      <xdr:nvSpPr>
        <xdr:cNvPr id="532" name="テキスト ボックス 531"/>
        <xdr:cNvSpPr txBox="1"/>
      </xdr:nvSpPr>
      <xdr:spPr>
        <a:xfrm>
          <a:off x="13468428" y="602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77058</xdr:rowOff>
    </xdr:from>
    <xdr:to>
      <xdr:col>67</xdr:col>
      <xdr:colOff>101600</xdr:colOff>
      <xdr:row>37</xdr:row>
      <xdr:rowOff>7208</xdr:rowOff>
    </xdr:to>
    <xdr:sp macro="" textlink="">
      <xdr:nvSpPr>
        <xdr:cNvPr id="533" name="フローチャート: 判断 532"/>
        <xdr:cNvSpPr/>
      </xdr:nvSpPr>
      <xdr:spPr>
        <a:xfrm>
          <a:off x="12763500" y="624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23735</xdr:rowOff>
    </xdr:from>
    <xdr:ext cx="469744" cy="259045"/>
    <xdr:sp macro="" textlink="">
      <xdr:nvSpPr>
        <xdr:cNvPr id="534" name="テキスト ボックス 533"/>
        <xdr:cNvSpPr txBox="1"/>
      </xdr:nvSpPr>
      <xdr:spPr>
        <a:xfrm>
          <a:off x="12579428" y="602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87198</xdr:rowOff>
    </xdr:from>
    <xdr:to>
      <xdr:col>85</xdr:col>
      <xdr:colOff>127000</xdr:colOff>
      <xdr:row>77</xdr:row>
      <xdr:rowOff>90412</xdr:rowOff>
    </xdr:to>
    <xdr:cxnSp macro="">
      <xdr:nvCxnSpPr>
        <xdr:cNvPr id="627" name="直線コネクタ 626"/>
        <xdr:cNvCxnSpPr/>
      </xdr:nvCxnSpPr>
      <xdr:spPr>
        <a:xfrm flipV="1">
          <a:off x="15481300" y="13288848"/>
          <a:ext cx="838200" cy="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90412</xdr:rowOff>
    </xdr:from>
    <xdr:to>
      <xdr:col>81</xdr:col>
      <xdr:colOff>50800</xdr:colOff>
      <xdr:row>77</xdr:row>
      <xdr:rowOff>97002</xdr:rowOff>
    </xdr:to>
    <xdr:cxnSp macro="">
      <xdr:nvCxnSpPr>
        <xdr:cNvPr id="630" name="直線コネクタ 629"/>
        <xdr:cNvCxnSpPr/>
      </xdr:nvCxnSpPr>
      <xdr:spPr>
        <a:xfrm flipV="1">
          <a:off x="14592300" y="13292062"/>
          <a:ext cx="889000" cy="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97002</xdr:rowOff>
    </xdr:from>
    <xdr:to>
      <xdr:col>76</xdr:col>
      <xdr:colOff>114300</xdr:colOff>
      <xdr:row>77</xdr:row>
      <xdr:rowOff>111837</xdr:rowOff>
    </xdr:to>
    <xdr:cxnSp macro="">
      <xdr:nvCxnSpPr>
        <xdr:cNvPr id="633" name="直線コネクタ 632"/>
        <xdr:cNvCxnSpPr/>
      </xdr:nvCxnSpPr>
      <xdr:spPr>
        <a:xfrm flipV="1">
          <a:off x="13703300" y="13298652"/>
          <a:ext cx="889000" cy="1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111837</xdr:rowOff>
    </xdr:from>
    <xdr:to>
      <xdr:col>71</xdr:col>
      <xdr:colOff>177800</xdr:colOff>
      <xdr:row>77</xdr:row>
      <xdr:rowOff>122022</xdr:rowOff>
    </xdr:to>
    <xdr:cxnSp macro="">
      <xdr:nvCxnSpPr>
        <xdr:cNvPr id="636" name="直線コネクタ 635"/>
        <xdr:cNvCxnSpPr/>
      </xdr:nvCxnSpPr>
      <xdr:spPr>
        <a:xfrm flipV="1">
          <a:off x="12814300" y="13313487"/>
          <a:ext cx="8890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154280</xdr:rowOff>
    </xdr:from>
    <xdr:to>
      <xdr:col>72</xdr:col>
      <xdr:colOff>38100</xdr:colOff>
      <xdr:row>75</xdr:row>
      <xdr:rowOff>84430</xdr:rowOff>
    </xdr:to>
    <xdr:sp macro="" textlink="">
      <xdr:nvSpPr>
        <xdr:cNvPr id="637" name="フローチャート: 判断 636"/>
        <xdr:cNvSpPr/>
      </xdr:nvSpPr>
      <xdr:spPr>
        <a:xfrm>
          <a:off x="136525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100957</xdr:rowOff>
    </xdr:from>
    <xdr:ext cx="534377" cy="259045"/>
    <xdr:sp macro="" textlink="">
      <xdr:nvSpPr>
        <xdr:cNvPr id="638" name="テキスト ボックス 637"/>
        <xdr:cNvSpPr txBox="1"/>
      </xdr:nvSpPr>
      <xdr:spPr>
        <a:xfrm>
          <a:off x="13436111" y="126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158090</xdr:rowOff>
    </xdr:from>
    <xdr:to>
      <xdr:col>67</xdr:col>
      <xdr:colOff>101600</xdr:colOff>
      <xdr:row>75</xdr:row>
      <xdr:rowOff>88240</xdr:rowOff>
    </xdr:to>
    <xdr:sp macro="" textlink="">
      <xdr:nvSpPr>
        <xdr:cNvPr id="639" name="フローチャート: 判断 638"/>
        <xdr:cNvSpPr/>
      </xdr:nvSpPr>
      <xdr:spPr>
        <a:xfrm>
          <a:off x="12763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104767</xdr:rowOff>
    </xdr:from>
    <xdr:ext cx="534377" cy="259045"/>
    <xdr:sp macro="" textlink="">
      <xdr:nvSpPr>
        <xdr:cNvPr id="640" name="テキスト ボックス 639"/>
        <xdr:cNvSpPr txBox="1"/>
      </xdr:nvSpPr>
      <xdr:spPr>
        <a:xfrm>
          <a:off x="12547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36398</xdr:rowOff>
    </xdr:from>
    <xdr:to>
      <xdr:col>85</xdr:col>
      <xdr:colOff>177800</xdr:colOff>
      <xdr:row>77</xdr:row>
      <xdr:rowOff>137998</xdr:rowOff>
    </xdr:to>
    <xdr:sp macro="" textlink="">
      <xdr:nvSpPr>
        <xdr:cNvPr id="646" name="楕円 645"/>
        <xdr:cNvSpPr/>
      </xdr:nvSpPr>
      <xdr:spPr>
        <a:xfrm>
          <a:off x="16268700" y="132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14825</xdr:rowOff>
    </xdr:from>
    <xdr:ext cx="534377" cy="259045"/>
    <xdr:sp macro="" textlink="">
      <xdr:nvSpPr>
        <xdr:cNvPr id="647" name="公債費該当値テキスト"/>
        <xdr:cNvSpPr txBox="1"/>
      </xdr:nvSpPr>
      <xdr:spPr>
        <a:xfrm>
          <a:off x="16370300" y="1321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39612</xdr:rowOff>
    </xdr:from>
    <xdr:to>
      <xdr:col>81</xdr:col>
      <xdr:colOff>101600</xdr:colOff>
      <xdr:row>77</xdr:row>
      <xdr:rowOff>141212</xdr:rowOff>
    </xdr:to>
    <xdr:sp macro="" textlink="">
      <xdr:nvSpPr>
        <xdr:cNvPr id="648" name="楕円 647"/>
        <xdr:cNvSpPr/>
      </xdr:nvSpPr>
      <xdr:spPr>
        <a:xfrm>
          <a:off x="15430500" y="132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132339</xdr:rowOff>
    </xdr:from>
    <xdr:ext cx="534377" cy="259045"/>
    <xdr:sp macro="" textlink="">
      <xdr:nvSpPr>
        <xdr:cNvPr id="649" name="テキスト ボックス 648"/>
        <xdr:cNvSpPr txBox="1"/>
      </xdr:nvSpPr>
      <xdr:spPr>
        <a:xfrm>
          <a:off x="15214111" y="1333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46202</xdr:rowOff>
    </xdr:from>
    <xdr:to>
      <xdr:col>76</xdr:col>
      <xdr:colOff>165100</xdr:colOff>
      <xdr:row>77</xdr:row>
      <xdr:rowOff>147802</xdr:rowOff>
    </xdr:to>
    <xdr:sp macro="" textlink="">
      <xdr:nvSpPr>
        <xdr:cNvPr id="650" name="楕円 649"/>
        <xdr:cNvSpPr/>
      </xdr:nvSpPr>
      <xdr:spPr>
        <a:xfrm>
          <a:off x="14541500" y="132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138929</xdr:rowOff>
    </xdr:from>
    <xdr:ext cx="534377" cy="259045"/>
    <xdr:sp macro="" textlink="">
      <xdr:nvSpPr>
        <xdr:cNvPr id="651" name="テキスト ボックス 650"/>
        <xdr:cNvSpPr txBox="1"/>
      </xdr:nvSpPr>
      <xdr:spPr>
        <a:xfrm>
          <a:off x="14325111" y="1334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61037</xdr:rowOff>
    </xdr:from>
    <xdr:to>
      <xdr:col>72</xdr:col>
      <xdr:colOff>38100</xdr:colOff>
      <xdr:row>77</xdr:row>
      <xdr:rowOff>162637</xdr:rowOff>
    </xdr:to>
    <xdr:sp macro="" textlink="">
      <xdr:nvSpPr>
        <xdr:cNvPr id="652" name="楕円 651"/>
        <xdr:cNvSpPr/>
      </xdr:nvSpPr>
      <xdr:spPr>
        <a:xfrm>
          <a:off x="13652500" y="1326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153764</xdr:rowOff>
    </xdr:from>
    <xdr:ext cx="534377" cy="259045"/>
    <xdr:sp macro="" textlink="">
      <xdr:nvSpPr>
        <xdr:cNvPr id="653" name="テキスト ボックス 652"/>
        <xdr:cNvSpPr txBox="1"/>
      </xdr:nvSpPr>
      <xdr:spPr>
        <a:xfrm>
          <a:off x="13436111" y="1335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71222</xdr:rowOff>
    </xdr:from>
    <xdr:to>
      <xdr:col>67</xdr:col>
      <xdr:colOff>101600</xdr:colOff>
      <xdr:row>78</xdr:row>
      <xdr:rowOff>1372</xdr:rowOff>
    </xdr:to>
    <xdr:sp macro="" textlink="">
      <xdr:nvSpPr>
        <xdr:cNvPr id="654" name="楕円 653"/>
        <xdr:cNvSpPr/>
      </xdr:nvSpPr>
      <xdr:spPr>
        <a:xfrm>
          <a:off x="12763500" y="1327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163949</xdr:rowOff>
    </xdr:from>
    <xdr:ext cx="534377" cy="259045"/>
    <xdr:sp macro="" textlink="">
      <xdr:nvSpPr>
        <xdr:cNvPr id="655" name="テキスト ボックス 654"/>
        <xdr:cNvSpPr txBox="1"/>
      </xdr:nvSpPr>
      <xdr:spPr>
        <a:xfrm>
          <a:off x="12547111" y="133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40405</xdr:rowOff>
    </xdr:from>
    <xdr:to>
      <xdr:col>85</xdr:col>
      <xdr:colOff>127000</xdr:colOff>
      <xdr:row>98</xdr:row>
      <xdr:rowOff>12407</xdr:rowOff>
    </xdr:to>
    <xdr:cxnSp macro="">
      <xdr:nvCxnSpPr>
        <xdr:cNvPr id="682" name="直線コネクタ 681"/>
        <xdr:cNvCxnSpPr/>
      </xdr:nvCxnSpPr>
      <xdr:spPr>
        <a:xfrm>
          <a:off x="15481300" y="16671055"/>
          <a:ext cx="838200" cy="14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40405</xdr:rowOff>
    </xdr:from>
    <xdr:to>
      <xdr:col>81</xdr:col>
      <xdr:colOff>50800</xdr:colOff>
      <xdr:row>97</xdr:row>
      <xdr:rowOff>118404</xdr:rowOff>
    </xdr:to>
    <xdr:cxnSp macro="">
      <xdr:nvCxnSpPr>
        <xdr:cNvPr id="685" name="直線コネクタ 684"/>
        <xdr:cNvCxnSpPr/>
      </xdr:nvCxnSpPr>
      <xdr:spPr>
        <a:xfrm flipV="1">
          <a:off x="14592300" y="16671055"/>
          <a:ext cx="889000" cy="7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7" name="テキスト ボックス 686"/>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118404</xdr:rowOff>
    </xdr:from>
    <xdr:to>
      <xdr:col>76</xdr:col>
      <xdr:colOff>114300</xdr:colOff>
      <xdr:row>98</xdr:row>
      <xdr:rowOff>44337</xdr:rowOff>
    </xdr:to>
    <xdr:cxnSp macro="">
      <xdr:nvCxnSpPr>
        <xdr:cNvPr id="688" name="直線コネクタ 687"/>
        <xdr:cNvCxnSpPr/>
      </xdr:nvCxnSpPr>
      <xdr:spPr>
        <a:xfrm flipV="1">
          <a:off x="13703300" y="16749054"/>
          <a:ext cx="889000" cy="9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44337</xdr:rowOff>
    </xdr:from>
    <xdr:to>
      <xdr:col>71</xdr:col>
      <xdr:colOff>177800</xdr:colOff>
      <xdr:row>98</xdr:row>
      <xdr:rowOff>136637</xdr:rowOff>
    </xdr:to>
    <xdr:cxnSp macro="">
      <xdr:nvCxnSpPr>
        <xdr:cNvPr id="691" name="直線コネクタ 690"/>
        <xdr:cNvCxnSpPr/>
      </xdr:nvCxnSpPr>
      <xdr:spPr>
        <a:xfrm flipV="1">
          <a:off x="12814300" y="16846437"/>
          <a:ext cx="889000" cy="9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115646</xdr:rowOff>
    </xdr:from>
    <xdr:to>
      <xdr:col>72</xdr:col>
      <xdr:colOff>38100</xdr:colOff>
      <xdr:row>98</xdr:row>
      <xdr:rowOff>45796</xdr:rowOff>
    </xdr:to>
    <xdr:sp macro="" textlink="">
      <xdr:nvSpPr>
        <xdr:cNvPr id="692" name="フローチャート: 判断 691"/>
        <xdr:cNvSpPr/>
      </xdr:nvSpPr>
      <xdr:spPr>
        <a:xfrm>
          <a:off x="13652500" y="1674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62323</xdr:rowOff>
    </xdr:from>
    <xdr:ext cx="534377" cy="259045"/>
    <xdr:sp macro="" textlink="">
      <xdr:nvSpPr>
        <xdr:cNvPr id="693" name="テキスト ボックス 692"/>
        <xdr:cNvSpPr txBox="1"/>
      </xdr:nvSpPr>
      <xdr:spPr>
        <a:xfrm>
          <a:off x="13436111" y="165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127405</xdr:rowOff>
    </xdr:from>
    <xdr:to>
      <xdr:col>67</xdr:col>
      <xdr:colOff>101600</xdr:colOff>
      <xdr:row>98</xdr:row>
      <xdr:rowOff>57555</xdr:rowOff>
    </xdr:to>
    <xdr:sp macro="" textlink="">
      <xdr:nvSpPr>
        <xdr:cNvPr id="694" name="フローチャート: 判断 693"/>
        <xdr:cNvSpPr/>
      </xdr:nvSpPr>
      <xdr:spPr>
        <a:xfrm>
          <a:off x="12763500" y="167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74082</xdr:rowOff>
    </xdr:from>
    <xdr:ext cx="534377" cy="259045"/>
    <xdr:sp macro="" textlink="">
      <xdr:nvSpPr>
        <xdr:cNvPr id="695" name="テキスト ボックス 694"/>
        <xdr:cNvSpPr txBox="1"/>
      </xdr:nvSpPr>
      <xdr:spPr>
        <a:xfrm>
          <a:off x="12547111" y="165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133057</xdr:rowOff>
    </xdr:from>
    <xdr:to>
      <xdr:col>85</xdr:col>
      <xdr:colOff>177800</xdr:colOff>
      <xdr:row>98</xdr:row>
      <xdr:rowOff>63207</xdr:rowOff>
    </xdr:to>
    <xdr:sp macro="" textlink="">
      <xdr:nvSpPr>
        <xdr:cNvPr id="701" name="楕円 700"/>
        <xdr:cNvSpPr/>
      </xdr:nvSpPr>
      <xdr:spPr>
        <a:xfrm>
          <a:off x="16268700" y="1676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62975</xdr:rowOff>
    </xdr:from>
    <xdr:ext cx="534377" cy="259045"/>
    <xdr:sp macro="" textlink="">
      <xdr:nvSpPr>
        <xdr:cNvPr id="702" name="積立金該当値テキスト"/>
        <xdr:cNvSpPr txBox="1"/>
      </xdr:nvSpPr>
      <xdr:spPr>
        <a:xfrm>
          <a:off x="16370300" y="166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161055</xdr:rowOff>
    </xdr:from>
    <xdr:to>
      <xdr:col>81</xdr:col>
      <xdr:colOff>101600</xdr:colOff>
      <xdr:row>97</xdr:row>
      <xdr:rowOff>91205</xdr:rowOff>
    </xdr:to>
    <xdr:sp macro="" textlink="">
      <xdr:nvSpPr>
        <xdr:cNvPr id="703" name="楕円 702"/>
        <xdr:cNvSpPr/>
      </xdr:nvSpPr>
      <xdr:spPr>
        <a:xfrm>
          <a:off x="15430500" y="1662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107732</xdr:rowOff>
    </xdr:from>
    <xdr:ext cx="534377" cy="259045"/>
    <xdr:sp macro="" textlink="">
      <xdr:nvSpPr>
        <xdr:cNvPr id="704" name="テキスト ボックス 703"/>
        <xdr:cNvSpPr txBox="1"/>
      </xdr:nvSpPr>
      <xdr:spPr>
        <a:xfrm>
          <a:off x="15214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67604</xdr:rowOff>
    </xdr:from>
    <xdr:to>
      <xdr:col>76</xdr:col>
      <xdr:colOff>165100</xdr:colOff>
      <xdr:row>97</xdr:row>
      <xdr:rowOff>169204</xdr:rowOff>
    </xdr:to>
    <xdr:sp macro="" textlink="">
      <xdr:nvSpPr>
        <xdr:cNvPr id="705" name="楕円 704"/>
        <xdr:cNvSpPr/>
      </xdr:nvSpPr>
      <xdr:spPr>
        <a:xfrm>
          <a:off x="14541500" y="1669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160331</xdr:rowOff>
    </xdr:from>
    <xdr:ext cx="534377" cy="259045"/>
    <xdr:sp macro="" textlink="">
      <xdr:nvSpPr>
        <xdr:cNvPr id="706" name="テキスト ボックス 705"/>
        <xdr:cNvSpPr txBox="1"/>
      </xdr:nvSpPr>
      <xdr:spPr>
        <a:xfrm>
          <a:off x="14325111" y="1679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164987</xdr:rowOff>
    </xdr:from>
    <xdr:to>
      <xdr:col>72</xdr:col>
      <xdr:colOff>38100</xdr:colOff>
      <xdr:row>98</xdr:row>
      <xdr:rowOff>95137</xdr:rowOff>
    </xdr:to>
    <xdr:sp macro="" textlink="">
      <xdr:nvSpPr>
        <xdr:cNvPr id="707" name="楕円 706"/>
        <xdr:cNvSpPr/>
      </xdr:nvSpPr>
      <xdr:spPr>
        <a:xfrm>
          <a:off x="13652500" y="167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86264</xdr:rowOff>
    </xdr:from>
    <xdr:ext cx="534377" cy="259045"/>
    <xdr:sp macro="" textlink="">
      <xdr:nvSpPr>
        <xdr:cNvPr id="708" name="テキスト ボックス 707"/>
        <xdr:cNvSpPr txBox="1"/>
      </xdr:nvSpPr>
      <xdr:spPr>
        <a:xfrm>
          <a:off x="13436111" y="1688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85837</xdr:rowOff>
    </xdr:from>
    <xdr:to>
      <xdr:col>67</xdr:col>
      <xdr:colOff>101600</xdr:colOff>
      <xdr:row>99</xdr:row>
      <xdr:rowOff>15987</xdr:rowOff>
    </xdr:to>
    <xdr:sp macro="" textlink="">
      <xdr:nvSpPr>
        <xdr:cNvPr id="709" name="楕円 708"/>
        <xdr:cNvSpPr/>
      </xdr:nvSpPr>
      <xdr:spPr>
        <a:xfrm>
          <a:off x="12763500" y="1688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7114</xdr:rowOff>
    </xdr:from>
    <xdr:ext cx="378565" cy="259045"/>
    <xdr:sp macro="" textlink="">
      <xdr:nvSpPr>
        <xdr:cNvPr id="710" name="テキスト ボックス 709"/>
        <xdr:cNvSpPr txBox="1"/>
      </xdr:nvSpPr>
      <xdr:spPr>
        <a:xfrm>
          <a:off x="12625017" y="16980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169418</xdr:rowOff>
    </xdr:from>
    <xdr:to>
      <xdr:col>102</xdr:col>
      <xdr:colOff>165100</xdr:colOff>
      <xdr:row>36</xdr:row>
      <xdr:rowOff>99568</xdr:rowOff>
    </xdr:to>
    <xdr:sp macro="" textlink="">
      <xdr:nvSpPr>
        <xdr:cNvPr id="749" name="フローチャート: 判断 748"/>
        <xdr:cNvSpPr/>
      </xdr:nvSpPr>
      <xdr:spPr>
        <a:xfrm>
          <a:off x="19494500" y="617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116095</xdr:rowOff>
    </xdr:from>
    <xdr:ext cx="469744" cy="259045"/>
    <xdr:sp macro="" textlink="">
      <xdr:nvSpPr>
        <xdr:cNvPr id="750" name="テキスト ボックス 749"/>
        <xdr:cNvSpPr txBox="1"/>
      </xdr:nvSpPr>
      <xdr:spPr>
        <a:xfrm>
          <a:off x="19310428" y="594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34925</xdr:rowOff>
    </xdr:from>
    <xdr:to>
      <xdr:col>98</xdr:col>
      <xdr:colOff>38100</xdr:colOff>
      <xdr:row>37</xdr:row>
      <xdr:rowOff>136525</xdr:rowOff>
    </xdr:to>
    <xdr:sp macro="" textlink="">
      <xdr:nvSpPr>
        <xdr:cNvPr id="751" name="フローチャート: 判断 750"/>
        <xdr:cNvSpPr/>
      </xdr:nvSpPr>
      <xdr:spPr>
        <a:xfrm>
          <a:off x="18605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153052</xdr:rowOff>
    </xdr:from>
    <xdr:ext cx="469744" cy="259045"/>
    <xdr:sp macro="" textlink="">
      <xdr:nvSpPr>
        <xdr:cNvPr id="752" name="テキスト ボックス 751"/>
        <xdr:cNvSpPr txBox="1"/>
      </xdr:nvSpPr>
      <xdr:spPr>
        <a:xfrm>
          <a:off x="18421428" y="61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142253</xdr:rowOff>
    </xdr:from>
    <xdr:to>
      <xdr:col>116</xdr:col>
      <xdr:colOff>63500</xdr:colOff>
      <xdr:row>58</xdr:row>
      <xdr:rowOff>143929</xdr:rowOff>
    </xdr:to>
    <xdr:cxnSp macro="">
      <xdr:nvCxnSpPr>
        <xdr:cNvPr id="796" name="直線コネクタ 795"/>
        <xdr:cNvCxnSpPr/>
      </xdr:nvCxnSpPr>
      <xdr:spPr>
        <a:xfrm>
          <a:off x="21323300" y="10086353"/>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141681</xdr:rowOff>
    </xdr:from>
    <xdr:to>
      <xdr:col>111</xdr:col>
      <xdr:colOff>177800</xdr:colOff>
      <xdr:row>58</xdr:row>
      <xdr:rowOff>142253</xdr:rowOff>
    </xdr:to>
    <xdr:cxnSp macro="">
      <xdr:nvCxnSpPr>
        <xdr:cNvPr id="799" name="直線コネクタ 798"/>
        <xdr:cNvCxnSpPr/>
      </xdr:nvCxnSpPr>
      <xdr:spPr>
        <a:xfrm>
          <a:off x="20434300" y="1008578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138252</xdr:rowOff>
    </xdr:from>
    <xdr:to>
      <xdr:col>107</xdr:col>
      <xdr:colOff>50800</xdr:colOff>
      <xdr:row>58</xdr:row>
      <xdr:rowOff>141681</xdr:rowOff>
    </xdr:to>
    <xdr:cxnSp macro="">
      <xdr:nvCxnSpPr>
        <xdr:cNvPr id="802" name="直線コネクタ 801"/>
        <xdr:cNvCxnSpPr/>
      </xdr:nvCxnSpPr>
      <xdr:spPr>
        <a:xfrm>
          <a:off x="19545300" y="1008235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135966</xdr:rowOff>
    </xdr:from>
    <xdr:to>
      <xdr:col>102</xdr:col>
      <xdr:colOff>114300</xdr:colOff>
      <xdr:row>58</xdr:row>
      <xdr:rowOff>138252</xdr:rowOff>
    </xdr:to>
    <xdr:cxnSp macro="">
      <xdr:nvCxnSpPr>
        <xdr:cNvPr id="805" name="直線コネクタ 804"/>
        <xdr:cNvCxnSpPr/>
      </xdr:nvCxnSpPr>
      <xdr:spPr>
        <a:xfrm>
          <a:off x="18656300" y="100800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125171</xdr:rowOff>
    </xdr:from>
    <xdr:to>
      <xdr:col>102</xdr:col>
      <xdr:colOff>165100</xdr:colOff>
      <xdr:row>58</xdr:row>
      <xdr:rowOff>55321</xdr:rowOff>
    </xdr:to>
    <xdr:sp macro="" textlink="">
      <xdr:nvSpPr>
        <xdr:cNvPr id="806" name="フローチャート: 判断 805"/>
        <xdr:cNvSpPr/>
      </xdr:nvSpPr>
      <xdr:spPr>
        <a:xfrm>
          <a:off x="19494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71848</xdr:rowOff>
    </xdr:from>
    <xdr:ext cx="469744" cy="259045"/>
    <xdr:sp macro="" textlink="">
      <xdr:nvSpPr>
        <xdr:cNvPr id="807" name="テキスト ボックス 806"/>
        <xdr:cNvSpPr txBox="1"/>
      </xdr:nvSpPr>
      <xdr:spPr>
        <a:xfrm>
          <a:off x="19310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134048</xdr:rowOff>
    </xdr:from>
    <xdr:to>
      <xdr:col>98</xdr:col>
      <xdr:colOff>38100</xdr:colOff>
      <xdr:row>58</xdr:row>
      <xdr:rowOff>64198</xdr:rowOff>
    </xdr:to>
    <xdr:sp macro="" textlink="">
      <xdr:nvSpPr>
        <xdr:cNvPr id="808" name="フローチャート: 判断 807"/>
        <xdr:cNvSpPr/>
      </xdr:nvSpPr>
      <xdr:spPr>
        <a:xfrm>
          <a:off x="18605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80725</xdr:rowOff>
    </xdr:from>
    <xdr:ext cx="469744" cy="259045"/>
    <xdr:sp macro="" textlink="">
      <xdr:nvSpPr>
        <xdr:cNvPr id="809" name="テキスト ボックス 808"/>
        <xdr:cNvSpPr txBox="1"/>
      </xdr:nvSpPr>
      <xdr:spPr>
        <a:xfrm>
          <a:off x="18421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93129</xdr:rowOff>
    </xdr:from>
    <xdr:to>
      <xdr:col>116</xdr:col>
      <xdr:colOff>114300</xdr:colOff>
      <xdr:row>59</xdr:row>
      <xdr:rowOff>23279</xdr:rowOff>
    </xdr:to>
    <xdr:sp macro="" textlink="">
      <xdr:nvSpPr>
        <xdr:cNvPr id="815" name="楕円 814"/>
        <xdr:cNvSpPr/>
      </xdr:nvSpPr>
      <xdr:spPr>
        <a:xfrm>
          <a:off x="22110700" y="1003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61726</xdr:rowOff>
    </xdr:from>
    <xdr:ext cx="469744" cy="259045"/>
    <xdr:sp macro="" textlink="">
      <xdr:nvSpPr>
        <xdr:cNvPr id="816" name="貸付金該当値テキスト"/>
        <xdr:cNvSpPr txBox="1"/>
      </xdr:nvSpPr>
      <xdr:spPr>
        <a:xfrm>
          <a:off x="22212300" y="100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91453</xdr:rowOff>
    </xdr:from>
    <xdr:to>
      <xdr:col>112</xdr:col>
      <xdr:colOff>38100</xdr:colOff>
      <xdr:row>59</xdr:row>
      <xdr:rowOff>21603</xdr:rowOff>
    </xdr:to>
    <xdr:sp macro="" textlink="">
      <xdr:nvSpPr>
        <xdr:cNvPr id="817" name="楕円 816"/>
        <xdr:cNvSpPr/>
      </xdr:nvSpPr>
      <xdr:spPr>
        <a:xfrm>
          <a:off x="21272500" y="1003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12730</xdr:rowOff>
    </xdr:from>
    <xdr:ext cx="469744" cy="259045"/>
    <xdr:sp macro="" textlink="">
      <xdr:nvSpPr>
        <xdr:cNvPr id="818" name="テキスト ボックス 817"/>
        <xdr:cNvSpPr txBox="1"/>
      </xdr:nvSpPr>
      <xdr:spPr>
        <a:xfrm>
          <a:off x="21088428" y="1012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90881</xdr:rowOff>
    </xdr:from>
    <xdr:to>
      <xdr:col>107</xdr:col>
      <xdr:colOff>101600</xdr:colOff>
      <xdr:row>59</xdr:row>
      <xdr:rowOff>21031</xdr:rowOff>
    </xdr:to>
    <xdr:sp macro="" textlink="">
      <xdr:nvSpPr>
        <xdr:cNvPr id="819" name="楕円 818"/>
        <xdr:cNvSpPr/>
      </xdr:nvSpPr>
      <xdr:spPr>
        <a:xfrm>
          <a:off x="20383500" y="1003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12158</xdr:rowOff>
    </xdr:from>
    <xdr:ext cx="469744" cy="259045"/>
    <xdr:sp macro="" textlink="">
      <xdr:nvSpPr>
        <xdr:cNvPr id="820" name="テキスト ボックス 819"/>
        <xdr:cNvSpPr txBox="1"/>
      </xdr:nvSpPr>
      <xdr:spPr>
        <a:xfrm>
          <a:off x="20199428" y="1012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87452</xdr:rowOff>
    </xdr:from>
    <xdr:to>
      <xdr:col>102</xdr:col>
      <xdr:colOff>165100</xdr:colOff>
      <xdr:row>59</xdr:row>
      <xdr:rowOff>17602</xdr:rowOff>
    </xdr:to>
    <xdr:sp macro="" textlink="">
      <xdr:nvSpPr>
        <xdr:cNvPr id="821" name="楕円 820"/>
        <xdr:cNvSpPr/>
      </xdr:nvSpPr>
      <xdr:spPr>
        <a:xfrm>
          <a:off x="19494500" y="1003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8729</xdr:rowOff>
    </xdr:from>
    <xdr:ext cx="469744" cy="259045"/>
    <xdr:sp macro="" textlink="">
      <xdr:nvSpPr>
        <xdr:cNvPr id="822" name="テキスト ボックス 821"/>
        <xdr:cNvSpPr txBox="1"/>
      </xdr:nvSpPr>
      <xdr:spPr>
        <a:xfrm>
          <a:off x="19310428" y="1012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85166</xdr:rowOff>
    </xdr:from>
    <xdr:to>
      <xdr:col>98</xdr:col>
      <xdr:colOff>38100</xdr:colOff>
      <xdr:row>59</xdr:row>
      <xdr:rowOff>15316</xdr:rowOff>
    </xdr:to>
    <xdr:sp macro="" textlink="">
      <xdr:nvSpPr>
        <xdr:cNvPr id="823" name="楕円 822"/>
        <xdr:cNvSpPr/>
      </xdr:nvSpPr>
      <xdr:spPr>
        <a:xfrm>
          <a:off x="18605500" y="1002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6443</xdr:rowOff>
    </xdr:from>
    <xdr:ext cx="469744" cy="259045"/>
    <xdr:sp macro="" textlink="">
      <xdr:nvSpPr>
        <xdr:cNvPr id="824" name="テキスト ボックス 823"/>
        <xdr:cNvSpPr txBox="1"/>
      </xdr:nvSpPr>
      <xdr:spPr>
        <a:xfrm>
          <a:off x="18421428" y="1012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35785</xdr:rowOff>
    </xdr:from>
    <xdr:to>
      <xdr:col>116</xdr:col>
      <xdr:colOff>63500</xdr:colOff>
      <xdr:row>77</xdr:row>
      <xdr:rowOff>117166</xdr:rowOff>
    </xdr:to>
    <xdr:cxnSp macro="">
      <xdr:nvCxnSpPr>
        <xdr:cNvPr id="856" name="直線コネクタ 855"/>
        <xdr:cNvCxnSpPr/>
      </xdr:nvCxnSpPr>
      <xdr:spPr>
        <a:xfrm flipV="1">
          <a:off x="21323300" y="13237435"/>
          <a:ext cx="838200" cy="8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69683</xdr:rowOff>
    </xdr:from>
    <xdr:to>
      <xdr:col>111</xdr:col>
      <xdr:colOff>177800</xdr:colOff>
      <xdr:row>77</xdr:row>
      <xdr:rowOff>117166</xdr:rowOff>
    </xdr:to>
    <xdr:cxnSp macro="">
      <xdr:nvCxnSpPr>
        <xdr:cNvPr id="859" name="直線コネクタ 858"/>
        <xdr:cNvCxnSpPr/>
      </xdr:nvCxnSpPr>
      <xdr:spPr>
        <a:xfrm>
          <a:off x="20434300" y="13271333"/>
          <a:ext cx="889000" cy="4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69683</xdr:rowOff>
    </xdr:from>
    <xdr:to>
      <xdr:col>107</xdr:col>
      <xdr:colOff>50800</xdr:colOff>
      <xdr:row>77</xdr:row>
      <xdr:rowOff>167360</xdr:rowOff>
    </xdr:to>
    <xdr:cxnSp macro="">
      <xdr:nvCxnSpPr>
        <xdr:cNvPr id="862" name="直線コネクタ 861"/>
        <xdr:cNvCxnSpPr/>
      </xdr:nvCxnSpPr>
      <xdr:spPr>
        <a:xfrm flipV="1">
          <a:off x="19545300" y="13271333"/>
          <a:ext cx="889000" cy="9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79317</xdr:rowOff>
    </xdr:from>
    <xdr:to>
      <xdr:col>102</xdr:col>
      <xdr:colOff>114300</xdr:colOff>
      <xdr:row>77</xdr:row>
      <xdr:rowOff>167360</xdr:rowOff>
    </xdr:to>
    <xdr:cxnSp macro="">
      <xdr:nvCxnSpPr>
        <xdr:cNvPr id="865" name="直線コネクタ 864"/>
        <xdr:cNvCxnSpPr/>
      </xdr:nvCxnSpPr>
      <xdr:spPr>
        <a:xfrm>
          <a:off x="18656300" y="12938067"/>
          <a:ext cx="889000" cy="43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164926</xdr:rowOff>
    </xdr:from>
    <xdr:to>
      <xdr:col>102</xdr:col>
      <xdr:colOff>165100</xdr:colOff>
      <xdr:row>75</xdr:row>
      <xdr:rowOff>95076</xdr:rowOff>
    </xdr:to>
    <xdr:sp macro="" textlink="">
      <xdr:nvSpPr>
        <xdr:cNvPr id="866" name="フローチャート: 判断 865"/>
        <xdr:cNvSpPr/>
      </xdr:nvSpPr>
      <xdr:spPr>
        <a:xfrm>
          <a:off x="19494500" y="128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111603</xdr:rowOff>
    </xdr:from>
    <xdr:ext cx="534377" cy="259045"/>
    <xdr:sp macro="" textlink="">
      <xdr:nvSpPr>
        <xdr:cNvPr id="867" name="テキスト ボックス 866"/>
        <xdr:cNvSpPr txBox="1"/>
      </xdr:nvSpPr>
      <xdr:spPr>
        <a:xfrm>
          <a:off x="19278111" y="126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144090</xdr:rowOff>
    </xdr:from>
    <xdr:to>
      <xdr:col>98</xdr:col>
      <xdr:colOff>38100</xdr:colOff>
      <xdr:row>74</xdr:row>
      <xdr:rowOff>74240</xdr:rowOff>
    </xdr:to>
    <xdr:sp macro="" textlink="">
      <xdr:nvSpPr>
        <xdr:cNvPr id="868" name="フローチャート: 判断 867"/>
        <xdr:cNvSpPr/>
      </xdr:nvSpPr>
      <xdr:spPr>
        <a:xfrm>
          <a:off x="18605500" y="126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90767</xdr:rowOff>
    </xdr:from>
    <xdr:ext cx="534377" cy="259045"/>
    <xdr:sp macro="" textlink="">
      <xdr:nvSpPr>
        <xdr:cNvPr id="869" name="テキスト ボックス 868"/>
        <xdr:cNvSpPr txBox="1"/>
      </xdr:nvSpPr>
      <xdr:spPr>
        <a:xfrm>
          <a:off x="18389111" y="1243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156435</xdr:rowOff>
    </xdr:from>
    <xdr:to>
      <xdr:col>116</xdr:col>
      <xdr:colOff>114300</xdr:colOff>
      <xdr:row>77</xdr:row>
      <xdr:rowOff>86585</xdr:rowOff>
    </xdr:to>
    <xdr:sp macro="" textlink="">
      <xdr:nvSpPr>
        <xdr:cNvPr id="875" name="楕円 874"/>
        <xdr:cNvSpPr/>
      </xdr:nvSpPr>
      <xdr:spPr>
        <a:xfrm>
          <a:off x="22110700" y="1318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134862</xdr:rowOff>
    </xdr:from>
    <xdr:ext cx="534377" cy="259045"/>
    <xdr:sp macro="" textlink="">
      <xdr:nvSpPr>
        <xdr:cNvPr id="876" name="繰出金該当値テキスト"/>
        <xdr:cNvSpPr txBox="1"/>
      </xdr:nvSpPr>
      <xdr:spPr>
        <a:xfrm>
          <a:off x="22212300" y="131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66366</xdr:rowOff>
    </xdr:from>
    <xdr:to>
      <xdr:col>112</xdr:col>
      <xdr:colOff>38100</xdr:colOff>
      <xdr:row>77</xdr:row>
      <xdr:rowOff>167966</xdr:rowOff>
    </xdr:to>
    <xdr:sp macro="" textlink="">
      <xdr:nvSpPr>
        <xdr:cNvPr id="877" name="楕円 876"/>
        <xdr:cNvSpPr/>
      </xdr:nvSpPr>
      <xdr:spPr>
        <a:xfrm>
          <a:off x="21272500" y="132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159093</xdr:rowOff>
    </xdr:from>
    <xdr:ext cx="534377" cy="259045"/>
    <xdr:sp macro="" textlink="">
      <xdr:nvSpPr>
        <xdr:cNvPr id="878" name="テキスト ボックス 877"/>
        <xdr:cNvSpPr txBox="1"/>
      </xdr:nvSpPr>
      <xdr:spPr>
        <a:xfrm>
          <a:off x="21056111" y="1336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18883</xdr:rowOff>
    </xdr:from>
    <xdr:to>
      <xdr:col>107</xdr:col>
      <xdr:colOff>101600</xdr:colOff>
      <xdr:row>77</xdr:row>
      <xdr:rowOff>120483</xdr:rowOff>
    </xdr:to>
    <xdr:sp macro="" textlink="">
      <xdr:nvSpPr>
        <xdr:cNvPr id="879" name="楕円 878"/>
        <xdr:cNvSpPr/>
      </xdr:nvSpPr>
      <xdr:spPr>
        <a:xfrm>
          <a:off x="20383500" y="1322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111610</xdr:rowOff>
    </xdr:from>
    <xdr:ext cx="534377" cy="259045"/>
    <xdr:sp macro="" textlink="">
      <xdr:nvSpPr>
        <xdr:cNvPr id="880" name="テキスト ボックス 879"/>
        <xdr:cNvSpPr txBox="1"/>
      </xdr:nvSpPr>
      <xdr:spPr>
        <a:xfrm>
          <a:off x="20167111" y="1331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116560</xdr:rowOff>
    </xdr:from>
    <xdr:to>
      <xdr:col>102</xdr:col>
      <xdr:colOff>165100</xdr:colOff>
      <xdr:row>78</xdr:row>
      <xdr:rowOff>46710</xdr:rowOff>
    </xdr:to>
    <xdr:sp macro="" textlink="">
      <xdr:nvSpPr>
        <xdr:cNvPr id="881" name="楕円 880"/>
        <xdr:cNvSpPr/>
      </xdr:nvSpPr>
      <xdr:spPr>
        <a:xfrm>
          <a:off x="19494500" y="133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37837</xdr:rowOff>
    </xdr:from>
    <xdr:ext cx="534377" cy="259045"/>
    <xdr:sp macro="" textlink="">
      <xdr:nvSpPr>
        <xdr:cNvPr id="882" name="テキスト ボックス 881"/>
        <xdr:cNvSpPr txBox="1"/>
      </xdr:nvSpPr>
      <xdr:spPr>
        <a:xfrm>
          <a:off x="19278111" y="1341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28517</xdr:rowOff>
    </xdr:from>
    <xdr:to>
      <xdr:col>98</xdr:col>
      <xdr:colOff>38100</xdr:colOff>
      <xdr:row>75</xdr:row>
      <xdr:rowOff>130117</xdr:rowOff>
    </xdr:to>
    <xdr:sp macro="" textlink="">
      <xdr:nvSpPr>
        <xdr:cNvPr id="883" name="楕円 882"/>
        <xdr:cNvSpPr/>
      </xdr:nvSpPr>
      <xdr:spPr>
        <a:xfrm>
          <a:off x="18605500" y="1288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121245</xdr:rowOff>
    </xdr:from>
    <xdr:ext cx="534377" cy="259045"/>
    <xdr:sp macro="" textlink="">
      <xdr:nvSpPr>
        <xdr:cNvPr id="884" name="テキスト ボックス 883"/>
        <xdr:cNvSpPr txBox="1"/>
      </xdr:nvSpPr>
      <xdr:spPr>
        <a:xfrm>
          <a:off x="18389111" y="1297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年度歳出決算総額は住民一人当たり</a:t>
          </a:r>
          <a:r>
            <a:rPr kumimoji="1" lang="en-US" altLang="ja-JP" sz="1300">
              <a:latin typeface="ＭＳ Ｐゴシック" panose="020B0600070205080204" pitchFamily="50" charset="-128"/>
              <a:ea typeface="ＭＳ Ｐゴシック" panose="020B0600070205080204" pitchFamily="50" charset="-128"/>
            </a:rPr>
            <a:t>408</a:t>
          </a:r>
          <a:r>
            <a:rPr kumimoji="1" lang="ja-JP" altLang="en-US" sz="1300">
              <a:latin typeface="ＭＳ Ｐゴシック" panose="020B0600070205080204" pitchFamily="50" charset="-128"/>
              <a:ea typeface="ＭＳ Ｐゴシック" panose="020B0600070205080204" pitchFamily="50" charset="-128"/>
            </a:rPr>
            <a:t>千円であり、このうち主な構成項目である扶助費は、中学校卒業まで（一部、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歳まで）のこどもにかかる医療費の一部助成や待機児童の解消のための留守家庭児童指導室・保育園の増設による運営経費の増などから、類似団体内平均値と比べると高い水準にある。また、普通建設事業費も類似団体内平均値を上回っているが、継続して市庁舎建設等事業を実施しているほ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年度は大荒田交通公園をはじめとした公園等整備事業の増が主な要因となっている。このほかの項目については、令和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積立金を除き、類似団体内平均値を下回っており、低い水準で推移している。これは、市域が狭く、人口密度が高いという本市の特色から、公共施設等の維持管理・改修に係る経費、またこれらの事業を実施するにあたっての起債額が抑制されることにより公債費が低く抑えられていることなどが要因として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75,646
67,170
5.11
33,320,545
30,832,912
1,996,443
15,791,002
20,236,073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26772</xdr:rowOff>
    </xdr:from>
    <xdr:to>
      <xdr:col>24</xdr:col>
      <xdr:colOff>63500</xdr:colOff>
      <xdr:row>36</xdr:row>
      <xdr:rowOff>93066</xdr:rowOff>
    </xdr:to>
    <xdr:cxnSp macro="">
      <xdr:nvCxnSpPr>
        <xdr:cNvPr id="59" name="直線コネクタ 58"/>
        <xdr:cNvCxnSpPr/>
      </xdr:nvCxnSpPr>
      <xdr:spPr>
        <a:xfrm>
          <a:off x="3797300" y="6198972"/>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142901</xdr:rowOff>
    </xdr:from>
    <xdr:to>
      <xdr:col>19</xdr:col>
      <xdr:colOff>177800</xdr:colOff>
      <xdr:row>36</xdr:row>
      <xdr:rowOff>26772</xdr:rowOff>
    </xdr:to>
    <xdr:cxnSp macro="">
      <xdr:nvCxnSpPr>
        <xdr:cNvPr id="62" name="直線コネクタ 61"/>
        <xdr:cNvCxnSpPr/>
      </xdr:nvCxnSpPr>
      <xdr:spPr>
        <a:xfrm>
          <a:off x="2908300" y="6143651"/>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142901</xdr:rowOff>
    </xdr:from>
    <xdr:to>
      <xdr:col>15</xdr:col>
      <xdr:colOff>50800</xdr:colOff>
      <xdr:row>35</xdr:row>
      <xdr:rowOff>155702</xdr:rowOff>
    </xdr:to>
    <xdr:cxnSp macro="">
      <xdr:nvCxnSpPr>
        <xdr:cNvPr id="65" name="直線コネクタ 64"/>
        <xdr:cNvCxnSpPr/>
      </xdr:nvCxnSpPr>
      <xdr:spPr>
        <a:xfrm flipV="1">
          <a:off x="2019300" y="6143651"/>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138786</xdr:rowOff>
    </xdr:from>
    <xdr:to>
      <xdr:col>10</xdr:col>
      <xdr:colOff>114300</xdr:colOff>
      <xdr:row>35</xdr:row>
      <xdr:rowOff>155702</xdr:rowOff>
    </xdr:to>
    <xdr:cxnSp macro="">
      <xdr:nvCxnSpPr>
        <xdr:cNvPr id="68" name="直線コネクタ 67"/>
        <xdr:cNvCxnSpPr/>
      </xdr:nvCxnSpPr>
      <xdr:spPr>
        <a:xfrm>
          <a:off x="1130300" y="6139536"/>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141478</xdr:rowOff>
    </xdr:from>
    <xdr:to>
      <xdr:col>10</xdr:col>
      <xdr:colOff>165100</xdr:colOff>
      <xdr:row>35</xdr:row>
      <xdr:rowOff>71628</xdr:rowOff>
    </xdr:to>
    <xdr:sp macro="" textlink="">
      <xdr:nvSpPr>
        <xdr:cNvPr id="69" name="フローチャート: 判断 68"/>
        <xdr:cNvSpPr/>
      </xdr:nvSpPr>
      <xdr:spPr>
        <a:xfrm>
          <a:off x="1968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88155</xdr:rowOff>
    </xdr:from>
    <xdr:ext cx="469744" cy="259045"/>
    <xdr:sp macro="" textlink="">
      <xdr:nvSpPr>
        <xdr:cNvPr id="70" name="テキスト ボックス 69"/>
        <xdr:cNvSpPr txBox="1"/>
      </xdr:nvSpPr>
      <xdr:spPr>
        <a:xfrm>
          <a:off x="1784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94386</xdr:rowOff>
    </xdr:from>
    <xdr:to>
      <xdr:col>6</xdr:col>
      <xdr:colOff>38100</xdr:colOff>
      <xdr:row>35</xdr:row>
      <xdr:rowOff>24536</xdr:rowOff>
    </xdr:to>
    <xdr:sp macro="" textlink="">
      <xdr:nvSpPr>
        <xdr:cNvPr id="71" name="フローチャート: 判断 70"/>
        <xdr:cNvSpPr/>
      </xdr:nvSpPr>
      <xdr:spPr>
        <a:xfrm>
          <a:off x="1079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41063</xdr:rowOff>
    </xdr:from>
    <xdr:ext cx="469744" cy="259045"/>
    <xdr:sp macro="" textlink="">
      <xdr:nvSpPr>
        <xdr:cNvPr id="72" name="テキスト ボックス 71"/>
        <xdr:cNvSpPr txBox="1"/>
      </xdr:nvSpPr>
      <xdr:spPr>
        <a:xfrm>
          <a:off x="895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42266</xdr:rowOff>
    </xdr:from>
    <xdr:to>
      <xdr:col>24</xdr:col>
      <xdr:colOff>114300</xdr:colOff>
      <xdr:row>36</xdr:row>
      <xdr:rowOff>143866</xdr:rowOff>
    </xdr:to>
    <xdr:sp macro="" textlink="">
      <xdr:nvSpPr>
        <xdr:cNvPr id="78" name="楕円 77"/>
        <xdr:cNvSpPr/>
      </xdr:nvSpPr>
      <xdr:spPr>
        <a:xfrm>
          <a:off x="4584700" y="62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20693</xdr:rowOff>
    </xdr:from>
    <xdr:ext cx="469744" cy="259045"/>
    <xdr:sp macro="" textlink="">
      <xdr:nvSpPr>
        <xdr:cNvPr id="79" name="議会費該当値テキスト"/>
        <xdr:cNvSpPr txBox="1"/>
      </xdr:nvSpPr>
      <xdr:spPr>
        <a:xfrm>
          <a:off x="4686300" y="61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147422</xdr:rowOff>
    </xdr:from>
    <xdr:to>
      <xdr:col>20</xdr:col>
      <xdr:colOff>38100</xdr:colOff>
      <xdr:row>36</xdr:row>
      <xdr:rowOff>77572</xdr:rowOff>
    </xdr:to>
    <xdr:sp macro="" textlink="">
      <xdr:nvSpPr>
        <xdr:cNvPr id="80" name="楕円 79"/>
        <xdr:cNvSpPr/>
      </xdr:nvSpPr>
      <xdr:spPr>
        <a:xfrm>
          <a:off x="3746500" y="614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68699</xdr:rowOff>
    </xdr:from>
    <xdr:ext cx="469744" cy="259045"/>
    <xdr:sp macro="" textlink="">
      <xdr:nvSpPr>
        <xdr:cNvPr id="81" name="テキスト ボックス 80"/>
        <xdr:cNvSpPr txBox="1"/>
      </xdr:nvSpPr>
      <xdr:spPr>
        <a:xfrm>
          <a:off x="3562428" y="62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92101</xdr:rowOff>
    </xdr:from>
    <xdr:to>
      <xdr:col>15</xdr:col>
      <xdr:colOff>101600</xdr:colOff>
      <xdr:row>36</xdr:row>
      <xdr:rowOff>22251</xdr:rowOff>
    </xdr:to>
    <xdr:sp macro="" textlink="">
      <xdr:nvSpPr>
        <xdr:cNvPr id="82" name="楕円 81"/>
        <xdr:cNvSpPr/>
      </xdr:nvSpPr>
      <xdr:spPr>
        <a:xfrm>
          <a:off x="2857500" y="60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13378</xdr:rowOff>
    </xdr:from>
    <xdr:ext cx="469744" cy="259045"/>
    <xdr:sp macro="" textlink="">
      <xdr:nvSpPr>
        <xdr:cNvPr id="83" name="テキスト ボックス 82"/>
        <xdr:cNvSpPr txBox="1"/>
      </xdr:nvSpPr>
      <xdr:spPr>
        <a:xfrm>
          <a:off x="2673428" y="618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104902</xdr:rowOff>
    </xdr:from>
    <xdr:to>
      <xdr:col>10</xdr:col>
      <xdr:colOff>165100</xdr:colOff>
      <xdr:row>36</xdr:row>
      <xdr:rowOff>35052</xdr:rowOff>
    </xdr:to>
    <xdr:sp macro="" textlink="">
      <xdr:nvSpPr>
        <xdr:cNvPr id="84" name="楕円 83"/>
        <xdr:cNvSpPr/>
      </xdr:nvSpPr>
      <xdr:spPr>
        <a:xfrm>
          <a:off x="1968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26179</xdr:rowOff>
    </xdr:from>
    <xdr:ext cx="469744" cy="259045"/>
    <xdr:sp macro="" textlink="">
      <xdr:nvSpPr>
        <xdr:cNvPr id="85" name="テキスト ボックス 84"/>
        <xdr:cNvSpPr txBox="1"/>
      </xdr:nvSpPr>
      <xdr:spPr>
        <a:xfrm>
          <a:off x="1784428"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87986</xdr:rowOff>
    </xdr:from>
    <xdr:to>
      <xdr:col>6</xdr:col>
      <xdr:colOff>38100</xdr:colOff>
      <xdr:row>36</xdr:row>
      <xdr:rowOff>18136</xdr:rowOff>
    </xdr:to>
    <xdr:sp macro="" textlink="">
      <xdr:nvSpPr>
        <xdr:cNvPr id="86" name="楕円 85"/>
        <xdr:cNvSpPr/>
      </xdr:nvSpPr>
      <xdr:spPr>
        <a:xfrm>
          <a:off x="1079500" y="608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9263</xdr:rowOff>
    </xdr:from>
    <xdr:ext cx="469744" cy="259045"/>
    <xdr:sp macro="" textlink="">
      <xdr:nvSpPr>
        <xdr:cNvPr id="87" name="テキスト ボックス 86"/>
        <xdr:cNvSpPr txBox="1"/>
      </xdr:nvSpPr>
      <xdr:spPr>
        <a:xfrm>
          <a:off x="895428" y="618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85926</xdr:rowOff>
    </xdr:from>
    <xdr:to>
      <xdr:col>24</xdr:col>
      <xdr:colOff>63500</xdr:colOff>
      <xdr:row>56</xdr:row>
      <xdr:rowOff>111940</xdr:rowOff>
    </xdr:to>
    <xdr:cxnSp macro="">
      <xdr:nvCxnSpPr>
        <xdr:cNvPr id="116" name="直線コネクタ 115"/>
        <xdr:cNvCxnSpPr/>
      </xdr:nvCxnSpPr>
      <xdr:spPr>
        <a:xfrm>
          <a:off x="3797300" y="9687126"/>
          <a:ext cx="838200" cy="2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4315</xdr:rowOff>
    </xdr:from>
    <xdr:to>
      <xdr:col>19</xdr:col>
      <xdr:colOff>177800</xdr:colOff>
      <xdr:row>56</xdr:row>
      <xdr:rowOff>85926</xdr:rowOff>
    </xdr:to>
    <xdr:cxnSp macro="">
      <xdr:nvCxnSpPr>
        <xdr:cNvPr id="119" name="直線コネクタ 118"/>
        <xdr:cNvCxnSpPr/>
      </xdr:nvCxnSpPr>
      <xdr:spPr>
        <a:xfrm>
          <a:off x="2908300" y="9605515"/>
          <a:ext cx="889000" cy="8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113502</xdr:rowOff>
    </xdr:from>
    <xdr:to>
      <xdr:col>15</xdr:col>
      <xdr:colOff>50800</xdr:colOff>
      <xdr:row>56</xdr:row>
      <xdr:rowOff>4315</xdr:rowOff>
    </xdr:to>
    <xdr:cxnSp macro="">
      <xdr:nvCxnSpPr>
        <xdr:cNvPr id="122" name="直線コネクタ 121"/>
        <xdr:cNvCxnSpPr/>
      </xdr:nvCxnSpPr>
      <xdr:spPr>
        <a:xfrm>
          <a:off x="2019300" y="9028902"/>
          <a:ext cx="889000" cy="57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113502</xdr:rowOff>
    </xdr:from>
    <xdr:to>
      <xdr:col>10</xdr:col>
      <xdr:colOff>114300</xdr:colOff>
      <xdr:row>57</xdr:row>
      <xdr:rowOff>87099</xdr:rowOff>
    </xdr:to>
    <xdr:cxnSp macro="">
      <xdr:nvCxnSpPr>
        <xdr:cNvPr id="125" name="直線コネクタ 124"/>
        <xdr:cNvCxnSpPr/>
      </xdr:nvCxnSpPr>
      <xdr:spPr>
        <a:xfrm flipV="1">
          <a:off x="1130300" y="9028902"/>
          <a:ext cx="889000" cy="83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33350</xdr:rowOff>
    </xdr:from>
    <xdr:to>
      <xdr:col>10</xdr:col>
      <xdr:colOff>165100</xdr:colOff>
      <xdr:row>51</xdr:row>
      <xdr:rowOff>134950</xdr:rowOff>
    </xdr:to>
    <xdr:sp macro="" textlink="">
      <xdr:nvSpPr>
        <xdr:cNvPr id="126" name="フローチャート: 判断 125"/>
        <xdr:cNvSpPr/>
      </xdr:nvSpPr>
      <xdr:spPr>
        <a:xfrm>
          <a:off x="1968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151477</xdr:rowOff>
    </xdr:from>
    <xdr:ext cx="599010" cy="259045"/>
    <xdr:sp macro="" textlink="">
      <xdr:nvSpPr>
        <xdr:cNvPr id="127" name="テキスト ボックス 126"/>
        <xdr:cNvSpPr txBox="1"/>
      </xdr:nvSpPr>
      <xdr:spPr>
        <a:xfrm>
          <a:off x="1719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151871</xdr:rowOff>
    </xdr:from>
    <xdr:to>
      <xdr:col>6</xdr:col>
      <xdr:colOff>38100</xdr:colOff>
      <xdr:row>56</xdr:row>
      <xdr:rowOff>82021</xdr:rowOff>
    </xdr:to>
    <xdr:sp macro="" textlink="">
      <xdr:nvSpPr>
        <xdr:cNvPr id="128" name="フローチャート: 判断 127"/>
        <xdr:cNvSpPr/>
      </xdr:nvSpPr>
      <xdr:spPr>
        <a:xfrm>
          <a:off x="1079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98548</xdr:rowOff>
    </xdr:from>
    <xdr:ext cx="534377" cy="259045"/>
    <xdr:sp macro="" textlink="">
      <xdr:nvSpPr>
        <xdr:cNvPr id="129" name="テキスト ボックス 128"/>
        <xdr:cNvSpPr txBox="1"/>
      </xdr:nvSpPr>
      <xdr:spPr>
        <a:xfrm>
          <a:off x="863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61140</xdr:rowOff>
    </xdr:from>
    <xdr:to>
      <xdr:col>24</xdr:col>
      <xdr:colOff>114300</xdr:colOff>
      <xdr:row>56</xdr:row>
      <xdr:rowOff>162740</xdr:rowOff>
    </xdr:to>
    <xdr:sp macro="" textlink="">
      <xdr:nvSpPr>
        <xdr:cNvPr id="135" name="楕円 134"/>
        <xdr:cNvSpPr/>
      </xdr:nvSpPr>
      <xdr:spPr>
        <a:xfrm>
          <a:off x="4584700" y="966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39567</xdr:rowOff>
    </xdr:from>
    <xdr:ext cx="534377" cy="259045"/>
    <xdr:sp macro="" textlink="">
      <xdr:nvSpPr>
        <xdr:cNvPr id="136" name="総務費該当値テキスト"/>
        <xdr:cNvSpPr txBox="1"/>
      </xdr:nvSpPr>
      <xdr:spPr>
        <a:xfrm>
          <a:off x="4686300" y="964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35126</xdr:rowOff>
    </xdr:from>
    <xdr:to>
      <xdr:col>20</xdr:col>
      <xdr:colOff>38100</xdr:colOff>
      <xdr:row>56</xdr:row>
      <xdr:rowOff>136726</xdr:rowOff>
    </xdr:to>
    <xdr:sp macro="" textlink="">
      <xdr:nvSpPr>
        <xdr:cNvPr id="137" name="楕円 136"/>
        <xdr:cNvSpPr/>
      </xdr:nvSpPr>
      <xdr:spPr>
        <a:xfrm>
          <a:off x="3746500" y="963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127853</xdr:rowOff>
    </xdr:from>
    <xdr:ext cx="534377" cy="259045"/>
    <xdr:sp macro="" textlink="">
      <xdr:nvSpPr>
        <xdr:cNvPr id="138" name="テキスト ボックス 137"/>
        <xdr:cNvSpPr txBox="1"/>
      </xdr:nvSpPr>
      <xdr:spPr>
        <a:xfrm>
          <a:off x="3530111" y="972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124965</xdr:rowOff>
    </xdr:from>
    <xdr:to>
      <xdr:col>15</xdr:col>
      <xdr:colOff>101600</xdr:colOff>
      <xdr:row>56</xdr:row>
      <xdr:rowOff>55115</xdr:rowOff>
    </xdr:to>
    <xdr:sp macro="" textlink="">
      <xdr:nvSpPr>
        <xdr:cNvPr id="139" name="楕円 138"/>
        <xdr:cNvSpPr/>
      </xdr:nvSpPr>
      <xdr:spPr>
        <a:xfrm>
          <a:off x="2857500" y="955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71642</xdr:rowOff>
    </xdr:from>
    <xdr:ext cx="534377" cy="259045"/>
    <xdr:sp macro="" textlink="">
      <xdr:nvSpPr>
        <xdr:cNvPr id="140" name="テキスト ボックス 139"/>
        <xdr:cNvSpPr txBox="1"/>
      </xdr:nvSpPr>
      <xdr:spPr>
        <a:xfrm>
          <a:off x="2641111" y="932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62702</xdr:rowOff>
    </xdr:from>
    <xdr:to>
      <xdr:col>10</xdr:col>
      <xdr:colOff>165100</xdr:colOff>
      <xdr:row>52</xdr:row>
      <xdr:rowOff>164302</xdr:rowOff>
    </xdr:to>
    <xdr:sp macro="" textlink="">
      <xdr:nvSpPr>
        <xdr:cNvPr id="141" name="楕円 140"/>
        <xdr:cNvSpPr/>
      </xdr:nvSpPr>
      <xdr:spPr>
        <a:xfrm>
          <a:off x="1968500" y="8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155429</xdr:rowOff>
    </xdr:from>
    <xdr:ext cx="599010" cy="259045"/>
    <xdr:sp macro="" textlink="">
      <xdr:nvSpPr>
        <xdr:cNvPr id="142" name="テキスト ボックス 141"/>
        <xdr:cNvSpPr txBox="1"/>
      </xdr:nvSpPr>
      <xdr:spPr>
        <a:xfrm>
          <a:off x="1719795" y="907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36299</xdr:rowOff>
    </xdr:from>
    <xdr:to>
      <xdr:col>6</xdr:col>
      <xdr:colOff>38100</xdr:colOff>
      <xdr:row>57</xdr:row>
      <xdr:rowOff>137899</xdr:rowOff>
    </xdr:to>
    <xdr:sp macro="" textlink="">
      <xdr:nvSpPr>
        <xdr:cNvPr id="143" name="楕円 142"/>
        <xdr:cNvSpPr/>
      </xdr:nvSpPr>
      <xdr:spPr>
        <a:xfrm>
          <a:off x="1079500" y="980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129026</xdr:rowOff>
    </xdr:from>
    <xdr:ext cx="534377" cy="259045"/>
    <xdr:sp macro="" textlink="">
      <xdr:nvSpPr>
        <xdr:cNvPr id="144" name="テキスト ボックス 143"/>
        <xdr:cNvSpPr txBox="1"/>
      </xdr:nvSpPr>
      <xdr:spPr>
        <a:xfrm>
          <a:off x="863111" y="990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15608</xdr:rowOff>
    </xdr:from>
    <xdr:to>
      <xdr:col>24</xdr:col>
      <xdr:colOff>63500</xdr:colOff>
      <xdr:row>76</xdr:row>
      <xdr:rowOff>106572</xdr:rowOff>
    </xdr:to>
    <xdr:cxnSp macro="">
      <xdr:nvCxnSpPr>
        <xdr:cNvPr id="178" name="直線コネクタ 177"/>
        <xdr:cNvCxnSpPr/>
      </xdr:nvCxnSpPr>
      <xdr:spPr>
        <a:xfrm flipV="1">
          <a:off x="3797300" y="13045808"/>
          <a:ext cx="838200" cy="9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20180</xdr:rowOff>
    </xdr:from>
    <xdr:to>
      <xdr:col>19</xdr:col>
      <xdr:colOff>177800</xdr:colOff>
      <xdr:row>76</xdr:row>
      <xdr:rowOff>106572</xdr:rowOff>
    </xdr:to>
    <xdr:cxnSp macro="">
      <xdr:nvCxnSpPr>
        <xdr:cNvPr id="181" name="直線コネクタ 180"/>
        <xdr:cNvCxnSpPr/>
      </xdr:nvCxnSpPr>
      <xdr:spPr>
        <a:xfrm>
          <a:off x="2908300" y="13050380"/>
          <a:ext cx="889000" cy="8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20180</xdr:rowOff>
    </xdr:from>
    <xdr:to>
      <xdr:col>15</xdr:col>
      <xdr:colOff>50800</xdr:colOff>
      <xdr:row>77</xdr:row>
      <xdr:rowOff>146805</xdr:rowOff>
    </xdr:to>
    <xdr:cxnSp macro="">
      <xdr:nvCxnSpPr>
        <xdr:cNvPr id="184" name="直線コネクタ 183"/>
        <xdr:cNvCxnSpPr/>
      </xdr:nvCxnSpPr>
      <xdr:spPr>
        <a:xfrm flipV="1">
          <a:off x="2019300" y="13050380"/>
          <a:ext cx="889000" cy="29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139815</xdr:rowOff>
    </xdr:from>
    <xdr:to>
      <xdr:col>10</xdr:col>
      <xdr:colOff>114300</xdr:colOff>
      <xdr:row>77</xdr:row>
      <xdr:rowOff>146805</xdr:rowOff>
    </xdr:to>
    <xdr:cxnSp macro="">
      <xdr:nvCxnSpPr>
        <xdr:cNvPr id="187" name="直線コネクタ 186"/>
        <xdr:cNvCxnSpPr/>
      </xdr:nvCxnSpPr>
      <xdr:spPr>
        <a:xfrm>
          <a:off x="1130300" y="13341465"/>
          <a:ext cx="889000" cy="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73746</xdr:rowOff>
    </xdr:from>
    <xdr:to>
      <xdr:col>10</xdr:col>
      <xdr:colOff>165100</xdr:colOff>
      <xdr:row>77</xdr:row>
      <xdr:rowOff>3896</xdr:rowOff>
    </xdr:to>
    <xdr:sp macro="" textlink="">
      <xdr:nvSpPr>
        <xdr:cNvPr id="188" name="フローチャート: 判断 187"/>
        <xdr:cNvSpPr/>
      </xdr:nvSpPr>
      <xdr:spPr>
        <a:xfrm>
          <a:off x="1968500" y="1310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20423</xdr:rowOff>
    </xdr:from>
    <xdr:ext cx="599010" cy="259045"/>
    <xdr:sp macro="" textlink="">
      <xdr:nvSpPr>
        <xdr:cNvPr id="189" name="テキスト ボックス 188"/>
        <xdr:cNvSpPr txBox="1"/>
      </xdr:nvSpPr>
      <xdr:spPr>
        <a:xfrm>
          <a:off x="1719795" y="1287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124591</xdr:rowOff>
    </xdr:from>
    <xdr:to>
      <xdr:col>6</xdr:col>
      <xdr:colOff>38100</xdr:colOff>
      <xdr:row>77</xdr:row>
      <xdr:rowOff>54741</xdr:rowOff>
    </xdr:to>
    <xdr:sp macro="" textlink="">
      <xdr:nvSpPr>
        <xdr:cNvPr id="190" name="フローチャート: 判断 189"/>
        <xdr:cNvSpPr/>
      </xdr:nvSpPr>
      <xdr:spPr>
        <a:xfrm>
          <a:off x="1079500" y="1315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71267</xdr:rowOff>
    </xdr:from>
    <xdr:ext cx="599010" cy="259045"/>
    <xdr:sp macro="" textlink="">
      <xdr:nvSpPr>
        <xdr:cNvPr id="191" name="テキスト ボックス 190"/>
        <xdr:cNvSpPr txBox="1"/>
      </xdr:nvSpPr>
      <xdr:spPr>
        <a:xfrm>
          <a:off x="830795" y="12930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136258</xdr:rowOff>
    </xdr:from>
    <xdr:to>
      <xdr:col>24</xdr:col>
      <xdr:colOff>114300</xdr:colOff>
      <xdr:row>76</xdr:row>
      <xdr:rowOff>66408</xdr:rowOff>
    </xdr:to>
    <xdr:sp macro="" textlink="">
      <xdr:nvSpPr>
        <xdr:cNvPr id="197" name="楕円 196"/>
        <xdr:cNvSpPr/>
      </xdr:nvSpPr>
      <xdr:spPr>
        <a:xfrm>
          <a:off x="4584700" y="1299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114685</xdr:rowOff>
    </xdr:from>
    <xdr:ext cx="599010" cy="259045"/>
    <xdr:sp macro="" textlink="">
      <xdr:nvSpPr>
        <xdr:cNvPr id="198" name="民生費該当値テキスト"/>
        <xdr:cNvSpPr txBox="1"/>
      </xdr:nvSpPr>
      <xdr:spPr>
        <a:xfrm>
          <a:off x="4686300" y="1297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55772</xdr:rowOff>
    </xdr:from>
    <xdr:to>
      <xdr:col>20</xdr:col>
      <xdr:colOff>38100</xdr:colOff>
      <xdr:row>76</xdr:row>
      <xdr:rowOff>157372</xdr:rowOff>
    </xdr:to>
    <xdr:sp macro="" textlink="">
      <xdr:nvSpPr>
        <xdr:cNvPr id="199" name="楕円 198"/>
        <xdr:cNvSpPr/>
      </xdr:nvSpPr>
      <xdr:spPr>
        <a:xfrm>
          <a:off x="3746500" y="1308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148499</xdr:rowOff>
    </xdr:from>
    <xdr:ext cx="599010" cy="259045"/>
    <xdr:sp macro="" textlink="">
      <xdr:nvSpPr>
        <xdr:cNvPr id="200" name="テキスト ボックス 199"/>
        <xdr:cNvSpPr txBox="1"/>
      </xdr:nvSpPr>
      <xdr:spPr>
        <a:xfrm>
          <a:off x="3497795" y="1317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140830</xdr:rowOff>
    </xdr:from>
    <xdr:to>
      <xdr:col>15</xdr:col>
      <xdr:colOff>101600</xdr:colOff>
      <xdr:row>76</xdr:row>
      <xdr:rowOff>70980</xdr:rowOff>
    </xdr:to>
    <xdr:sp macro="" textlink="">
      <xdr:nvSpPr>
        <xdr:cNvPr id="201" name="楕円 200"/>
        <xdr:cNvSpPr/>
      </xdr:nvSpPr>
      <xdr:spPr>
        <a:xfrm>
          <a:off x="2857500" y="129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62107</xdr:rowOff>
    </xdr:from>
    <xdr:ext cx="599010" cy="259045"/>
    <xdr:sp macro="" textlink="">
      <xdr:nvSpPr>
        <xdr:cNvPr id="202" name="テキスト ボックス 201"/>
        <xdr:cNvSpPr txBox="1"/>
      </xdr:nvSpPr>
      <xdr:spPr>
        <a:xfrm>
          <a:off x="2608795" y="1309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96005</xdr:rowOff>
    </xdr:from>
    <xdr:to>
      <xdr:col>10</xdr:col>
      <xdr:colOff>165100</xdr:colOff>
      <xdr:row>78</xdr:row>
      <xdr:rowOff>26155</xdr:rowOff>
    </xdr:to>
    <xdr:sp macro="" textlink="">
      <xdr:nvSpPr>
        <xdr:cNvPr id="203" name="楕円 202"/>
        <xdr:cNvSpPr/>
      </xdr:nvSpPr>
      <xdr:spPr>
        <a:xfrm>
          <a:off x="1968500" y="1329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17282</xdr:rowOff>
    </xdr:from>
    <xdr:ext cx="599010" cy="259045"/>
    <xdr:sp macro="" textlink="">
      <xdr:nvSpPr>
        <xdr:cNvPr id="204" name="テキスト ボックス 203"/>
        <xdr:cNvSpPr txBox="1"/>
      </xdr:nvSpPr>
      <xdr:spPr>
        <a:xfrm>
          <a:off x="1719795" y="1339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89015</xdr:rowOff>
    </xdr:from>
    <xdr:to>
      <xdr:col>6</xdr:col>
      <xdr:colOff>38100</xdr:colOff>
      <xdr:row>78</xdr:row>
      <xdr:rowOff>19165</xdr:rowOff>
    </xdr:to>
    <xdr:sp macro="" textlink="">
      <xdr:nvSpPr>
        <xdr:cNvPr id="205" name="楕円 204"/>
        <xdr:cNvSpPr/>
      </xdr:nvSpPr>
      <xdr:spPr>
        <a:xfrm>
          <a:off x="1079500" y="132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10292</xdr:rowOff>
    </xdr:from>
    <xdr:ext cx="599010" cy="259045"/>
    <xdr:sp macro="" textlink="">
      <xdr:nvSpPr>
        <xdr:cNvPr id="206" name="テキスト ボックス 205"/>
        <xdr:cNvSpPr txBox="1"/>
      </xdr:nvSpPr>
      <xdr:spPr>
        <a:xfrm>
          <a:off x="830795" y="1338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27208</xdr:rowOff>
    </xdr:from>
    <xdr:to>
      <xdr:col>24</xdr:col>
      <xdr:colOff>63500</xdr:colOff>
      <xdr:row>98</xdr:row>
      <xdr:rowOff>105617</xdr:rowOff>
    </xdr:to>
    <xdr:cxnSp macro="">
      <xdr:nvCxnSpPr>
        <xdr:cNvPr id="238" name="直線コネクタ 237"/>
        <xdr:cNvCxnSpPr/>
      </xdr:nvCxnSpPr>
      <xdr:spPr>
        <a:xfrm>
          <a:off x="3797300" y="16829308"/>
          <a:ext cx="838200" cy="7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55407</xdr:rowOff>
    </xdr:from>
    <xdr:ext cx="534377" cy="259045"/>
    <xdr:sp macro="" textlink="">
      <xdr:nvSpPr>
        <xdr:cNvPr id="239" name="衛生費平均値テキスト"/>
        <xdr:cNvSpPr txBox="1"/>
      </xdr:nvSpPr>
      <xdr:spPr>
        <a:xfrm>
          <a:off x="4686300" y="1685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27208</xdr:rowOff>
    </xdr:from>
    <xdr:to>
      <xdr:col>19</xdr:col>
      <xdr:colOff>177800</xdr:colOff>
      <xdr:row>99</xdr:row>
      <xdr:rowOff>37145</xdr:rowOff>
    </xdr:to>
    <xdr:cxnSp macro="">
      <xdr:nvCxnSpPr>
        <xdr:cNvPr id="241" name="直線コネクタ 240"/>
        <xdr:cNvCxnSpPr/>
      </xdr:nvCxnSpPr>
      <xdr:spPr>
        <a:xfrm flipV="1">
          <a:off x="2908300" y="16829308"/>
          <a:ext cx="889000" cy="18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macro="" textlink="">
      <xdr:nvSpPr>
        <xdr:cNvPr id="243" name="テキスト ボックス 242"/>
        <xdr:cNvSpPr txBox="1"/>
      </xdr:nvSpPr>
      <xdr:spPr>
        <a:xfrm>
          <a:off x="3530111" y="16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37145</xdr:rowOff>
    </xdr:from>
    <xdr:to>
      <xdr:col>15</xdr:col>
      <xdr:colOff>50800</xdr:colOff>
      <xdr:row>99</xdr:row>
      <xdr:rowOff>120912</xdr:rowOff>
    </xdr:to>
    <xdr:cxnSp macro="">
      <xdr:nvCxnSpPr>
        <xdr:cNvPr id="244" name="直線コネクタ 243"/>
        <xdr:cNvCxnSpPr/>
      </xdr:nvCxnSpPr>
      <xdr:spPr>
        <a:xfrm flipV="1">
          <a:off x="2019300" y="17010695"/>
          <a:ext cx="889000" cy="8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120912</xdr:rowOff>
    </xdr:from>
    <xdr:to>
      <xdr:col>10</xdr:col>
      <xdr:colOff>114300</xdr:colOff>
      <xdr:row>99</xdr:row>
      <xdr:rowOff>152381</xdr:rowOff>
    </xdr:to>
    <xdr:cxnSp macro="">
      <xdr:nvCxnSpPr>
        <xdr:cNvPr id="247" name="直線コネクタ 246"/>
        <xdr:cNvCxnSpPr/>
      </xdr:nvCxnSpPr>
      <xdr:spPr>
        <a:xfrm flipV="1">
          <a:off x="1130300" y="17094462"/>
          <a:ext cx="889000" cy="3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44084</xdr:rowOff>
    </xdr:from>
    <xdr:to>
      <xdr:col>10</xdr:col>
      <xdr:colOff>165100</xdr:colOff>
      <xdr:row>98</xdr:row>
      <xdr:rowOff>145684</xdr:rowOff>
    </xdr:to>
    <xdr:sp macro="" textlink="">
      <xdr:nvSpPr>
        <xdr:cNvPr id="248" name="フローチャート: 判断 247"/>
        <xdr:cNvSpPr/>
      </xdr:nvSpPr>
      <xdr:spPr>
        <a:xfrm>
          <a:off x="1968500" y="1684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162211</xdr:rowOff>
    </xdr:from>
    <xdr:ext cx="534377" cy="259045"/>
    <xdr:sp macro="" textlink="">
      <xdr:nvSpPr>
        <xdr:cNvPr id="249" name="テキスト ボックス 248"/>
        <xdr:cNvSpPr txBox="1"/>
      </xdr:nvSpPr>
      <xdr:spPr>
        <a:xfrm>
          <a:off x="1752111" y="1662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79702</xdr:rowOff>
    </xdr:from>
    <xdr:to>
      <xdr:col>6</xdr:col>
      <xdr:colOff>38100</xdr:colOff>
      <xdr:row>99</xdr:row>
      <xdr:rowOff>9852</xdr:rowOff>
    </xdr:to>
    <xdr:sp macro="" textlink="">
      <xdr:nvSpPr>
        <xdr:cNvPr id="250" name="フローチャート: 判断 249"/>
        <xdr:cNvSpPr/>
      </xdr:nvSpPr>
      <xdr:spPr>
        <a:xfrm>
          <a:off x="1079500" y="168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26379</xdr:rowOff>
    </xdr:from>
    <xdr:ext cx="534377" cy="259045"/>
    <xdr:sp macro="" textlink="">
      <xdr:nvSpPr>
        <xdr:cNvPr id="251" name="テキスト ボックス 250"/>
        <xdr:cNvSpPr txBox="1"/>
      </xdr:nvSpPr>
      <xdr:spPr>
        <a:xfrm>
          <a:off x="863111" y="166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54817</xdr:rowOff>
    </xdr:from>
    <xdr:to>
      <xdr:col>24</xdr:col>
      <xdr:colOff>114300</xdr:colOff>
      <xdr:row>98</xdr:row>
      <xdr:rowOff>156417</xdr:rowOff>
    </xdr:to>
    <xdr:sp macro="" textlink="">
      <xdr:nvSpPr>
        <xdr:cNvPr id="257" name="楕円 256"/>
        <xdr:cNvSpPr/>
      </xdr:nvSpPr>
      <xdr:spPr>
        <a:xfrm>
          <a:off x="4584700" y="1685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77694</xdr:rowOff>
    </xdr:from>
    <xdr:ext cx="534377" cy="259045"/>
    <xdr:sp macro="" textlink="">
      <xdr:nvSpPr>
        <xdr:cNvPr id="258" name="衛生費該当値テキスト"/>
        <xdr:cNvSpPr txBox="1"/>
      </xdr:nvSpPr>
      <xdr:spPr>
        <a:xfrm>
          <a:off x="4686300" y="1670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147858</xdr:rowOff>
    </xdr:from>
    <xdr:to>
      <xdr:col>20</xdr:col>
      <xdr:colOff>38100</xdr:colOff>
      <xdr:row>98</xdr:row>
      <xdr:rowOff>78008</xdr:rowOff>
    </xdr:to>
    <xdr:sp macro="" textlink="">
      <xdr:nvSpPr>
        <xdr:cNvPr id="259" name="楕円 258"/>
        <xdr:cNvSpPr/>
      </xdr:nvSpPr>
      <xdr:spPr>
        <a:xfrm>
          <a:off x="3746500" y="1677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94535</xdr:rowOff>
    </xdr:from>
    <xdr:ext cx="534377" cy="259045"/>
    <xdr:sp macro="" textlink="">
      <xdr:nvSpPr>
        <xdr:cNvPr id="260" name="テキスト ボックス 259"/>
        <xdr:cNvSpPr txBox="1"/>
      </xdr:nvSpPr>
      <xdr:spPr>
        <a:xfrm>
          <a:off x="3530111" y="1655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157795</xdr:rowOff>
    </xdr:from>
    <xdr:to>
      <xdr:col>15</xdr:col>
      <xdr:colOff>101600</xdr:colOff>
      <xdr:row>99</xdr:row>
      <xdr:rowOff>87945</xdr:rowOff>
    </xdr:to>
    <xdr:sp macro="" textlink="">
      <xdr:nvSpPr>
        <xdr:cNvPr id="261" name="楕円 260"/>
        <xdr:cNvSpPr/>
      </xdr:nvSpPr>
      <xdr:spPr>
        <a:xfrm>
          <a:off x="2857500" y="1695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79072</xdr:rowOff>
    </xdr:from>
    <xdr:ext cx="534377" cy="259045"/>
    <xdr:sp macro="" textlink="">
      <xdr:nvSpPr>
        <xdr:cNvPr id="262" name="テキスト ボックス 261"/>
        <xdr:cNvSpPr txBox="1"/>
      </xdr:nvSpPr>
      <xdr:spPr>
        <a:xfrm>
          <a:off x="2641111" y="170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70112</xdr:rowOff>
    </xdr:from>
    <xdr:to>
      <xdr:col>10</xdr:col>
      <xdr:colOff>165100</xdr:colOff>
      <xdr:row>100</xdr:row>
      <xdr:rowOff>262</xdr:rowOff>
    </xdr:to>
    <xdr:sp macro="" textlink="">
      <xdr:nvSpPr>
        <xdr:cNvPr id="263" name="楕円 262"/>
        <xdr:cNvSpPr/>
      </xdr:nvSpPr>
      <xdr:spPr>
        <a:xfrm>
          <a:off x="1968500" y="1704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162839</xdr:rowOff>
    </xdr:from>
    <xdr:ext cx="534377" cy="259045"/>
    <xdr:sp macro="" textlink="">
      <xdr:nvSpPr>
        <xdr:cNvPr id="264" name="テキスト ボックス 263"/>
        <xdr:cNvSpPr txBox="1"/>
      </xdr:nvSpPr>
      <xdr:spPr>
        <a:xfrm>
          <a:off x="1752111" y="1713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101581</xdr:rowOff>
    </xdr:from>
    <xdr:to>
      <xdr:col>6</xdr:col>
      <xdr:colOff>38100</xdr:colOff>
      <xdr:row>100</xdr:row>
      <xdr:rowOff>31731</xdr:rowOff>
    </xdr:to>
    <xdr:sp macro="" textlink="">
      <xdr:nvSpPr>
        <xdr:cNvPr id="265" name="楕円 264"/>
        <xdr:cNvSpPr/>
      </xdr:nvSpPr>
      <xdr:spPr>
        <a:xfrm>
          <a:off x="1079500" y="1707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22858</xdr:rowOff>
    </xdr:from>
    <xdr:ext cx="534377" cy="259045"/>
    <xdr:sp macro="" textlink="">
      <xdr:nvSpPr>
        <xdr:cNvPr id="266" name="テキスト ボックス 265"/>
        <xdr:cNvSpPr txBox="1"/>
      </xdr:nvSpPr>
      <xdr:spPr>
        <a:xfrm>
          <a:off x="863111" y="171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31278</xdr:rowOff>
    </xdr:from>
    <xdr:to>
      <xdr:col>55</xdr:col>
      <xdr:colOff>0</xdr:colOff>
      <xdr:row>39</xdr:row>
      <xdr:rowOff>48913</xdr:rowOff>
    </xdr:to>
    <xdr:cxnSp macro="">
      <xdr:nvCxnSpPr>
        <xdr:cNvPr id="297" name="直線コネクタ 296"/>
        <xdr:cNvCxnSpPr/>
      </xdr:nvCxnSpPr>
      <xdr:spPr>
        <a:xfrm>
          <a:off x="9639300" y="6717828"/>
          <a:ext cx="8382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31278</xdr:rowOff>
    </xdr:from>
    <xdr:to>
      <xdr:col>50</xdr:col>
      <xdr:colOff>114300</xdr:colOff>
      <xdr:row>39</xdr:row>
      <xdr:rowOff>39769</xdr:rowOff>
    </xdr:to>
    <xdr:cxnSp macro="">
      <xdr:nvCxnSpPr>
        <xdr:cNvPr id="300" name="直線コネクタ 299"/>
        <xdr:cNvCxnSpPr/>
      </xdr:nvCxnSpPr>
      <xdr:spPr>
        <a:xfrm flipV="1">
          <a:off x="8750300" y="6717828"/>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28992</xdr:rowOff>
    </xdr:from>
    <xdr:to>
      <xdr:col>45</xdr:col>
      <xdr:colOff>177800</xdr:colOff>
      <xdr:row>39</xdr:row>
      <xdr:rowOff>39769</xdr:rowOff>
    </xdr:to>
    <xdr:cxnSp macro="">
      <xdr:nvCxnSpPr>
        <xdr:cNvPr id="303" name="直線コネクタ 302"/>
        <xdr:cNvCxnSpPr/>
      </xdr:nvCxnSpPr>
      <xdr:spPr>
        <a:xfrm>
          <a:off x="7861300" y="6715542"/>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60670</xdr:rowOff>
    </xdr:from>
    <xdr:to>
      <xdr:col>41</xdr:col>
      <xdr:colOff>50800</xdr:colOff>
      <xdr:row>39</xdr:row>
      <xdr:rowOff>28992</xdr:rowOff>
    </xdr:to>
    <xdr:cxnSp macro="">
      <xdr:nvCxnSpPr>
        <xdr:cNvPr id="306" name="直線コネクタ 305"/>
        <xdr:cNvCxnSpPr/>
      </xdr:nvCxnSpPr>
      <xdr:spPr>
        <a:xfrm>
          <a:off x="6972300" y="6575770"/>
          <a:ext cx="889000" cy="13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92166</xdr:rowOff>
    </xdr:from>
    <xdr:to>
      <xdr:col>41</xdr:col>
      <xdr:colOff>101600</xdr:colOff>
      <xdr:row>38</xdr:row>
      <xdr:rowOff>22316</xdr:rowOff>
    </xdr:to>
    <xdr:sp macro="" textlink="">
      <xdr:nvSpPr>
        <xdr:cNvPr id="307" name="フローチャート: 判断 306"/>
        <xdr:cNvSpPr/>
      </xdr:nvSpPr>
      <xdr:spPr>
        <a:xfrm>
          <a:off x="7810500" y="64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38843</xdr:rowOff>
    </xdr:from>
    <xdr:ext cx="378565" cy="259045"/>
    <xdr:sp macro="" textlink="">
      <xdr:nvSpPr>
        <xdr:cNvPr id="308" name="テキスト ボックス 307"/>
        <xdr:cNvSpPr txBox="1"/>
      </xdr:nvSpPr>
      <xdr:spPr>
        <a:xfrm>
          <a:off x="7672017" y="6211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159439</xdr:rowOff>
    </xdr:from>
    <xdr:to>
      <xdr:col>36</xdr:col>
      <xdr:colOff>165100</xdr:colOff>
      <xdr:row>38</xdr:row>
      <xdr:rowOff>89589</xdr:rowOff>
    </xdr:to>
    <xdr:sp macro="" textlink="">
      <xdr:nvSpPr>
        <xdr:cNvPr id="309" name="フローチャート: 判断 308"/>
        <xdr:cNvSpPr/>
      </xdr:nvSpPr>
      <xdr:spPr>
        <a:xfrm>
          <a:off x="6921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106116</xdr:rowOff>
    </xdr:from>
    <xdr:ext cx="378565" cy="259045"/>
    <xdr:sp macro="" textlink="">
      <xdr:nvSpPr>
        <xdr:cNvPr id="310" name="テキスト ボックス 309"/>
        <xdr:cNvSpPr txBox="1"/>
      </xdr:nvSpPr>
      <xdr:spPr>
        <a:xfrm>
          <a:off x="6783017" y="627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169563</xdr:rowOff>
    </xdr:from>
    <xdr:to>
      <xdr:col>55</xdr:col>
      <xdr:colOff>50800</xdr:colOff>
      <xdr:row>39</xdr:row>
      <xdr:rowOff>99713</xdr:rowOff>
    </xdr:to>
    <xdr:sp macro="" textlink="">
      <xdr:nvSpPr>
        <xdr:cNvPr id="316" name="楕円 315"/>
        <xdr:cNvSpPr/>
      </xdr:nvSpPr>
      <xdr:spPr>
        <a:xfrm>
          <a:off x="10426700" y="66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84490</xdr:rowOff>
    </xdr:from>
    <xdr:ext cx="378565" cy="259045"/>
    <xdr:sp macro="" textlink="">
      <xdr:nvSpPr>
        <xdr:cNvPr id="317" name="労働費該当値テキスト"/>
        <xdr:cNvSpPr txBox="1"/>
      </xdr:nvSpPr>
      <xdr:spPr>
        <a:xfrm>
          <a:off x="10528300" y="6599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151928</xdr:rowOff>
    </xdr:from>
    <xdr:to>
      <xdr:col>50</xdr:col>
      <xdr:colOff>165100</xdr:colOff>
      <xdr:row>39</xdr:row>
      <xdr:rowOff>82078</xdr:rowOff>
    </xdr:to>
    <xdr:sp macro="" textlink="">
      <xdr:nvSpPr>
        <xdr:cNvPr id="318" name="楕円 317"/>
        <xdr:cNvSpPr/>
      </xdr:nvSpPr>
      <xdr:spPr>
        <a:xfrm>
          <a:off x="9588500" y="666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73205</xdr:rowOff>
    </xdr:from>
    <xdr:ext cx="378565" cy="259045"/>
    <xdr:sp macro="" textlink="">
      <xdr:nvSpPr>
        <xdr:cNvPr id="319" name="テキスト ボックス 318"/>
        <xdr:cNvSpPr txBox="1"/>
      </xdr:nvSpPr>
      <xdr:spPr>
        <a:xfrm>
          <a:off x="9450017" y="675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160419</xdr:rowOff>
    </xdr:from>
    <xdr:to>
      <xdr:col>46</xdr:col>
      <xdr:colOff>38100</xdr:colOff>
      <xdr:row>39</xdr:row>
      <xdr:rowOff>90569</xdr:rowOff>
    </xdr:to>
    <xdr:sp macro="" textlink="">
      <xdr:nvSpPr>
        <xdr:cNvPr id="320" name="楕円 319"/>
        <xdr:cNvSpPr/>
      </xdr:nvSpPr>
      <xdr:spPr>
        <a:xfrm>
          <a:off x="8699500" y="667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81696</xdr:rowOff>
    </xdr:from>
    <xdr:ext cx="378565" cy="259045"/>
    <xdr:sp macro="" textlink="">
      <xdr:nvSpPr>
        <xdr:cNvPr id="321" name="テキスト ボックス 320"/>
        <xdr:cNvSpPr txBox="1"/>
      </xdr:nvSpPr>
      <xdr:spPr>
        <a:xfrm>
          <a:off x="8561017" y="676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149642</xdr:rowOff>
    </xdr:from>
    <xdr:to>
      <xdr:col>41</xdr:col>
      <xdr:colOff>101600</xdr:colOff>
      <xdr:row>39</xdr:row>
      <xdr:rowOff>79792</xdr:rowOff>
    </xdr:to>
    <xdr:sp macro="" textlink="">
      <xdr:nvSpPr>
        <xdr:cNvPr id="322" name="楕円 321"/>
        <xdr:cNvSpPr/>
      </xdr:nvSpPr>
      <xdr:spPr>
        <a:xfrm>
          <a:off x="7810500" y="66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70919</xdr:rowOff>
    </xdr:from>
    <xdr:ext cx="378565" cy="259045"/>
    <xdr:sp macro="" textlink="">
      <xdr:nvSpPr>
        <xdr:cNvPr id="323" name="テキスト ボックス 322"/>
        <xdr:cNvSpPr txBox="1"/>
      </xdr:nvSpPr>
      <xdr:spPr>
        <a:xfrm>
          <a:off x="7672017" y="6757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9870</xdr:rowOff>
    </xdr:from>
    <xdr:to>
      <xdr:col>36</xdr:col>
      <xdr:colOff>165100</xdr:colOff>
      <xdr:row>38</xdr:row>
      <xdr:rowOff>111470</xdr:rowOff>
    </xdr:to>
    <xdr:sp macro="" textlink="">
      <xdr:nvSpPr>
        <xdr:cNvPr id="324" name="楕円 323"/>
        <xdr:cNvSpPr/>
      </xdr:nvSpPr>
      <xdr:spPr>
        <a:xfrm>
          <a:off x="6921500" y="652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102597</xdr:rowOff>
    </xdr:from>
    <xdr:ext cx="378565" cy="259045"/>
    <xdr:sp macro="" textlink="">
      <xdr:nvSpPr>
        <xdr:cNvPr id="325" name="テキスト ボックス 324"/>
        <xdr:cNvSpPr txBox="1"/>
      </xdr:nvSpPr>
      <xdr:spPr>
        <a:xfrm>
          <a:off x="6783017" y="6617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39916</xdr:rowOff>
    </xdr:from>
    <xdr:to>
      <xdr:col>55</xdr:col>
      <xdr:colOff>0</xdr:colOff>
      <xdr:row>59</xdr:row>
      <xdr:rowOff>39954</xdr:rowOff>
    </xdr:to>
    <xdr:cxnSp macro="">
      <xdr:nvCxnSpPr>
        <xdr:cNvPr id="354" name="直線コネクタ 353"/>
        <xdr:cNvCxnSpPr/>
      </xdr:nvCxnSpPr>
      <xdr:spPr>
        <a:xfrm flipV="1">
          <a:off x="9639300" y="10155466"/>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39954</xdr:rowOff>
    </xdr:from>
    <xdr:to>
      <xdr:col>50</xdr:col>
      <xdr:colOff>114300</xdr:colOff>
      <xdr:row>59</xdr:row>
      <xdr:rowOff>40602</xdr:rowOff>
    </xdr:to>
    <xdr:cxnSp macro="">
      <xdr:nvCxnSpPr>
        <xdr:cNvPr id="357" name="直線コネクタ 356"/>
        <xdr:cNvCxnSpPr/>
      </xdr:nvCxnSpPr>
      <xdr:spPr>
        <a:xfrm flipV="1">
          <a:off x="8750300" y="10155504"/>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39688</xdr:rowOff>
    </xdr:from>
    <xdr:to>
      <xdr:col>45</xdr:col>
      <xdr:colOff>177800</xdr:colOff>
      <xdr:row>59</xdr:row>
      <xdr:rowOff>40602</xdr:rowOff>
    </xdr:to>
    <xdr:cxnSp macro="">
      <xdr:nvCxnSpPr>
        <xdr:cNvPr id="360" name="直線コネクタ 359"/>
        <xdr:cNvCxnSpPr/>
      </xdr:nvCxnSpPr>
      <xdr:spPr>
        <a:xfrm>
          <a:off x="7861300" y="1015523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39688</xdr:rowOff>
    </xdr:from>
    <xdr:to>
      <xdr:col>41</xdr:col>
      <xdr:colOff>50800</xdr:colOff>
      <xdr:row>59</xdr:row>
      <xdr:rowOff>40678</xdr:rowOff>
    </xdr:to>
    <xdr:cxnSp macro="">
      <xdr:nvCxnSpPr>
        <xdr:cNvPr id="363" name="直線コネクタ 362"/>
        <xdr:cNvCxnSpPr/>
      </xdr:nvCxnSpPr>
      <xdr:spPr>
        <a:xfrm flipV="1">
          <a:off x="6972300" y="10155238"/>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98463</xdr:rowOff>
    </xdr:from>
    <xdr:to>
      <xdr:col>41</xdr:col>
      <xdr:colOff>101600</xdr:colOff>
      <xdr:row>54</xdr:row>
      <xdr:rowOff>28613</xdr:rowOff>
    </xdr:to>
    <xdr:sp macro="" textlink="">
      <xdr:nvSpPr>
        <xdr:cNvPr id="364" name="フローチャート: 判断 363"/>
        <xdr:cNvSpPr/>
      </xdr:nvSpPr>
      <xdr:spPr>
        <a:xfrm>
          <a:off x="7810500" y="918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45140</xdr:rowOff>
    </xdr:from>
    <xdr:ext cx="534377" cy="259045"/>
    <xdr:sp macro="" textlink="">
      <xdr:nvSpPr>
        <xdr:cNvPr id="365" name="テキスト ボックス 364"/>
        <xdr:cNvSpPr txBox="1"/>
      </xdr:nvSpPr>
      <xdr:spPr>
        <a:xfrm>
          <a:off x="7594111" y="896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133820</xdr:rowOff>
    </xdr:from>
    <xdr:to>
      <xdr:col>36</xdr:col>
      <xdr:colOff>165100</xdr:colOff>
      <xdr:row>54</xdr:row>
      <xdr:rowOff>63970</xdr:rowOff>
    </xdr:to>
    <xdr:sp macro="" textlink="">
      <xdr:nvSpPr>
        <xdr:cNvPr id="366" name="フローチャート: 判断 365"/>
        <xdr:cNvSpPr/>
      </xdr:nvSpPr>
      <xdr:spPr>
        <a:xfrm>
          <a:off x="6921500" y="922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80497</xdr:rowOff>
    </xdr:from>
    <xdr:ext cx="534377" cy="259045"/>
    <xdr:sp macro="" textlink="">
      <xdr:nvSpPr>
        <xdr:cNvPr id="367" name="テキスト ボックス 366"/>
        <xdr:cNvSpPr txBox="1"/>
      </xdr:nvSpPr>
      <xdr:spPr>
        <a:xfrm>
          <a:off x="6705111" y="899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160566</xdr:rowOff>
    </xdr:from>
    <xdr:to>
      <xdr:col>55</xdr:col>
      <xdr:colOff>50800</xdr:colOff>
      <xdr:row>59</xdr:row>
      <xdr:rowOff>90716</xdr:rowOff>
    </xdr:to>
    <xdr:sp macro="" textlink="">
      <xdr:nvSpPr>
        <xdr:cNvPr id="373" name="楕円 372"/>
        <xdr:cNvSpPr/>
      </xdr:nvSpPr>
      <xdr:spPr>
        <a:xfrm>
          <a:off x="10426700" y="101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75493</xdr:rowOff>
    </xdr:from>
    <xdr:ext cx="378565" cy="259045"/>
    <xdr:sp macro="" textlink="">
      <xdr:nvSpPr>
        <xdr:cNvPr id="374" name="農林水産業費該当値テキスト"/>
        <xdr:cNvSpPr txBox="1"/>
      </xdr:nvSpPr>
      <xdr:spPr>
        <a:xfrm>
          <a:off x="10528300" y="10019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160604</xdr:rowOff>
    </xdr:from>
    <xdr:to>
      <xdr:col>50</xdr:col>
      <xdr:colOff>165100</xdr:colOff>
      <xdr:row>59</xdr:row>
      <xdr:rowOff>90754</xdr:rowOff>
    </xdr:to>
    <xdr:sp macro="" textlink="">
      <xdr:nvSpPr>
        <xdr:cNvPr id="375" name="楕円 374"/>
        <xdr:cNvSpPr/>
      </xdr:nvSpPr>
      <xdr:spPr>
        <a:xfrm>
          <a:off x="9588500" y="1010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81881</xdr:rowOff>
    </xdr:from>
    <xdr:ext cx="378565" cy="259045"/>
    <xdr:sp macro="" textlink="">
      <xdr:nvSpPr>
        <xdr:cNvPr id="376" name="テキスト ボックス 375"/>
        <xdr:cNvSpPr txBox="1"/>
      </xdr:nvSpPr>
      <xdr:spPr>
        <a:xfrm>
          <a:off x="9450017" y="10197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161252</xdr:rowOff>
    </xdr:from>
    <xdr:to>
      <xdr:col>46</xdr:col>
      <xdr:colOff>38100</xdr:colOff>
      <xdr:row>59</xdr:row>
      <xdr:rowOff>91402</xdr:rowOff>
    </xdr:to>
    <xdr:sp macro="" textlink="">
      <xdr:nvSpPr>
        <xdr:cNvPr id="377" name="楕円 376"/>
        <xdr:cNvSpPr/>
      </xdr:nvSpPr>
      <xdr:spPr>
        <a:xfrm>
          <a:off x="8699500" y="1010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82529</xdr:rowOff>
    </xdr:from>
    <xdr:ext cx="378565" cy="259045"/>
    <xdr:sp macro="" textlink="">
      <xdr:nvSpPr>
        <xdr:cNvPr id="378" name="テキスト ボックス 377"/>
        <xdr:cNvSpPr txBox="1"/>
      </xdr:nvSpPr>
      <xdr:spPr>
        <a:xfrm>
          <a:off x="8561017" y="10198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160338</xdr:rowOff>
    </xdr:from>
    <xdr:to>
      <xdr:col>41</xdr:col>
      <xdr:colOff>101600</xdr:colOff>
      <xdr:row>59</xdr:row>
      <xdr:rowOff>90488</xdr:rowOff>
    </xdr:to>
    <xdr:sp macro="" textlink="">
      <xdr:nvSpPr>
        <xdr:cNvPr id="379" name="楕円 378"/>
        <xdr:cNvSpPr/>
      </xdr:nvSpPr>
      <xdr:spPr>
        <a:xfrm>
          <a:off x="7810500" y="1010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81615</xdr:rowOff>
    </xdr:from>
    <xdr:ext cx="378565" cy="259045"/>
    <xdr:sp macro="" textlink="">
      <xdr:nvSpPr>
        <xdr:cNvPr id="380" name="テキスト ボックス 379"/>
        <xdr:cNvSpPr txBox="1"/>
      </xdr:nvSpPr>
      <xdr:spPr>
        <a:xfrm>
          <a:off x="7672017" y="1019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161328</xdr:rowOff>
    </xdr:from>
    <xdr:to>
      <xdr:col>36</xdr:col>
      <xdr:colOff>165100</xdr:colOff>
      <xdr:row>59</xdr:row>
      <xdr:rowOff>91478</xdr:rowOff>
    </xdr:to>
    <xdr:sp macro="" textlink="">
      <xdr:nvSpPr>
        <xdr:cNvPr id="381" name="楕円 380"/>
        <xdr:cNvSpPr/>
      </xdr:nvSpPr>
      <xdr:spPr>
        <a:xfrm>
          <a:off x="6921500" y="101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59</xdr:row>
      <xdr:rowOff>82605</xdr:rowOff>
    </xdr:from>
    <xdr:ext cx="313932" cy="259045"/>
    <xdr:sp macro="" textlink="">
      <xdr:nvSpPr>
        <xdr:cNvPr id="382" name="テキスト ボックス 381"/>
        <xdr:cNvSpPr txBox="1"/>
      </xdr:nvSpPr>
      <xdr:spPr>
        <a:xfrm>
          <a:off x="6815333" y="10198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128302</xdr:rowOff>
    </xdr:from>
    <xdr:to>
      <xdr:col>55</xdr:col>
      <xdr:colOff>0</xdr:colOff>
      <xdr:row>77</xdr:row>
      <xdr:rowOff>142149</xdr:rowOff>
    </xdr:to>
    <xdr:cxnSp macro="">
      <xdr:nvCxnSpPr>
        <xdr:cNvPr id="413" name="直線コネクタ 412"/>
        <xdr:cNvCxnSpPr/>
      </xdr:nvCxnSpPr>
      <xdr:spPr>
        <a:xfrm flipV="1">
          <a:off x="9639300" y="13329952"/>
          <a:ext cx="8382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105275</xdr:rowOff>
    </xdr:from>
    <xdr:ext cx="469744" cy="259045"/>
    <xdr:sp macro="" textlink="">
      <xdr:nvSpPr>
        <xdr:cNvPr id="414" name="商工費平均値テキスト"/>
        <xdr:cNvSpPr txBox="1"/>
      </xdr:nvSpPr>
      <xdr:spPr>
        <a:xfrm>
          <a:off x="10528300" y="13306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142149</xdr:rowOff>
    </xdr:from>
    <xdr:to>
      <xdr:col>50</xdr:col>
      <xdr:colOff>114300</xdr:colOff>
      <xdr:row>78</xdr:row>
      <xdr:rowOff>40487</xdr:rowOff>
    </xdr:to>
    <xdr:cxnSp macro="">
      <xdr:nvCxnSpPr>
        <xdr:cNvPr id="416" name="直線コネクタ 415"/>
        <xdr:cNvCxnSpPr/>
      </xdr:nvCxnSpPr>
      <xdr:spPr>
        <a:xfrm flipV="1">
          <a:off x="8750300" y="13343799"/>
          <a:ext cx="889000" cy="6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22951</xdr:rowOff>
    </xdr:from>
    <xdr:to>
      <xdr:col>45</xdr:col>
      <xdr:colOff>177800</xdr:colOff>
      <xdr:row>78</xdr:row>
      <xdr:rowOff>40487</xdr:rowOff>
    </xdr:to>
    <xdr:cxnSp macro="">
      <xdr:nvCxnSpPr>
        <xdr:cNvPr id="419" name="直線コネクタ 418"/>
        <xdr:cNvCxnSpPr/>
      </xdr:nvCxnSpPr>
      <xdr:spPr>
        <a:xfrm>
          <a:off x="7861300" y="13396051"/>
          <a:ext cx="889000" cy="1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22951</xdr:rowOff>
    </xdr:from>
    <xdr:to>
      <xdr:col>41</xdr:col>
      <xdr:colOff>50800</xdr:colOff>
      <xdr:row>78</xdr:row>
      <xdr:rowOff>153775</xdr:rowOff>
    </xdr:to>
    <xdr:cxnSp macro="">
      <xdr:nvCxnSpPr>
        <xdr:cNvPr id="422" name="直線コネクタ 421"/>
        <xdr:cNvCxnSpPr/>
      </xdr:nvCxnSpPr>
      <xdr:spPr>
        <a:xfrm flipV="1">
          <a:off x="6972300" y="13396051"/>
          <a:ext cx="889000" cy="13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23" name="フローチャート: 判断 422"/>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129858</xdr:rowOff>
    </xdr:from>
    <xdr:ext cx="534377" cy="259045"/>
    <xdr:sp macro="" textlink="">
      <xdr:nvSpPr>
        <xdr:cNvPr id="424" name="テキスト ボックス 423"/>
        <xdr:cNvSpPr txBox="1"/>
      </xdr:nvSpPr>
      <xdr:spPr>
        <a:xfrm>
          <a:off x="7594111" y="1264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25" name="フローチャート: 判断 424"/>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92727</xdr:rowOff>
    </xdr:from>
    <xdr:ext cx="534377" cy="259045"/>
    <xdr:sp macro="" textlink="">
      <xdr:nvSpPr>
        <xdr:cNvPr id="426" name="テキスト ボックス 425"/>
        <xdr:cNvSpPr txBox="1"/>
      </xdr:nvSpPr>
      <xdr:spPr>
        <a:xfrm>
          <a:off x="6705111" y="129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77502</xdr:rowOff>
    </xdr:from>
    <xdr:to>
      <xdr:col>55</xdr:col>
      <xdr:colOff>50800</xdr:colOff>
      <xdr:row>78</xdr:row>
      <xdr:rowOff>7652</xdr:rowOff>
    </xdr:to>
    <xdr:sp macro="" textlink="">
      <xdr:nvSpPr>
        <xdr:cNvPr id="432" name="楕円 431"/>
        <xdr:cNvSpPr/>
      </xdr:nvSpPr>
      <xdr:spPr>
        <a:xfrm>
          <a:off x="10426700" y="132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100379</xdr:rowOff>
    </xdr:from>
    <xdr:ext cx="469744" cy="259045"/>
    <xdr:sp macro="" textlink="">
      <xdr:nvSpPr>
        <xdr:cNvPr id="433" name="商工費該当値テキスト"/>
        <xdr:cNvSpPr txBox="1"/>
      </xdr:nvSpPr>
      <xdr:spPr>
        <a:xfrm>
          <a:off x="10528300" y="1313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91349</xdr:rowOff>
    </xdr:from>
    <xdr:to>
      <xdr:col>50</xdr:col>
      <xdr:colOff>165100</xdr:colOff>
      <xdr:row>78</xdr:row>
      <xdr:rowOff>21499</xdr:rowOff>
    </xdr:to>
    <xdr:sp macro="" textlink="">
      <xdr:nvSpPr>
        <xdr:cNvPr id="434" name="楕円 433"/>
        <xdr:cNvSpPr/>
      </xdr:nvSpPr>
      <xdr:spPr>
        <a:xfrm>
          <a:off x="9588500" y="1329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12626</xdr:rowOff>
    </xdr:from>
    <xdr:ext cx="469744" cy="259045"/>
    <xdr:sp macro="" textlink="">
      <xdr:nvSpPr>
        <xdr:cNvPr id="435" name="テキスト ボックス 434"/>
        <xdr:cNvSpPr txBox="1"/>
      </xdr:nvSpPr>
      <xdr:spPr>
        <a:xfrm>
          <a:off x="9404428" y="1338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161137</xdr:rowOff>
    </xdr:from>
    <xdr:to>
      <xdr:col>46</xdr:col>
      <xdr:colOff>38100</xdr:colOff>
      <xdr:row>78</xdr:row>
      <xdr:rowOff>91287</xdr:rowOff>
    </xdr:to>
    <xdr:sp macro="" textlink="">
      <xdr:nvSpPr>
        <xdr:cNvPr id="436" name="楕円 435"/>
        <xdr:cNvSpPr/>
      </xdr:nvSpPr>
      <xdr:spPr>
        <a:xfrm>
          <a:off x="8699500" y="133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82414</xdr:rowOff>
    </xdr:from>
    <xdr:ext cx="469744" cy="259045"/>
    <xdr:sp macro="" textlink="">
      <xdr:nvSpPr>
        <xdr:cNvPr id="437" name="テキスト ボックス 436"/>
        <xdr:cNvSpPr txBox="1"/>
      </xdr:nvSpPr>
      <xdr:spPr>
        <a:xfrm>
          <a:off x="8515428" y="1345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143601</xdr:rowOff>
    </xdr:from>
    <xdr:to>
      <xdr:col>41</xdr:col>
      <xdr:colOff>101600</xdr:colOff>
      <xdr:row>78</xdr:row>
      <xdr:rowOff>73751</xdr:rowOff>
    </xdr:to>
    <xdr:sp macro="" textlink="">
      <xdr:nvSpPr>
        <xdr:cNvPr id="438" name="楕円 437"/>
        <xdr:cNvSpPr/>
      </xdr:nvSpPr>
      <xdr:spPr>
        <a:xfrm>
          <a:off x="7810500" y="1334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64878</xdr:rowOff>
    </xdr:from>
    <xdr:ext cx="469744" cy="259045"/>
    <xdr:sp macro="" textlink="">
      <xdr:nvSpPr>
        <xdr:cNvPr id="439" name="テキスト ボックス 438"/>
        <xdr:cNvSpPr txBox="1"/>
      </xdr:nvSpPr>
      <xdr:spPr>
        <a:xfrm>
          <a:off x="7626428" y="1343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102975</xdr:rowOff>
    </xdr:from>
    <xdr:to>
      <xdr:col>36</xdr:col>
      <xdr:colOff>165100</xdr:colOff>
      <xdr:row>79</xdr:row>
      <xdr:rowOff>33125</xdr:rowOff>
    </xdr:to>
    <xdr:sp macro="" textlink="">
      <xdr:nvSpPr>
        <xdr:cNvPr id="440" name="楕円 439"/>
        <xdr:cNvSpPr/>
      </xdr:nvSpPr>
      <xdr:spPr>
        <a:xfrm>
          <a:off x="6921500" y="1347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24252</xdr:rowOff>
    </xdr:from>
    <xdr:ext cx="469744" cy="259045"/>
    <xdr:sp macro="" textlink="">
      <xdr:nvSpPr>
        <xdr:cNvPr id="441" name="テキスト ボックス 440"/>
        <xdr:cNvSpPr txBox="1"/>
      </xdr:nvSpPr>
      <xdr:spPr>
        <a:xfrm>
          <a:off x="6737428" y="1356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24851</xdr:rowOff>
    </xdr:from>
    <xdr:to>
      <xdr:col>55</xdr:col>
      <xdr:colOff>0</xdr:colOff>
      <xdr:row>96</xdr:row>
      <xdr:rowOff>115103</xdr:rowOff>
    </xdr:to>
    <xdr:cxnSp macro="">
      <xdr:nvCxnSpPr>
        <xdr:cNvPr id="469" name="直線コネクタ 468"/>
        <xdr:cNvCxnSpPr/>
      </xdr:nvCxnSpPr>
      <xdr:spPr>
        <a:xfrm>
          <a:off x="9639300" y="16484051"/>
          <a:ext cx="838200" cy="9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24851</xdr:rowOff>
    </xdr:from>
    <xdr:to>
      <xdr:col>50</xdr:col>
      <xdr:colOff>114300</xdr:colOff>
      <xdr:row>97</xdr:row>
      <xdr:rowOff>42683</xdr:rowOff>
    </xdr:to>
    <xdr:cxnSp macro="">
      <xdr:nvCxnSpPr>
        <xdr:cNvPr id="472" name="直線コネクタ 471"/>
        <xdr:cNvCxnSpPr/>
      </xdr:nvCxnSpPr>
      <xdr:spPr>
        <a:xfrm flipV="1">
          <a:off x="8750300" y="16484051"/>
          <a:ext cx="889000" cy="18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42683</xdr:rowOff>
    </xdr:from>
    <xdr:to>
      <xdr:col>45</xdr:col>
      <xdr:colOff>177800</xdr:colOff>
      <xdr:row>97</xdr:row>
      <xdr:rowOff>44672</xdr:rowOff>
    </xdr:to>
    <xdr:cxnSp macro="">
      <xdr:nvCxnSpPr>
        <xdr:cNvPr id="475" name="直線コネクタ 474"/>
        <xdr:cNvCxnSpPr/>
      </xdr:nvCxnSpPr>
      <xdr:spPr>
        <a:xfrm flipV="1">
          <a:off x="7861300" y="16673333"/>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44672</xdr:rowOff>
    </xdr:from>
    <xdr:to>
      <xdr:col>41</xdr:col>
      <xdr:colOff>50800</xdr:colOff>
      <xdr:row>97</xdr:row>
      <xdr:rowOff>107993</xdr:rowOff>
    </xdr:to>
    <xdr:cxnSp macro="">
      <xdr:nvCxnSpPr>
        <xdr:cNvPr id="478" name="直線コネクタ 477"/>
        <xdr:cNvCxnSpPr/>
      </xdr:nvCxnSpPr>
      <xdr:spPr>
        <a:xfrm flipV="1">
          <a:off x="6972300" y="16675322"/>
          <a:ext cx="889000" cy="6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60485</xdr:rowOff>
    </xdr:from>
    <xdr:to>
      <xdr:col>41</xdr:col>
      <xdr:colOff>101600</xdr:colOff>
      <xdr:row>94</xdr:row>
      <xdr:rowOff>162085</xdr:rowOff>
    </xdr:to>
    <xdr:sp macro="" textlink="">
      <xdr:nvSpPr>
        <xdr:cNvPr id="479" name="フローチャート: 判断 478"/>
        <xdr:cNvSpPr/>
      </xdr:nvSpPr>
      <xdr:spPr>
        <a:xfrm>
          <a:off x="7810500" y="161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7162</xdr:rowOff>
    </xdr:from>
    <xdr:ext cx="534377" cy="259045"/>
    <xdr:sp macro="" textlink="">
      <xdr:nvSpPr>
        <xdr:cNvPr id="480" name="テキスト ボックス 479"/>
        <xdr:cNvSpPr txBox="1"/>
      </xdr:nvSpPr>
      <xdr:spPr>
        <a:xfrm>
          <a:off x="7594111" y="159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127648</xdr:rowOff>
    </xdr:from>
    <xdr:to>
      <xdr:col>36</xdr:col>
      <xdr:colOff>165100</xdr:colOff>
      <xdr:row>95</xdr:row>
      <xdr:rowOff>57798</xdr:rowOff>
    </xdr:to>
    <xdr:sp macro="" textlink="">
      <xdr:nvSpPr>
        <xdr:cNvPr id="481" name="フローチャート: 判断 480"/>
        <xdr:cNvSpPr/>
      </xdr:nvSpPr>
      <xdr:spPr>
        <a:xfrm>
          <a:off x="6921500" y="1624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74325</xdr:rowOff>
    </xdr:from>
    <xdr:ext cx="534377" cy="259045"/>
    <xdr:sp macro="" textlink="">
      <xdr:nvSpPr>
        <xdr:cNvPr id="482" name="テキスト ボックス 481"/>
        <xdr:cNvSpPr txBox="1"/>
      </xdr:nvSpPr>
      <xdr:spPr>
        <a:xfrm>
          <a:off x="6705111" y="1601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64303</xdr:rowOff>
    </xdr:from>
    <xdr:to>
      <xdr:col>55</xdr:col>
      <xdr:colOff>50800</xdr:colOff>
      <xdr:row>96</xdr:row>
      <xdr:rowOff>165903</xdr:rowOff>
    </xdr:to>
    <xdr:sp macro="" textlink="">
      <xdr:nvSpPr>
        <xdr:cNvPr id="488" name="楕円 487"/>
        <xdr:cNvSpPr/>
      </xdr:nvSpPr>
      <xdr:spPr>
        <a:xfrm>
          <a:off x="10426700" y="1652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42730</xdr:rowOff>
    </xdr:from>
    <xdr:ext cx="534377" cy="259045"/>
    <xdr:sp macro="" textlink="">
      <xdr:nvSpPr>
        <xdr:cNvPr id="489" name="土木費該当値テキスト"/>
        <xdr:cNvSpPr txBox="1"/>
      </xdr:nvSpPr>
      <xdr:spPr>
        <a:xfrm>
          <a:off x="10528300" y="165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145501</xdr:rowOff>
    </xdr:from>
    <xdr:to>
      <xdr:col>50</xdr:col>
      <xdr:colOff>165100</xdr:colOff>
      <xdr:row>96</xdr:row>
      <xdr:rowOff>75651</xdr:rowOff>
    </xdr:to>
    <xdr:sp macro="" textlink="">
      <xdr:nvSpPr>
        <xdr:cNvPr id="490" name="楕円 489"/>
        <xdr:cNvSpPr/>
      </xdr:nvSpPr>
      <xdr:spPr>
        <a:xfrm>
          <a:off x="9588500" y="1643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66778</xdr:rowOff>
    </xdr:from>
    <xdr:ext cx="534377" cy="259045"/>
    <xdr:sp macro="" textlink="">
      <xdr:nvSpPr>
        <xdr:cNvPr id="491" name="テキスト ボックス 490"/>
        <xdr:cNvSpPr txBox="1"/>
      </xdr:nvSpPr>
      <xdr:spPr>
        <a:xfrm>
          <a:off x="9372111" y="1652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163333</xdr:rowOff>
    </xdr:from>
    <xdr:to>
      <xdr:col>46</xdr:col>
      <xdr:colOff>38100</xdr:colOff>
      <xdr:row>97</xdr:row>
      <xdr:rowOff>93483</xdr:rowOff>
    </xdr:to>
    <xdr:sp macro="" textlink="">
      <xdr:nvSpPr>
        <xdr:cNvPr id="492" name="楕円 491"/>
        <xdr:cNvSpPr/>
      </xdr:nvSpPr>
      <xdr:spPr>
        <a:xfrm>
          <a:off x="8699500" y="1662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84610</xdr:rowOff>
    </xdr:from>
    <xdr:ext cx="534377" cy="259045"/>
    <xdr:sp macro="" textlink="">
      <xdr:nvSpPr>
        <xdr:cNvPr id="493" name="テキスト ボックス 492"/>
        <xdr:cNvSpPr txBox="1"/>
      </xdr:nvSpPr>
      <xdr:spPr>
        <a:xfrm>
          <a:off x="8483111" y="1671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165322</xdr:rowOff>
    </xdr:from>
    <xdr:to>
      <xdr:col>41</xdr:col>
      <xdr:colOff>101600</xdr:colOff>
      <xdr:row>97</xdr:row>
      <xdr:rowOff>95472</xdr:rowOff>
    </xdr:to>
    <xdr:sp macro="" textlink="">
      <xdr:nvSpPr>
        <xdr:cNvPr id="494" name="楕円 493"/>
        <xdr:cNvSpPr/>
      </xdr:nvSpPr>
      <xdr:spPr>
        <a:xfrm>
          <a:off x="7810500" y="1662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86599</xdr:rowOff>
    </xdr:from>
    <xdr:ext cx="534377" cy="259045"/>
    <xdr:sp macro="" textlink="">
      <xdr:nvSpPr>
        <xdr:cNvPr id="495" name="テキスト ボックス 494"/>
        <xdr:cNvSpPr txBox="1"/>
      </xdr:nvSpPr>
      <xdr:spPr>
        <a:xfrm>
          <a:off x="7594111" y="1671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57193</xdr:rowOff>
    </xdr:from>
    <xdr:to>
      <xdr:col>36</xdr:col>
      <xdr:colOff>165100</xdr:colOff>
      <xdr:row>97</xdr:row>
      <xdr:rowOff>158793</xdr:rowOff>
    </xdr:to>
    <xdr:sp macro="" textlink="">
      <xdr:nvSpPr>
        <xdr:cNvPr id="496" name="楕円 495"/>
        <xdr:cNvSpPr/>
      </xdr:nvSpPr>
      <xdr:spPr>
        <a:xfrm>
          <a:off x="6921500" y="166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149920</xdr:rowOff>
    </xdr:from>
    <xdr:ext cx="534377" cy="259045"/>
    <xdr:sp macro="" textlink="">
      <xdr:nvSpPr>
        <xdr:cNvPr id="497" name="テキスト ボックス 496"/>
        <xdr:cNvSpPr txBox="1"/>
      </xdr:nvSpPr>
      <xdr:spPr>
        <a:xfrm>
          <a:off x="6705111" y="1678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95314</xdr:rowOff>
    </xdr:from>
    <xdr:to>
      <xdr:col>85</xdr:col>
      <xdr:colOff>127000</xdr:colOff>
      <xdr:row>38</xdr:row>
      <xdr:rowOff>161874</xdr:rowOff>
    </xdr:to>
    <xdr:cxnSp macro="">
      <xdr:nvCxnSpPr>
        <xdr:cNvPr id="527" name="直線コネクタ 526"/>
        <xdr:cNvCxnSpPr/>
      </xdr:nvCxnSpPr>
      <xdr:spPr>
        <a:xfrm flipV="1">
          <a:off x="15481300" y="6610414"/>
          <a:ext cx="838200" cy="6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159017</xdr:rowOff>
    </xdr:from>
    <xdr:to>
      <xdr:col>81</xdr:col>
      <xdr:colOff>50800</xdr:colOff>
      <xdr:row>38</xdr:row>
      <xdr:rowOff>161874</xdr:rowOff>
    </xdr:to>
    <xdr:cxnSp macro="">
      <xdr:nvCxnSpPr>
        <xdr:cNvPr id="530" name="直線コネクタ 529"/>
        <xdr:cNvCxnSpPr/>
      </xdr:nvCxnSpPr>
      <xdr:spPr>
        <a:xfrm>
          <a:off x="14592300" y="6674117"/>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133109</xdr:rowOff>
    </xdr:from>
    <xdr:to>
      <xdr:col>76</xdr:col>
      <xdr:colOff>114300</xdr:colOff>
      <xdr:row>38</xdr:row>
      <xdr:rowOff>159017</xdr:rowOff>
    </xdr:to>
    <xdr:cxnSp macro="">
      <xdr:nvCxnSpPr>
        <xdr:cNvPr id="533" name="直線コネクタ 532"/>
        <xdr:cNvCxnSpPr/>
      </xdr:nvCxnSpPr>
      <xdr:spPr>
        <a:xfrm>
          <a:off x="13703300" y="6476759"/>
          <a:ext cx="889000" cy="19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133109</xdr:rowOff>
    </xdr:from>
    <xdr:to>
      <xdr:col>71</xdr:col>
      <xdr:colOff>177800</xdr:colOff>
      <xdr:row>38</xdr:row>
      <xdr:rowOff>97180</xdr:rowOff>
    </xdr:to>
    <xdr:cxnSp macro="">
      <xdr:nvCxnSpPr>
        <xdr:cNvPr id="536" name="直線コネクタ 535"/>
        <xdr:cNvCxnSpPr/>
      </xdr:nvCxnSpPr>
      <xdr:spPr>
        <a:xfrm flipV="1">
          <a:off x="12814300" y="6476759"/>
          <a:ext cx="889000" cy="13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7" name="フローチャート: 判断 536"/>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29595</xdr:rowOff>
    </xdr:from>
    <xdr:ext cx="534377" cy="259045"/>
    <xdr:sp macro="" textlink="">
      <xdr:nvSpPr>
        <xdr:cNvPr id="538" name="テキスト ボックス 537"/>
        <xdr:cNvSpPr txBox="1"/>
      </xdr:nvSpPr>
      <xdr:spPr>
        <a:xfrm>
          <a:off x="13436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9" name="フローチャート: 判断 538"/>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99737</xdr:rowOff>
    </xdr:from>
    <xdr:ext cx="534377" cy="259045"/>
    <xdr:sp macro="" textlink="">
      <xdr:nvSpPr>
        <xdr:cNvPr id="540" name="テキスト ボックス 539"/>
        <xdr:cNvSpPr txBox="1"/>
      </xdr:nvSpPr>
      <xdr:spPr>
        <a:xfrm>
          <a:off x="12547111" y="6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44514</xdr:rowOff>
    </xdr:from>
    <xdr:to>
      <xdr:col>85</xdr:col>
      <xdr:colOff>177800</xdr:colOff>
      <xdr:row>38</xdr:row>
      <xdr:rowOff>146114</xdr:rowOff>
    </xdr:to>
    <xdr:sp macro="" textlink="">
      <xdr:nvSpPr>
        <xdr:cNvPr id="546" name="楕円 545"/>
        <xdr:cNvSpPr/>
      </xdr:nvSpPr>
      <xdr:spPr>
        <a:xfrm>
          <a:off x="16268700" y="65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22941</xdr:rowOff>
    </xdr:from>
    <xdr:ext cx="534377" cy="259045"/>
    <xdr:sp macro="" textlink="">
      <xdr:nvSpPr>
        <xdr:cNvPr id="547" name="消防費該当値テキスト"/>
        <xdr:cNvSpPr txBox="1"/>
      </xdr:nvSpPr>
      <xdr:spPr>
        <a:xfrm>
          <a:off x="16370300" y="653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111074</xdr:rowOff>
    </xdr:from>
    <xdr:to>
      <xdr:col>81</xdr:col>
      <xdr:colOff>101600</xdr:colOff>
      <xdr:row>39</xdr:row>
      <xdr:rowOff>41224</xdr:rowOff>
    </xdr:to>
    <xdr:sp macro="" textlink="">
      <xdr:nvSpPr>
        <xdr:cNvPr id="548" name="楕円 547"/>
        <xdr:cNvSpPr/>
      </xdr:nvSpPr>
      <xdr:spPr>
        <a:xfrm>
          <a:off x="15430500" y="66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32351</xdr:rowOff>
    </xdr:from>
    <xdr:ext cx="534377" cy="259045"/>
    <xdr:sp macro="" textlink="">
      <xdr:nvSpPr>
        <xdr:cNvPr id="549" name="テキスト ボックス 548"/>
        <xdr:cNvSpPr txBox="1"/>
      </xdr:nvSpPr>
      <xdr:spPr>
        <a:xfrm>
          <a:off x="15214111" y="671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108217</xdr:rowOff>
    </xdr:from>
    <xdr:to>
      <xdr:col>76</xdr:col>
      <xdr:colOff>165100</xdr:colOff>
      <xdr:row>39</xdr:row>
      <xdr:rowOff>38367</xdr:rowOff>
    </xdr:to>
    <xdr:sp macro="" textlink="">
      <xdr:nvSpPr>
        <xdr:cNvPr id="550" name="楕円 549"/>
        <xdr:cNvSpPr/>
      </xdr:nvSpPr>
      <xdr:spPr>
        <a:xfrm>
          <a:off x="14541500" y="662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29494</xdr:rowOff>
    </xdr:from>
    <xdr:ext cx="534377" cy="259045"/>
    <xdr:sp macro="" textlink="">
      <xdr:nvSpPr>
        <xdr:cNvPr id="551" name="テキスト ボックス 550"/>
        <xdr:cNvSpPr txBox="1"/>
      </xdr:nvSpPr>
      <xdr:spPr>
        <a:xfrm>
          <a:off x="14325111" y="67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82309</xdr:rowOff>
    </xdr:from>
    <xdr:to>
      <xdr:col>72</xdr:col>
      <xdr:colOff>38100</xdr:colOff>
      <xdr:row>38</xdr:row>
      <xdr:rowOff>12458</xdr:rowOff>
    </xdr:to>
    <xdr:sp macro="" textlink="">
      <xdr:nvSpPr>
        <xdr:cNvPr id="552" name="楕円 551"/>
        <xdr:cNvSpPr/>
      </xdr:nvSpPr>
      <xdr:spPr>
        <a:xfrm>
          <a:off x="13652500" y="64259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3586</xdr:rowOff>
    </xdr:from>
    <xdr:ext cx="534377" cy="259045"/>
    <xdr:sp macro="" textlink="">
      <xdr:nvSpPr>
        <xdr:cNvPr id="553" name="テキスト ボックス 552"/>
        <xdr:cNvSpPr txBox="1"/>
      </xdr:nvSpPr>
      <xdr:spPr>
        <a:xfrm>
          <a:off x="13436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46380</xdr:rowOff>
    </xdr:from>
    <xdr:to>
      <xdr:col>67</xdr:col>
      <xdr:colOff>101600</xdr:colOff>
      <xdr:row>38</xdr:row>
      <xdr:rowOff>147980</xdr:rowOff>
    </xdr:to>
    <xdr:sp macro="" textlink="">
      <xdr:nvSpPr>
        <xdr:cNvPr id="554" name="楕円 553"/>
        <xdr:cNvSpPr/>
      </xdr:nvSpPr>
      <xdr:spPr>
        <a:xfrm>
          <a:off x="12763500" y="65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139107</xdr:rowOff>
    </xdr:from>
    <xdr:ext cx="534377" cy="259045"/>
    <xdr:sp macro="" textlink="">
      <xdr:nvSpPr>
        <xdr:cNvPr id="555" name="テキスト ボックス 554"/>
        <xdr:cNvSpPr txBox="1"/>
      </xdr:nvSpPr>
      <xdr:spPr>
        <a:xfrm>
          <a:off x="12547111" y="665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87530</xdr:rowOff>
    </xdr:from>
    <xdr:to>
      <xdr:col>85</xdr:col>
      <xdr:colOff>127000</xdr:colOff>
      <xdr:row>58</xdr:row>
      <xdr:rowOff>88085</xdr:rowOff>
    </xdr:to>
    <xdr:cxnSp macro="">
      <xdr:nvCxnSpPr>
        <xdr:cNvPr id="587" name="直線コネクタ 586"/>
        <xdr:cNvCxnSpPr/>
      </xdr:nvCxnSpPr>
      <xdr:spPr>
        <a:xfrm flipV="1">
          <a:off x="15481300" y="10031630"/>
          <a:ext cx="8382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79317</xdr:rowOff>
    </xdr:from>
    <xdr:to>
      <xdr:col>81</xdr:col>
      <xdr:colOff>50800</xdr:colOff>
      <xdr:row>58</xdr:row>
      <xdr:rowOff>88085</xdr:rowOff>
    </xdr:to>
    <xdr:cxnSp macro="">
      <xdr:nvCxnSpPr>
        <xdr:cNvPr id="590" name="直線コネクタ 589"/>
        <xdr:cNvCxnSpPr/>
      </xdr:nvCxnSpPr>
      <xdr:spPr>
        <a:xfrm>
          <a:off x="14592300" y="10023417"/>
          <a:ext cx="889000" cy="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38953</xdr:rowOff>
    </xdr:from>
    <xdr:to>
      <xdr:col>76</xdr:col>
      <xdr:colOff>114300</xdr:colOff>
      <xdr:row>58</xdr:row>
      <xdr:rowOff>79317</xdr:rowOff>
    </xdr:to>
    <xdr:cxnSp macro="">
      <xdr:nvCxnSpPr>
        <xdr:cNvPr id="593" name="直線コネクタ 592"/>
        <xdr:cNvCxnSpPr/>
      </xdr:nvCxnSpPr>
      <xdr:spPr>
        <a:xfrm>
          <a:off x="13703300" y="9983053"/>
          <a:ext cx="889000" cy="4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38953</xdr:rowOff>
    </xdr:from>
    <xdr:to>
      <xdr:col>71</xdr:col>
      <xdr:colOff>177800</xdr:colOff>
      <xdr:row>58</xdr:row>
      <xdr:rowOff>148616</xdr:rowOff>
    </xdr:to>
    <xdr:cxnSp macro="">
      <xdr:nvCxnSpPr>
        <xdr:cNvPr id="596" name="直線コネクタ 595"/>
        <xdr:cNvCxnSpPr/>
      </xdr:nvCxnSpPr>
      <xdr:spPr>
        <a:xfrm flipV="1">
          <a:off x="12814300" y="9983053"/>
          <a:ext cx="889000" cy="10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122619</xdr:rowOff>
    </xdr:from>
    <xdr:to>
      <xdr:col>72</xdr:col>
      <xdr:colOff>38100</xdr:colOff>
      <xdr:row>56</xdr:row>
      <xdr:rowOff>52769</xdr:rowOff>
    </xdr:to>
    <xdr:sp macro="" textlink="">
      <xdr:nvSpPr>
        <xdr:cNvPr id="597" name="フローチャート: 判断 596"/>
        <xdr:cNvSpPr/>
      </xdr:nvSpPr>
      <xdr:spPr>
        <a:xfrm>
          <a:off x="13652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69296</xdr:rowOff>
    </xdr:from>
    <xdr:ext cx="534377" cy="259045"/>
    <xdr:sp macro="" textlink="">
      <xdr:nvSpPr>
        <xdr:cNvPr id="598" name="テキスト ボックス 597"/>
        <xdr:cNvSpPr txBox="1"/>
      </xdr:nvSpPr>
      <xdr:spPr>
        <a:xfrm>
          <a:off x="13436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15715</xdr:rowOff>
    </xdr:from>
    <xdr:to>
      <xdr:col>67</xdr:col>
      <xdr:colOff>101600</xdr:colOff>
      <xdr:row>56</xdr:row>
      <xdr:rowOff>117315</xdr:rowOff>
    </xdr:to>
    <xdr:sp macro="" textlink="">
      <xdr:nvSpPr>
        <xdr:cNvPr id="599" name="フローチャート: 判断 598"/>
        <xdr:cNvSpPr/>
      </xdr:nvSpPr>
      <xdr:spPr>
        <a:xfrm>
          <a:off x="12763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133842</xdr:rowOff>
    </xdr:from>
    <xdr:ext cx="534377" cy="259045"/>
    <xdr:sp macro="" textlink="">
      <xdr:nvSpPr>
        <xdr:cNvPr id="600" name="テキスト ボックス 599"/>
        <xdr:cNvSpPr txBox="1"/>
      </xdr:nvSpPr>
      <xdr:spPr>
        <a:xfrm>
          <a:off x="12547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36730</xdr:rowOff>
    </xdr:from>
    <xdr:to>
      <xdr:col>85</xdr:col>
      <xdr:colOff>177800</xdr:colOff>
      <xdr:row>58</xdr:row>
      <xdr:rowOff>138330</xdr:rowOff>
    </xdr:to>
    <xdr:sp macro="" textlink="">
      <xdr:nvSpPr>
        <xdr:cNvPr id="606" name="楕円 605"/>
        <xdr:cNvSpPr/>
      </xdr:nvSpPr>
      <xdr:spPr>
        <a:xfrm>
          <a:off x="16268700" y="998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123107</xdr:rowOff>
    </xdr:from>
    <xdr:ext cx="534377" cy="259045"/>
    <xdr:sp macro="" textlink="">
      <xdr:nvSpPr>
        <xdr:cNvPr id="607" name="教育費該当値テキスト"/>
        <xdr:cNvSpPr txBox="1"/>
      </xdr:nvSpPr>
      <xdr:spPr>
        <a:xfrm>
          <a:off x="16370300" y="989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37285</xdr:rowOff>
    </xdr:from>
    <xdr:to>
      <xdr:col>81</xdr:col>
      <xdr:colOff>101600</xdr:colOff>
      <xdr:row>58</xdr:row>
      <xdr:rowOff>138885</xdr:rowOff>
    </xdr:to>
    <xdr:sp macro="" textlink="">
      <xdr:nvSpPr>
        <xdr:cNvPr id="608" name="楕円 607"/>
        <xdr:cNvSpPr/>
      </xdr:nvSpPr>
      <xdr:spPr>
        <a:xfrm>
          <a:off x="15430500" y="998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130012</xdr:rowOff>
    </xdr:from>
    <xdr:ext cx="534377" cy="259045"/>
    <xdr:sp macro="" textlink="">
      <xdr:nvSpPr>
        <xdr:cNvPr id="609" name="テキスト ボックス 608"/>
        <xdr:cNvSpPr txBox="1"/>
      </xdr:nvSpPr>
      <xdr:spPr>
        <a:xfrm>
          <a:off x="15214111" y="1007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28517</xdr:rowOff>
    </xdr:from>
    <xdr:to>
      <xdr:col>76</xdr:col>
      <xdr:colOff>165100</xdr:colOff>
      <xdr:row>58</xdr:row>
      <xdr:rowOff>130117</xdr:rowOff>
    </xdr:to>
    <xdr:sp macro="" textlink="">
      <xdr:nvSpPr>
        <xdr:cNvPr id="610" name="楕円 609"/>
        <xdr:cNvSpPr/>
      </xdr:nvSpPr>
      <xdr:spPr>
        <a:xfrm>
          <a:off x="14541500" y="997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121244</xdr:rowOff>
    </xdr:from>
    <xdr:ext cx="534377" cy="259045"/>
    <xdr:sp macro="" textlink="">
      <xdr:nvSpPr>
        <xdr:cNvPr id="611" name="テキスト ボックス 610"/>
        <xdr:cNvSpPr txBox="1"/>
      </xdr:nvSpPr>
      <xdr:spPr>
        <a:xfrm>
          <a:off x="14325111" y="1006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159603</xdr:rowOff>
    </xdr:from>
    <xdr:to>
      <xdr:col>72</xdr:col>
      <xdr:colOff>38100</xdr:colOff>
      <xdr:row>58</xdr:row>
      <xdr:rowOff>89753</xdr:rowOff>
    </xdr:to>
    <xdr:sp macro="" textlink="">
      <xdr:nvSpPr>
        <xdr:cNvPr id="612" name="楕円 611"/>
        <xdr:cNvSpPr/>
      </xdr:nvSpPr>
      <xdr:spPr>
        <a:xfrm>
          <a:off x="13652500" y="993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80880</xdr:rowOff>
    </xdr:from>
    <xdr:ext cx="534377" cy="259045"/>
    <xdr:sp macro="" textlink="">
      <xdr:nvSpPr>
        <xdr:cNvPr id="613" name="テキスト ボックス 612"/>
        <xdr:cNvSpPr txBox="1"/>
      </xdr:nvSpPr>
      <xdr:spPr>
        <a:xfrm>
          <a:off x="13436111" y="1002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97816</xdr:rowOff>
    </xdr:from>
    <xdr:to>
      <xdr:col>67</xdr:col>
      <xdr:colOff>101600</xdr:colOff>
      <xdr:row>59</xdr:row>
      <xdr:rowOff>27966</xdr:rowOff>
    </xdr:to>
    <xdr:sp macro="" textlink="">
      <xdr:nvSpPr>
        <xdr:cNvPr id="614" name="楕円 613"/>
        <xdr:cNvSpPr/>
      </xdr:nvSpPr>
      <xdr:spPr>
        <a:xfrm>
          <a:off x="12763500" y="100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19093</xdr:rowOff>
    </xdr:from>
    <xdr:ext cx="534377" cy="259045"/>
    <xdr:sp macro="" textlink="">
      <xdr:nvSpPr>
        <xdr:cNvPr id="615" name="テキスト ボックス 614"/>
        <xdr:cNvSpPr txBox="1"/>
      </xdr:nvSpPr>
      <xdr:spPr>
        <a:xfrm>
          <a:off x="12547111" y="1013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2" name="直線コネクタ 641"/>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5" name="直線コネクタ 644"/>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8" name="直線コネクタ 647"/>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51" name="直線コネクタ 650"/>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75595</xdr:rowOff>
    </xdr:from>
    <xdr:to>
      <xdr:col>72</xdr:col>
      <xdr:colOff>38100</xdr:colOff>
      <xdr:row>77</xdr:row>
      <xdr:rowOff>5745</xdr:rowOff>
    </xdr:to>
    <xdr:sp macro="" textlink="">
      <xdr:nvSpPr>
        <xdr:cNvPr id="652" name="フローチャート: 判断 651"/>
        <xdr:cNvSpPr/>
      </xdr:nvSpPr>
      <xdr:spPr>
        <a:xfrm>
          <a:off x="13652500" y="1310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22272</xdr:rowOff>
    </xdr:from>
    <xdr:ext cx="469744" cy="259045"/>
    <xdr:sp macro="" textlink="">
      <xdr:nvSpPr>
        <xdr:cNvPr id="653" name="テキスト ボックス 652"/>
        <xdr:cNvSpPr txBox="1"/>
      </xdr:nvSpPr>
      <xdr:spPr>
        <a:xfrm>
          <a:off x="13468428" y="1288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77059</xdr:rowOff>
    </xdr:from>
    <xdr:to>
      <xdr:col>67</xdr:col>
      <xdr:colOff>101600</xdr:colOff>
      <xdr:row>77</xdr:row>
      <xdr:rowOff>7209</xdr:rowOff>
    </xdr:to>
    <xdr:sp macro="" textlink="">
      <xdr:nvSpPr>
        <xdr:cNvPr id="654" name="フローチャート: 判断 653"/>
        <xdr:cNvSpPr/>
      </xdr:nvSpPr>
      <xdr:spPr>
        <a:xfrm>
          <a:off x="12763500" y="1310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23736</xdr:rowOff>
    </xdr:from>
    <xdr:ext cx="469744" cy="259045"/>
    <xdr:sp macro="" textlink="">
      <xdr:nvSpPr>
        <xdr:cNvPr id="655" name="テキスト ボックス 654"/>
        <xdr:cNvSpPr txBox="1"/>
      </xdr:nvSpPr>
      <xdr:spPr>
        <a:xfrm>
          <a:off x="12579428" y="1288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9" name="楕円 668"/>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0" name="テキスト ボックス 669"/>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87198</xdr:rowOff>
    </xdr:from>
    <xdr:to>
      <xdr:col>85</xdr:col>
      <xdr:colOff>127000</xdr:colOff>
      <xdr:row>97</xdr:row>
      <xdr:rowOff>90412</xdr:rowOff>
    </xdr:to>
    <xdr:cxnSp macro="">
      <xdr:nvCxnSpPr>
        <xdr:cNvPr id="699" name="直線コネクタ 698"/>
        <xdr:cNvCxnSpPr/>
      </xdr:nvCxnSpPr>
      <xdr:spPr>
        <a:xfrm flipV="1">
          <a:off x="15481300" y="16717848"/>
          <a:ext cx="838200" cy="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90412</xdr:rowOff>
    </xdr:from>
    <xdr:to>
      <xdr:col>81</xdr:col>
      <xdr:colOff>50800</xdr:colOff>
      <xdr:row>97</xdr:row>
      <xdr:rowOff>97002</xdr:rowOff>
    </xdr:to>
    <xdr:cxnSp macro="">
      <xdr:nvCxnSpPr>
        <xdr:cNvPr id="702" name="直線コネクタ 701"/>
        <xdr:cNvCxnSpPr/>
      </xdr:nvCxnSpPr>
      <xdr:spPr>
        <a:xfrm flipV="1">
          <a:off x="14592300" y="16721062"/>
          <a:ext cx="889000" cy="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97002</xdr:rowOff>
    </xdr:from>
    <xdr:to>
      <xdr:col>76</xdr:col>
      <xdr:colOff>114300</xdr:colOff>
      <xdr:row>97</xdr:row>
      <xdr:rowOff>111837</xdr:rowOff>
    </xdr:to>
    <xdr:cxnSp macro="">
      <xdr:nvCxnSpPr>
        <xdr:cNvPr id="705" name="直線コネクタ 704"/>
        <xdr:cNvCxnSpPr/>
      </xdr:nvCxnSpPr>
      <xdr:spPr>
        <a:xfrm flipV="1">
          <a:off x="13703300" y="16727652"/>
          <a:ext cx="889000" cy="1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111837</xdr:rowOff>
    </xdr:from>
    <xdr:to>
      <xdr:col>71</xdr:col>
      <xdr:colOff>177800</xdr:colOff>
      <xdr:row>97</xdr:row>
      <xdr:rowOff>122022</xdr:rowOff>
    </xdr:to>
    <xdr:cxnSp macro="">
      <xdr:nvCxnSpPr>
        <xdr:cNvPr id="708" name="直線コネクタ 707"/>
        <xdr:cNvCxnSpPr/>
      </xdr:nvCxnSpPr>
      <xdr:spPr>
        <a:xfrm flipV="1">
          <a:off x="12814300" y="16742487"/>
          <a:ext cx="8890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154229</xdr:rowOff>
    </xdr:from>
    <xdr:to>
      <xdr:col>72</xdr:col>
      <xdr:colOff>38100</xdr:colOff>
      <xdr:row>95</xdr:row>
      <xdr:rowOff>84379</xdr:rowOff>
    </xdr:to>
    <xdr:sp macro="" textlink="">
      <xdr:nvSpPr>
        <xdr:cNvPr id="709" name="フローチャート: 判断 708"/>
        <xdr:cNvSpPr/>
      </xdr:nvSpPr>
      <xdr:spPr>
        <a:xfrm>
          <a:off x="136525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100906</xdr:rowOff>
    </xdr:from>
    <xdr:ext cx="534377" cy="259045"/>
    <xdr:sp macro="" textlink="">
      <xdr:nvSpPr>
        <xdr:cNvPr id="710" name="テキスト ボックス 709"/>
        <xdr:cNvSpPr txBox="1"/>
      </xdr:nvSpPr>
      <xdr:spPr>
        <a:xfrm>
          <a:off x="13436111" y="1604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158026</xdr:rowOff>
    </xdr:from>
    <xdr:to>
      <xdr:col>67</xdr:col>
      <xdr:colOff>101600</xdr:colOff>
      <xdr:row>95</xdr:row>
      <xdr:rowOff>88176</xdr:rowOff>
    </xdr:to>
    <xdr:sp macro="" textlink="">
      <xdr:nvSpPr>
        <xdr:cNvPr id="711" name="フローチャート: 判断 710"/>
        <xdr:cNvSpPr/>
      </xdr:nvSpPr>
      <xdr:spPr>
        <a:xfrm>
          <a:off x="12763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104703</xdr:rowOff>
    </xdr:from>
    <xdr:ext cx="534377" cy="259045"/>
    <xdr:sp macro="" textlink="">
      <xdr:nvSpPr>
        <xdr:cNvPr id="712" name="テキスト ボックス 711"/>
        <xdr:cNvSpPr txBox="1"/>
      </xdr:nvSpPr>
      <xdr:spPr>
        <a:xfrm>
          <a:off x="12547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36398</xdr:rowOff>
    </xdr:from>
    <xdr:to>
      <xdr:col>85</xdr:col>
      <xdr:colOff>177800</xdr:colOff>
      <xdr:row>97</xdr:row>
      <xdr:rowOff>137998</xdr:rowOff>
    </xdr:to>
    <xdr:sp macro="" textlink="">
      <xdr:nvSpPr>
        <xdr:cNvPr id="718" name="楕円 717"/>
        <xdr:cNvSpPr/>
      </xdr:nvSpPr>
      <xdr:spPr>
        <a:xfrm>
          <a:off x="16268700" y="1666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14825</xdr:rowOff>
    </xdr:from>
    <xdr:ext cx="534377" cy="259045"/>
    <xdr:sp macro="" textlink="">
      <xdr:nvSpPr>
        <xdr:cNvPr id="719" name="公債費該当値テキスト"/>
        <xdr:cNvSpPr txBox="1"/>
      </xdr:nvSpPr>
      <xdr:spPr>
        <a:xfrm>
          <a:off x="16370300" y="1664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39612</xdr:rowOff>
    </xdr:from>
    <xdr:to>
      <xdr:col>81</xdr:col>
      <xdr:colOff>101600</xdr:colOff>
      <xdr:row>97</xdr:row>
      <xdr:rowOff>141212</xdr:rowOff>
    </xdr:to>
    <xdr:sp macro="" textlink="">
      <xdr:nvSpPr>
        <xdr:cNvPr id="720" name="楕円 719"/>
        <xdr:cNvSpPr/>
      </xdr:nvSpPr>
      <xdr:spPr>
        <a:xfrm>
          <a:off x="15430500" y="1667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132339</xdr:rowOff>
    </xdr:from>
    <xdr:ext cx="534377" cy="259045"/>
    <xdr:sp macro="" textlink="">
      <xdr:nvSpPr>
        <xdr:cNvPr id="721" name="テキスト ボックス 720"/>
        <xdr:cNvSpPr txBox="1"/>
      </xdr:nvSpPr>
      <xdr:spPr>
        <a:xfrm>
          <a:off x="15214111" y="1676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46202</xdr:rowOff>
    </xdr:from>
    <xdr:to>
      <xdr:col>76</xdr:col>
      <xdr:colOff>165100</xdr:colOff>
      <xdr:row>97</xdr:row>
      <xdr:rowOff>147802</xdr:rowOff>
    </xdr:to>
    <xdr:sp macro="" textlink="">
      <xdr:nvSpPr>
        <xdr:cNvPr id="722" name="楕円 721"/>
        <xdr:cNvSpPr/>
      </xdr:nvSpPr>
      <xdr:spPr>
        <a:xfrm>
          <a:off x="14541500" y="1667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138929</xdr:rowOff>
    </xdr:from>
    <xdr:ext cx="534377" cy="259045"/>
    <xdr:sp macro="" textlink="">
      <xdr:nvSpPr>
        <xdr:cNvPr id="723" name="テキスト ボックス 722"/>
        <xdr:cNvSpPr txBox="1"/>
      </xdr:nvSpPr>
      <xdr:spPr>
        <a:xfrm>
          <a:off x="14325111" y="1676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61037</xdr:rowOff>
    </xdr:from>
    <xdr:to>
      <xdr:col>72</xdr:col>
      <xdr:colOff>38100</xdr:colOff>
      <xdr:row>97</xdr:row>
      <xdr:rowOff>162637</xdr:rowOff>
    </xdr:to>
    <xdr:sp macro="" textlink="">
      <xdr:nvSpPr>
        <xdr:cNvPr id="724" name="楕円 723"/>
        <xdr:cNvSpPr/>
      </xdr:nvSpPr>
      <xdr:spPr>
        <a:xfrm>
          <a:off x="13652500" y="1669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153764</xdr:rowOff>
    </xdr:from>
    <xdr:ext cx="534377" cy="259045"/>
    <xdr:sp macro="" textlink="">
      <xdr:nvSpPr>
        <xdr:cNvPr id="725" name="テキスト ボックス 724"/>
        <xdr:cNvSpPr txBox="1"/>
      </xdr:nvSpPr>
      <xdr:spPr>
        <a:xfrm>
          <a:off x="13436111" y="1678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71222</xdr:rowOff>
    </xdr:from>
    <xdr:to>
      <xdr:col>67</xdr:col>
      <xdr:colOff>101600</xdr:colOff>
      <xdr:row>98</xdr:row>
      <xdr:rowOff>1372</xdr:rowOff>
    </xdr:to>
    <xdr:sp macro="" textlink="">
      <xdr:nvSpPr>
        <xdr:cNvPr id="726" name="楕円 725"/>
        <xdr:cNvSpPr/>
      </xdr:nvSpPr>
      <xdr:spPr>
        <a:xfrm>
          <a:off x="12763500" y="167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163949</xdr:rowOff>
    </xdr:from>
    <xdr:ext cx="534377" cy="259045"/>
    <xdr:sp macro="" textlink="">
      <xdr:nvSpPr>
        <xdr:cNvPr id="727" name="テキスト ボックス 726"/>
        <xdr:cNvSpPr txBox="1"/>
      </xdr:nvSpPr>
      <xdr:spPr>
        <a:xfrm>
          <a:off x="12547111" y="1679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165709</xdr:rowOff>
    </xdr:from>
    <xdr:to>
      <xdr:col>102</xdr:col>
      <xdr:colOff>165100</xdr:colOff>
      <xdr:row>38</xdr:row>
      <xdr:rowOff>95859</xdr:rowOff>
    </xdr:to>
    <xdr:sp macro="" textlink="">
      <xdr:nvSpPr>
        <xdr:cNvPr id="764" name="フローチャート: 判断 763"/>
        <xdr:cNvSpPr/>
      </xdr:nvSpPr>
      <xdr:spPr>
        <a:xfrm>
          <a:off x="19494500" y="65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112387</xdr:rowOff>
    </xdr:from>
    <xdr:ext cx="378565" cy="259045"/>
    <xdr:sp macro="" textlink="">
      <xdr:nvSpPr>
        <xdr:cNvPr id="765" name="テキスト ボックス 764"/>
        <xdr:cNvSpPr txBox="1"/>
      </xdr:nvSpPr>
      <xdr:spPr>
        <a:xfrm>
          <a:off x="19356017" y="6284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20777</xdr:rowOff>
    </xdr:from>
    <xdr:to>
      <xdr:col>98</xdr:col>
      <xdr:colOff>38100</xdr:colOff>
      <xdr:row>38</xdr:row>
      <xdr:rowOff>122377</xdr:rowOff>
    </xdr:to>
    <xdr:sp macro="" textlink="">
      <xdr:nvSpPr>
        <xdr:cNvPr id="766" name="フローチャート: 判断 765"/>
        <xdr:cNvSpPr/>
      </xdr:nvSpPr>
      <xdr:spPr>
        <a:xfrm>
          <a:off x="18605500" y="653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138904</xdr:rowOff>
    </xdr:from>
    <xdr:ext cx="378565" cy="259045"/>
    <xdr:sp macro="" textlink="">
      <xdr:nvSpPr>
        <xdr:cNvPr id="767" name="テキスト ボックス 766"/>
        <xdr:cNvSpPr txBox="1"/>
      </xdr:nvSpPr>
      <xdr:spPr>
        <a:xfrm>
          <a:off x="18467017" y="6311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年度目的別住民一人当たりのコストは、衛生費と商工費が類似団体内平均値を上回っている。このうち衛生費は、市立病院建設基金に原資</a:t>
          </a:r>
          <a:r>
            <a:rPr kumimoji="1" lang="en-US" altLang="ja-JP" sz="1300">
              <a:latin typeface="ＭＳ Ｐゴシック" panose="020B0600070205080204" pitchFamily="50" charset="-128"/>
              <a:ea typeface="ＭＳ Ｐゴシック" panose="020B0600070205080204" pitchFamily="50" charset="-128"/>
            </a:rPr>
            <a:t>1,000,000</a:t>
          </a:r>
          <a:r>
            <a:rPr kumimoji="1" lang="ja-JP" altLang="en-US" sz="1300">
              <a:latin typeface="ＭＳ Ｐゴシック" panose="020B0600070205080204" pitchFamily="50" charset="-128"/>
              <a:ea typeface="ＭＳ Ｐゴシック" panose="020B0600070205080204" pitchFamily="50" charset="-128"/>
            </a:rPr>
            <a:t>千円を積み増したことが主な要因であり、この影響を除いた場合の住民１人当たりのコストは類似団体内平均値を下回る。また、民生費は扶助費の占める割合が高いことから、扶助費と同様の推移となっており、今後も他の目的別歳出と比べ高い水準が続くもの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財政調整基金は標準財政規模に対し</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％以上を維持しており、令和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年度末残高は約</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億円となっている。また、実質収支額も標準財政規模に対し</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％以上を確保しているものの、</a:t>
          </a:r>
          <a:r>
            <a:rPr kumimoji="1" lang="ja-JP" altLang="en-US" sz="1400">
              <a:solidFill>
                <a:sysClr val="windowText" lastClr="000000"/>
              </a:solidFill>
              <a:latin typeface="ＭＳ ゴシック" pitchFamily="49" charset="-128"/>
              <a:ea typeface="ＭＳ ゴシック" pitchFamily="49" charset="-128"/>
            </a:rPr>
            <a:t>扶助費などの増加により実質単年度収支は赤字に転じた。扶助費をはじめとした社会保障経費の増など先行きが不透明であることから、</a:t>
          </a:r>
          <a:r>
            <a:rPr kumimoji="1" lang="ja-JP" altLang="en-US" sz="1400">
              <a:latin typeface="ＭＳ ゴシック" pitchFamily="49" charset="-128"/>
              <a:ea typeface="ＭＳ ゴシック" pitchFamily="49" charset="-128"/>
            </a:rPr>
            <a:t>引き続き、健全な財政運営を図るため、財政調整基金の確保及び実質収支額の著しい悪化の防止に努める。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全ての会計において黒字となっており、令和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年度は前年度に引き続き標準財政規模比が</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％を超えた。引き続き、各会計が黒字となるよう、健全な財政運営に努める。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毎年発行している臨時財政対策債に係る元利償還金及び算入公債費等は増加傾向にあり、元利償還金等全体としても増加傾向にある。また、債務負担行為に基づく支出額の大部分は、蕨市土地開発公社からの土地の買戻し費用である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年度は市債を活用して大規模な買い戻しを実行しており、据置期間を経過した令和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年度より元金の算入が見込まれる。引き続き、他の財源確保を図り、市債に依存しない財政運営に努める。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市庁舎建設等事業や学校体育館空調設備整備事業に係る借入などにより、一般会計等に係る地方債の現在高の増加が続いていることなどから、将来負担額は増加傾向にある。一方で、充当可能財源等は、後年度に事業が見込まれる市立病院の整備に係る一般会計の財政負担に備え基金を積み増すなど、充当可能基金を増額したことから、依然として将来負担比率の分子はマイナスとなっている。引き続き、将来世代に負担を先送りしないよう、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・市庁舎建設等事業が完了したため「庁舎整備基金」約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万円を取り崩すとともに、学校給食用備品の購入などへ充当するため「ふるさとわらび応援基金」約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万円を取り崩す一方で、後年度に事業が見込まれる市立病院の整備に係る一般会計の財政負担に備え「市立病院建設基金」約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万円を積み立てたことなどにより、基金全体としては約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・後年度に事業が見込まれる公共施設の老朽化対策などの財政負担に備えるため、各特定目的基金に積み立てていくことを予定している。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・公共施設改修基金：公共施設の改修事業に要する資金に充てるため。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・ふるさとわらび応援基金：ふるさとに愛着を持つ人々から蕨市を応援するために寄せられた寄附金を財源として魅力あふれる多様なまちづくりを推進。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・市立病院建設基金：原資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・庁舎整備基金：市庁舎建設等事業が完了したことにより、全額（約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万円）を取り崩したことによる皆減。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・ふるさとわらび応援基金：学校給食用備品の購入などへの充当により約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万円を取り崩したことによる減少、及び原資約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・公共施設改修基金：公共施設の老朽化対策のため基金の取り崩しを行う予定であるため、令和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・蕨駅西口市街地再開発事業基金：事業の進捗に応じて基金の取り崩しを行う予定であるため、令和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年度以降は減少見込み。</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・普通交付税の追加交付による収入増などから、決算剰余見込みのため約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・扶助費などの社会保障経費の増加に加え、税収等歳入確保の先行きが不透明なため、今後は減少していく見込み。</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33320545</v>
      </c>
      <c r="BO4" s="371"/>
      <c r="BP4" s="371"/>
      <c r="BQ4" s="371"/>
      <c r="BR4" s="371"/>
      <c r="BS4" s="371"/>
      <c r="BT4" s="371"/>
      <c r="BU4" s="372"/>
      <c r="BV4" s="370">
        <v>33581676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12.6</v>
      </c>
      <c r="CU4" s="377"/>
      <c r="CV4" s="377"/>
      <c r="CW4" s="377"/>
      <c r="CX4" s="377"/>
      <c r="CY4" s="377"/>
      <c r="CZ4" s="377"/>
      <c r="DA4" s="378"/>
      <c r="DB4" s="376">
        <v>16.399999999999999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30832912</v>
      </c>
      <c r="BO5" s="408"/>
      <c r="BP5" s="408"/>
      <c r="BQ5" s="408"/>
      <c r="BR5" s="408"/>
      <c r="BS5" s="408"/>
      <c r="BT5" s="408"/>
      <c r="BU5" s="409"/>
      <c r="BV5" s="407">
        <v>30891881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90.2</v>
      </c>
      <c r="CU5" s="405"/>
      <c r="CV5" s="405"/>
      <c r="CW5" s="405"/>
      <c r="CX5" s="405"/>
      <c r="CY5" s="405"/>
      <c r="CZ5" s="405"/>
      <c r="DA5" s="406"/>
      <c r="DB5" s="404">
        <v>87.2</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2487633</v>
      </c>
      <c r="BO6" s="408"/>
      <c r="BP6" s="408"/>
      <c r="BQ6" s="408"/>
      <c r="BR6" s="408"/>
      <c r="BS6" s="408"/>
      <c r="BT6" s="408"/>
      <c r="BU6" s="409"/>
      <c r="BV6" s="407">
        <v>2689795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90.8</v>
      </c>
      <c r="CU6" s="445"/>
      <c r="CV6" s="445"/>
      <c r="CW6" s="445"/>
      <c r="CX6" s="445"/>
      <c r="CY6" s="445"/>
      <c r="CZ6" s="445"/>
      <c r="DA6" s="446"/>
      <c r="DB6" s="444">
        <v>89.2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491190</v>
      </c>
      <c r="BO7" s="408"/>
      <c r="BP7" s="408"/>
      <c r="BQ7" s="408"/>
      <c r="BR7" s="408"/>
      <c r="BS7" s="408"/>
      <c r="BT7" s="408"/>
      <c r="BU7" s="409"/>
      <c r="BV7" s="407">
        <v>156515</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15791002</v>
      </c>
      <c r="CU7" s="408"/>
      <c r="CV7" s="408"/>
      <c r="CW7" s="408"/>
      <c r="CX7" s="408"/>
      <c r="CY7" s="408"/>
      <c r="CZ7" s="408"/>
      <c r="DA7" s="409"/>
      <c r="DB7" s="407">
        <v>15480027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1996443</v>
      </c>
      <c r="BO8" s="408"/>
      <c r="BP8" s="408"/>
      <c r="BQ8" s="408"/>
      <c r="BR8" s="408"/>
      <c r="BS8" s="408"/>
      <c r="BT8" s="408"/>
      <c r="BU8" s="409"/>
      <c r="BV8" s="407">
        <v>2533280</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0.82</v>
      </c>
      <c r="CU8" s="448"/>
      <c r="CV8" s="448"/>
      <c r="CW8" s="448"/>
      <c r="CX8" s="448"/>
      <c r="CY8" s="448"/>
      <c r="CZ8" s="448"/>
      <c r="DA8" s="449"/>
      <c r="DB8" s="447">
        <v>0.85</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74283</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-536837</v>
      </c>
      <c r="BO9" s="408"/>
      <c r="BP9" s="408"/>
      <c r="BQ9" s="408"/>
      <c r="BR9" s="408"/>
      <c r="BS9" s="408"/>
      <c r="BT9" s="408"/>
      <c r="BU9" s="409"/>
      <c r="BV9" s="407">
        <v>-89291</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8.1</v>
      </c>
      <c r="CU9" s="405"/>
      <c r="CV9" s="405"/>
      <c r="CW9" s="405"/>
      <c r="CX9" s="405"/>
      <c r="CY9" s="405"/>
      <c r="CZ9" s="405"/>
      <c r="DA9" s="406"/>
      <c r="DB9" s="404">
        <v>8.3000000000000007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72260</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19345</v>
      </c>
      <c r="BO10" s="408"/>
      <c r="BP10" s="408"/>
      <c r="BQ10" s="408"/>
      <c r="BR10" s="408"/>
      <c r="BS10" s="408"/>
      <c r="BT10" s="408"/>
      <c r="BU10" s="409"/>
      <c r="BV10" s="407">
        <v>545606</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75646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67170</v>
      </c>
      <c r="S13" s="492"/>
      <c r="T13" s="492"/>
      <c r="U13" s="492"/>
      <c r="V13" s="493"/>
      <c r="W13" s="423" t="s">
        <v>131</v>
      </c>
      <c r="X13" s="424"/>
      <c r="Y13" s="424"/>
      <c r="Z13" s="424"/>
      <c r="AA13" s="424"/>
      <c r="AB13" s="414"/>
      <c r="AC13" s="458">
        <v>71</v>
      </c>
      <c r="AD13" s="459"/>
      <c r="AE13" s="459"/>
      <c r="AF13" s="459"/>
      <c r="AG13" s="501"/>
      <c r="AH13" s="458">
        <v>72</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-517492</v>
      </c>
      <c r="BO13" s="408"/>
      <c r="BP13" s="408"/>
      <c r="BQ13" s="408"/>
      <c r="BR13" s="408"/>
      <c r="BS13" s="408"/>
      <c r="BT13" s="408"/>
      <c r="BU13" s="409"/>
      <c r="BV13" s="407">
        <v>456315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4.9000000000000004</v>
      </c>
      <c r="CU13" s="405"/>
      <c r="CV13" s="405"/>
      <c r="CW13" s="405"/>
      <c r="CX13" s="405"/>
      <c r="CY13" s="405"/>
      <c r="CZ13" s="405"/>
      <c r="DA13" s="406"/>
      <c r="DB13" s="404">
        <v>4.8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75282</v>
      </c>
      <c r="S14" s="492"/>
      <c r="T14" s="492"/>
      <c r="U14" s="492"/>
      <c r="V14" s="493"/>
      <c r="W14" s="397"/>
      <c r="X14" s="398"/>
      <c r="Y14" s="398"/>
      <c r="Z14" s="398"/>
      <c r="AA14" s="398"/>
      <c r="AB14" s="387"/>
      <c r="AC14" s="494">
        <v>0.2</v>
      </c>
      <c r="AD14" s="495"/>
      <c r="AE14" s="495"/>
      <c r="AF14" s="495"/>
      <c r="AG14" s="496"/>
      <c r="AH14" s="494">
        <v>0.2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67536</v>
      </c>
      <c r="S15" s="492"/>
      <c r="T15" s="492"/>
      <c r="U15" s="492"/>
      <c r="V15" s="493"/>
      <c r="W15" s="423" t="s">
        <v>137</v>
      </c>
      <c r="X15" s="424"/>
      <c r="Y15" s="424"/>
      <c r="Z15" s="424"/>
      <c r="AA15" s="424"/>
      <c r="AB15" s="414"/>
      <c r="AC15" s="458">
        <v>6268</v>
      </c>
      <c r="AD15" s="459"/>
      <c r="AE15" s="459"/>
      <c r="AF15" s="459"/>
      <c r="AG15" s="501"/>
      <c r="AH15" s="458">
        <v>6773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10257444</v>
      </c>
      <c r="BO15" s="371"/>
      <c r="BP15" s="371"/>
      <c r="BQ15" s="371"/>
      <c r="BR15" s="371"/>
      <c r="BS15" s="371"/>
      <c r="BT15" s="371"/>
      <c r="BU15" s="372"/>
      <c r="BV15" s="370">
        <v>10198021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18.8</v>
      </c>
      <c r="AD16" s="495"/>
      <c r="AE16" s="495"/>
      <c r="AF16" s="495"/>
      <c r="AG16" s="496"/>
      <c r="AH16" s="494">
        <v>21.2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12803612</v>
      </c>
      <c r="BO16" s="408"/>
      <c r="BP16" s="408"/>
      <c r="BQ16" s="408"/>
      <c r="BR16" s="408"/>
      <c r="BS16" s="408"/>
      <c r="BT16" s="408"/>
      <c r="BU16" s="409"/>
      <c r="BV16" s="407">
        <v>12300209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26963</v>
      </c>
      <c r="AD17" s="459"/>
      <c r="AE17" s="459"/>
      <c r="AF17" s="459"/>
      <c r="AG17" s="501"/>
      <c r="AH17" s="458">
        <v>25114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13065468</v>
      </c>
      <c r="BO17" s="408"/>
      <c r="BP17" s="408"/>
      <c r="BQ17" s="408"/>
      <c r="BR17" s="408"/>
      <c r="BS17" s="408"/>
      <c r="BT17" s="408"/>
      <c r="BU17" s="409"/>
      <c r="BV17" s="407">
        <v>13017210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5.1100000000000003</v>
      </c>
      <c r="M18" s="531"/>
      <c r="N18" s="531"/>
      <c r="O18" s="531"/>
      <c r="P18" s="531"/>
      <c r="Q18" s="531"/>
      <c r="R18" s="532"/>
      <c r="S18" s="532"/>
      <c r="T18" s="532"/>
      <c r="U18" s="532"/>
      <c r="V18" s="533"/>
      <c r="W18" s="425"/>
      <c r="X18" s="426"/>
      <c r="Y18" s="426"/>
      <c r="Z18" s="426"/>
      <c r="AA18" s="426"/>
      <c r="AB18" s="417"/>
      <c r="AC18" s="534">
        <v>81</v>
      </c>
      <c r="AD18" s="535"/>
      <c r="AE18" s="535"/>
      <c r="AF18" s="535"/>
      <c r="AG18" s="536"/>
      <c r="AH18" s="534">
        <v>78.599999999999994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14582266</v>
      </c>
      <c r="BO18" s="408"/>
      <c r="BP18" s="408"/>
      <c r="BQ18" s="408"/>
      <c r="BR18" s="408"/>
      <c r="BS18" s="408"/>
      <c r="BT18" s="408"/>
      <c r="BU18" s="409"/>
      <c r="BV18" s="407">
        <v>13881374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14537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21981447</v>
      </c>
      <c r="BO19" s="408"/>
      <c r="BP19" s="408"/>
      <c r="BQ19" s="408"/>
      <c r="BR19" s="408"/>
      <c r="BS19" s="408"/>
      <c r="BT19" s="408"/>
      <c r="BU19" s="409"/>
      <c r="BV19" s="407">
        <v>21157725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36827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20236073</v>
      </c>
      <c r="BO22" s="371"/>
      <c r="BP22" s="371"/>
      <c r="BQ22" s="371"/>
      <c r="BR22" s="371"/>
      <c r="BS22" s="371"/>
      <c r="BT22" s="371"/>
      <c r="BU22" s="372"/>
      <c r="BV22" s="370">
        <v>19924475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16977171</v>
      </c>
      <c r="BO23" s="408"/>
      <c r="BP23" s="408"/>
      <c r="BQ23" s="408"/>
      <c r="BR23" s="408"/>
      <c r="BS23" s="408"/>
      <c r="BT23" s="408"/>
      <c r="BU23" s="409"/>
      <c r="BV23" s="407">
        <v>16849152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8850</v>
      </c>
      <c r="R24" s="459"/>
      <c r="S24" s="459"/>
      <c r="T24" s="459"/>
      <c r="U24" s="459"/>
      <c r="V24" s="501"/>
      <c r="W24" s="553"/>
      <c r="X24" s="554"/>
      <c r="Y24" s="555"/>
      <c r="Z24" s="457" t="s">
        <v>162</v>
      </c>
      <c r="AA24" s="437"/>
      <c r="AB24" s="437"/>
      <c r="AC24" s="437"/>
      <c r="AD24" s="437"/>
      <c r="AE24" s="437"/>
      <c r="AF24" s="437"/>
      <c r="AG24" s="438"/>
      <c r="AH24" s="458">
        <v>462</v>
      </c>
      <c r="AI24" s="459"/>
      <c r="AJ24" s="459"/>
      <c r="AK24" s="459"/>
      <c r="AL24" s="501"/>
      <c r="AM24" s="458">
        <v>1434510</v>
      </c>
      <c r="AN24" s="459"/>
      <c r="AO24" s="459"/>
      <c r="AP24" s="459"/>
      <c r="AQ24" s="459"/>
      <c r="AR24" s="501"/>
      <c r="AS24" s="458">
        <v>3105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9584753</v>
      </c>
      <c r="BO24" s="408"/>
      <c r="BP24" s="408"/>
      <c r="BQ24" s="408"/>
      <c r="BR24" s="408"/>
      <c r="BS24" s="408"/>
      <c r="BT24" s="408"/>
      <c r="BU24" s="409"/>
      <c r="BV24" s="407">
        <v>8307111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7750</v>
      </c>
      <c r="R25" s="459"/>
      <c r="S25" s="459"/>
      <c r="T25" s="459"/>
      <c r="U25" s="459"/>
      <c r="V25" s="501"/>
      <c r="W25" s="553"/>
      <c r="X25" s="554"/>
      <c r="Y25" s="555"/>
      <c r="Z25" s="457" t="s">
        <v>165</v>
      </c>
      <c r="AA25" s="437"/>
      <c r="AB25" s="437"/>
      <c r="AC25" s="437"/>
      <c r="AD25" s="437"/>
      <c r="AE25" s="437"/>
      <c r="AF25" s="437"/>
      <c r="AG25" s="438"/>
      <c r="AH25" s="458">
        <v>84</v>
      </c>
      <c r="AI25" s="459"/>
      <c r="AJ25" s="459"/>
      <c r="AK25" s="459"/>
      <c r="AL25" s="501"/>
      <c r="AM25" s="458">
        <v>257040</v>
      </c>
      <c r="AN25" s="459"/>
      <c r="AO25" s="459"/>
      <c r="AP25" s="459"/>
      <c r="AQ25" s="459"/>
      <c r="AR25" s="501"/>
      <c r="AS25" s="458">
        <v>3060</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2438990</v>
      </c>
      <c r="BO25" s="371"/>
      <c r="BP25" s="371"/>
      <c r="BQ25" s="371"/>
      <c r="BR25" s="371"/>
      <c r="BS25" s="371"/>
      <c r="BT25" s="371"/>
      <c r="BU25" s="372"/>
      <c r="BV25" s="370">
        <v>3278046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7150</v>
      </c>
      <c r="R26" s="459"/>
      <c r="S26" s="459"/>
      <c r="T26" s="459"/>
      <c r="U26" s="459"/>
      <c r="V26" s="501"/>
      <c r="W26" s="553"/>
      <c r="X26" s="554"/>
      <c r="Y26" s="555"/>
      <c r="Z26" s="457" t="s">
        <v>168</v>
      </c>
      <c r="AA26" s="559"/>
      <c r="AB26" s="559"/>
      <c r="AC26" s="559"/>
      <c r="AD26" s="559"/>
      <c r="AE26" s="559"/>
      <c r="AF26" s="559"/>
      <c r="AG26" s="560"/>
      <c r="AH26" s="458">
        <v>2</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v>300000</v>
      </c>
      <c r="BO26" s="408"/>
      <c r="BP26" s="408"/>
      <c r="BQ26" s="408"/>
      <c r="BR26" s="408"/>
      <c r="BS26" s="408"/>
      <c r="BT26" s="408"/>
      <c r="BU26" s="409"/>
      <c r="BV26" s="407">
        <v>350000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4750</v>
      </c>
      <c r="R27" s="459"/>
      <c r="S27" s="459"/>
      <c r="T27" s="459"/>
      <c r="U27" s="459"/>
      <c r="V27" s="501"/>
      <c r="W27" s="553"/>
      <c r="X27" s="554"/>
      <c r="Y27" s="555"/>
      <c r="Z27" s="457" t="s">
        <v>172</v>
      </c>
      <c r="AA27" s="437"/>
      <c r="AB27" s="437"/>
      <c r="AC27" s="437"/>
      <c r="AD27" s="437"/>
      <c r="AE27" s="437"/>
      <c r="AF27" s="437"/>
      <c r="AG27" s="438"/>
      <c r="AH27" s="458">
        <v>3</v>
      </c>
      <c r="AI27" s="459"/>
      <c r="AJ27" s="459"/>
      <c r="AK27" s="459"/>
      <c r="AL27" s="501"/>
      <c r="AM27" s="458">
        <v>11271</v>
      </c>
      <c r="AN27" s="459"/>
      <c r="AO27" s="459"/>
      <c r="AP27" s="459"/>
      <c r="AQ27" s="459"/>
      <c r="AR27" s="501"/>
      <c r="AS27" s="458">
        <v>3757</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4250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3531838</v>
      </c>
      <c r="BO28" s="371"/>
      <c r="BP28" s="371"/>
      <c r="BQ28" s="371"/>
      <c r="BR28" s="371"/>
      <c r="BS28" s="371"/>
      <c r="BT28" s="371"/>
      <c r="BU28" s="372"/>
      <c r="BV28" s="370">
        <v>3512493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16</v>
      </c>
      <c r="M29" s="459"/>
      <c r="N29" s="459"/>
      <c r="O29" s="459"/>
      <c r="P29" s="501"/>
      <c r="Q29" s="458">
        <v>4150</v>
      </c>
      <c r="R29" s="459"/>
      <c r="S29" s="459"/>
      <c r="T29" s="459"/>
      <c r="U29" s="459"/>
      <c r="V29" s="501"/>
      <c r="W29" s="556"/>
      <c r="X29" s="557"/>
      <c r="Y29" s="558"/>
      <c r="Z29" s="457" t="s">
        <v>178</v>
      </c>
      <c r="AA29" s="437"/>
      <c r="AB29" s="437"/>
      <c r="AC29" s="437"/>
      <c r="AD29" s="437"/>
      <c r="AE29" s="437"/>
      <c r="AF29" s="437"/>
      <c r="AG29" s="438"/>
      <c r="AH29" s="458">
        <v>465</v>
      </c>
      <c r="AI29" s="459"/>
      <c r="AJ29" s="459"/>
      <c r="AK29" s="459"/>
      <c r="AL29" s="501"/>
      <c r="AM29" s="458">
        <v>1445781</v>
      </c>
      <c r="AN29" s="459"/>
      <c r="AO29" s="459"/>
      <c r="AP29" s="459"/>
      <c r="AQ29" s="459"/>
      <c r="AR29" s="501"/>
      <c r="AS29" s="458">
        <v>3109</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t="s">
        <v>122</v>
      </c>
      <c r="BO29" s="408"/>
      <c r="BP29" s="408"/>
      <c r="BQ29" s="408"/>
      <c r="BR29" s="408"/>
      <c r="BS29" s="408"/>
      <c r="BT29" s="408"/>
      <c r="BU29" s="409"/>
      <c r="BV29" s="407" t="s">
        <v>122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101.1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6259595</v>
      </c>
      <c r="BO30" s="527"/>
      <c r="BP30" s="527"/>
      <c r="BQ30" s="527"/>
      <c r="BR30" s="527"/>
      <c r="BS30" s="527"/>
      <c r="BT30" s="527"/>
      <c r="BU30" s="528"/>
      <c r="BV30" s="526">
        <v>6147550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蕨市国民健康保険特別会計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IF('各会計、関係団体の財政状況及び健全化判断比率'!B31="","",'各会計、関係団体の財政状況及び健全化判断比率'!B31)</f>
        <v>蕨市水道事業会計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戸田ボートレース企業団（モーターボート競走事業会計）</v>
      </c>
      <c r="BZ34" s="598"/>
      <c r="CA34" s="598"/>
      <c r="CB34" s="598"/>
      <c r="CC34" s="598"/>
      <c r="CD34" s="598"/>
      <c r="CE34" s="598"/>
      <c r="CF34" s="598"/>
      <c r="CG34" s="598"/>
      <c r="CH34" s="598"/>
      <c r="CI34" s="598"/>
      <c r="CJ34" s="598"/>
      <c r="CK34" s="598"/>
      <c r="CL34" s="598"/>
      <c r="CM34" s="598"/>
      <c r="CN34" s="181"/>
      <c r="CO34" s="597">
        <f>IF(CQ34="","",MAX(C34:D43,U34:V43,AM34:AN43,BE34:BF43,BW34:BX43)+1)</f>
        <v>17</v>
      </c>
      <c r="CP34" s="597"/>
      <c r="CQ34" s="598" t="str">
        <f>IF('各会計、関係団体の財政状況及び健全化判断比率'!BS7="","",'各会計、関係団体の財政状況及び健全化判断比率'!BS7)</f>
        <v>蕨市土地開発公社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蕨都市計画事業錦町土地区画整理事業特別会計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蕨市介護保険特別会計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IF('各会計、関係団体の財政状況及び健全化判断比率'!B32="","",'各会計、関係団体の財政状況及び健全化判断比率'!B32)</f>
        <v>蕨市立病院事業会計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蕨戸田衛生センター組合（一般会計）</v>
      </c>
      <c r="BZ35" s="598"/>
      <c r="CA35" s="598"/>
      <c r="CB35" s="598"/>
      <c r="CC35" s="598"/>
      <c r="CD35" s="598"/>
      <c r="CE35" s="598"/>
      <c r="CF35" s="598"/>
      <c r="CG35" s="598"/>
      <c r="CH35" s="598"/>
      <c r="CI35" s="598"/>
      <c r="CJ35" s="598"/>
      <c r="CK35" s="598"/>
      <c r="CL35" s="598"/>
      <c r="CM35" s="598"/>
      <c r="CN35" s="181"/>
      <c r="CO35" s="597">
        <f t="shared" ref="CO35:CO43" si="3">IF(CQ35="","",CO34+1)</f>
        <v>18</v>
      </c>
      <c r="CP35" s="597"/>
      <c r="CQ35" s="598" t="str">
        <f>IF('各会計、関係団体の財政状況及び健全化判断比率'!BS8="","",'各会計、関係団体の財政状況及び健全化判断比率'!BS8)</f>
        <v>蕨市施設管理公社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蕨市公共用地先行取得事業特別会計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蕨市後期高齢者医療特別会計</v>
      </c>
      <c r="X36" s="598"/>
      <c r="Y36" s="598"/>
      <c r="Z36" s="598"/>
      <c r="AA36" s="598"/>
      <c r="AB36" s="598"/>
      <c r="AC36" s="598"/>
      <c r="AD36" s="598"/>
      <c r="AE36" s="598"/>
      <c r="AF36" s="598"/>
      <c r="AG36" s="598"/>
      <c r="AH36" s="598"/>
      <c r="AI36" s="598"/>
      <c r="AJ36" s="598"/>
      <c r="AK36" s="598"/>
      <c r="AL36" s="181"/>
      <c r="AM36" s="597">
        <f t="shared" si="0"/>
        <v>9</v>
      </c>
      <c r="AN36" s="597"/>
      <c r="AO36" s="598" t="str">
        <f>IF('各会計、関係団体の財政状況及び健全化判断比率'!B33="","",'各会計、関係団体の財政状況及び健全化判断比率'!B33)</f>
        <v>蕨市公共下水道事業会計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埼玉県後期高齢者医療広域連合（一般会計）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埼玉県後期高齢者医療広域連合（後期高齢者医療事業特別会計）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埼玉県市町村総合事務組合（一般会計）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埼玉県市町村総合事務組合（交通災害共済事業特別会計）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彩の国さいたま人づくり広域連合（一般会計）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8UWPpqfb9yTXRzhuFhmmbl/urE2JCGQ9WE32IhqrdgzbFpUrgyZRRl9IFBJd4CdcS9Uyos6d+Hrh7d5cuqrzFA==" saltValue="6r3Alyadst4QbWIc7HbvV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12266488</v>
      </c>
      <c r="S5" s="613"/>
      <c r="T5" s="613"/>
      <c r="U5" s="613"/>
      <c r="V5" s="613"/>
      <c r="W5" s="613"/>
      <c r="X5" s="613"/>
      <c r="Y5" s="614"/>
      <c r="Z5" s="615">
        <v>36.799999999999997</v>
      </c>
      <c r="AA5" s="615"/>
      <c r="AB5" s="615"/>
      <c r="AC5" s="615"/>
      <c r="AD5" s="616">
        <v>11155451</v>
      </c>
      <c r="AE5" s="616"/>
      <c r="AF5" s="616"/>
      <c r="AG5" s="616"/>
      <c r="AH5" s="616"/>
      <c r="AI5" s="616"/>
      <c r="AJ5" s="616"/>
      <c r="AK5" s="616"/>
      <c r="AL5" s="617">
        <v>69.400000000000006</v>
      </c>
      <c r="AM5" s="618"/>
      <c r="AN5" s="618"/>
      <c r="AO5" s="619"/>
      <c r="AP5" s="609" t="s">
        <v>217</v>
      </c>
      <c r="AQ5" s="610"/>
      <c r="AR5" s="610"/>
      <c r="AS5" s="610"/>
      <c r="AT5" s="610"/>
      <c r="AU5" s="610"/>
      <c r="AV5" s="610"/>
      <c r="AW5" s="610"/>
      <c r="AX5" s="610"/>
      <c r="AY5" s="610"/>
      <c r="AZ5" s="610"/>
      <c r="BA5" s="610"/>
      <c r="BB5" s="610"/>
      <c r="BC5" s="610"/>
      <c r="BD5" s="610"/>
      <c r="BE5" s="610"/>
      <c r="BF5" s="611"/>
      <c r="BG5" s="623">
        <v>11155451</v>
      </c>
      <c r="BH5" s="624"/>
      <c r="BI5" s="624"/>
      <c r="BJ5" s="624"/>
      <c r="BK5" s="624"/>
      <c r="BL5" s="624"/>
      <c r="BM5" s="624"/>
      <c r="BN5" s="625"/>
      <c r="BO5" s="626">
        <v>90.9</v>
      </c>
      <c r="BP5" s="626"/>
      <c r="BQ5" s="626"/>
      <c r="BR5" s="626"/>
      <c r="BS5" s="627">
        <v>73099</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122127</v>
      </c>
      <c r="S6" s="624"/>
      <c r="T6" s="624"/>
      <c r="U6" s="624"/>
      <c r="V6" s="624"/>
      <c r="W6" s="624"/>
      <c r="X6" s="624"/>
      <c r="Y6" s="625"/>
      <c r="Z6" s="626">
        <v>0.4</v>
      </c>
      <c r="AA6" s="626"/>
      <c r="AB6" s="626"/>
      <c r="AC6" s="626"/>
      <c r="AD6" s="627">
        <v>122127</v>
      </c>
      <c r="AE6" s="627"/>
      <c r="AF6" s="627"/>
      <c r="AG6" s="627"/>
      <c r="AH6" s="627"/>
      <c r="AI6" s="627"/>
      <c r="AJ6" s="627"/>
      <c r="AK6" s="627"/>
      <c r="AL6" s="628">
        <v>0.8</v>
      </c>
      <c r="AM6" s="629"/>
      <c r="AN6" s="629"/>
      <c r="AO6" s="630"/>
      <c r="AP6" s="620" t="s">
        <v>222</v>
      </c>
      <c r="AQ6" s="621"/>
      <c r="AR6" s="621"/>
      <c r="AS6" s="621"/>
      <c r="AT6" s="621"/>
      <c r="AU6" s="621"/>
      <c r="AV6" s="621"/>
      <c r="AW6" s="621"/>
      <c r="AX6" s="621"/>
      <c r="AY6" s="621"/>
      <c r="AZ6" s="621"/>
      <c r="BA6" s="621"/>
      <c r="BB6" s="621"/>
      <c r="BC6" s="621"/>
      <c r="BD6" s="621"/>
      <c r="BE6" s="621"/>
      <c r="BF6" s="622"/>
      <c r="BG6" s="623">
        <v>11155451</v>
      </c>
      <c r="BH6" s="624"/>
      <c r="BI6" s="624"/>
      <c r="BJ6" s="624"/>
      <c r="BK6" s="624"/>
      <c r="BL6" s="624"/>
      <c r="BM6" s="624"/>
      <c r="BN6" s="625"/>
      <c r="BO6" s="626">
        <v>90.9</v>
      </c>
      <c r="BP6" s="626"/>
      <c r="BQ6" s="626"/>
      <c r="BR6" s="626"/>
      <c r="BS6" s="627">
        <v>73099</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215740</v>
      </c>
      <c r="CS6" s="624"/>
      <c r="CT6" s="624"/>
      <c r="CU6" s="624"/>
      <c r="CV6" s="624"/>
      <c r="CW6" s="624"/>
      <c r="CX6" s="624"/>
      <c r="CY6" s="625"/>
      <c r="CZ6" s="617">
        <v>0.7</v>
      </c>
      <c r="DA6" s="618"/>
      <c r="DB6" s="618"/>
      <c r="DC6" s="634"/>
      <c r="DD6" s="632">
        <v>1261</v>
      </c>
      <c r="DE6" s="624"/>
      <c r="DF6" s="624"/>
      <c r="DG6" s="624"/>
      <c r="DH6" s="624"/>
      <c r="DI6" s="624"/>
      <c r="DJ6" s="624"/>
      <c r="DK6" s="624"/>
      <c r="DL6" s="624"/>
      <c r="DM6" s="624"/>
      <c r="DN6" s="624"/>
      <c r="DO6" s="624"/>
      <c r="DP6" s="625"/>
      <c r="DQ6" s="632">
        <v>215740</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4446</v>
      </c>
      <c r="S7" s="624"/>
      <c r="T7" s="624"/>
      <c r="U7" s="624"/>
      <c r="V7" s="624"/>
      <c r="W7" s="624"/>
      <c r="X7" s="624"/>
      <c r="Y7" s="625"/>
      <c r="Z7" s="626">
        <v>0</v>
      </c>
      <c r="AA7" s="626"/>
      <c r="AB7" s="626"/>
      <c r="AC7" s="626"/>
      <c r="AD7" s="627">
        <v>4446</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5870298</v>
      </c>
      <c r="BH7" s="624"/>
      <c r="BI7" s="624"/>
      <c r="BJ7" s="624"/>
      <c r="BK7" s="624"/>
      <c r="BL7" s="624"/>
      <c r="BM7" s="624"/>
      <c r="BN7" s="625"/>
      <c r="BO7" s="626">
        <v>47.9</v>
      </c>
      <c r="BP7" s="626"/>
      <c r="BQ7" s="626"/>
      <c r="BR7" s="626"/>
      <c r="BS7" s="627">
        <v>73099</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4436094</v>
      </c>
      <c r="CS7" s="624"/>
      <c r="CT7" s="624"/>
      <c r="CU7" s="624"/>
      <c r="CV7" s="624"/>
      <c r="CW7" s="624"/>
      <c r="CX7" s="624"/>
      <c r="CY7" s="625"/>
      <c r="CZ7" s="626">
        <v>14.4</v>
      </c>
      <c r="DA7" s="626"/>
      <c r="DB7" s="626"/>
      <c r="DC7" s="626"/>
      <c r="DD7" s="632">
        <v>1869305</v>
      </c>
      <c r="DE7" s="624"/>
      <c r="DF7" s="624"/>
      <c r="DG7" s="624"/>
      <c r="DH7" s="624"/>
      <c r="DI7" s="624"/>
      <c r="DJ7" s="624"/>
      <c r="DK7" s="624"/>
      <c r="DL7" s="624"/>
      <c r="DM7" s="624"/>
      <c r="DN7" s="624"/>
      <c r="DO7" s="624"/>
      <c r="DP7" s="625"/>
      <c r="DQ7" s="632">
        <v>2078469</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81603</v>
      </c>
      <c r="S8" s="624"/>
      <c r="T8" s="624"/>
      <c r="U8" s="624"/>
      <c r="V8" s="624"/>
      <c r="W8" s="624"/>
      <c r="X8" s="624"/>
      <c r="Y8" s="625"/>
      <c r="Z8" s="626">
        <v>0.2</v>
      </c>
      <c r="AA8" s="626"/>
      <c r="AB8" s="626"/>
      <c r="AC8" s="626"/>
      <c r="AD8" s="627">
        <v>81603</v>
      </c>
      <c r="AE8" s="627"/>
      <c r="AF8" s="627"/>
      <c r="AG8" s="627"/>
      <c r="AH8" s="627"/>
      <c r="AI8" s="627"/>
      <c r="AJ8" s="627"/>
      <c r="AK8" s="627"/>
      <c r="AL8" s="628">
        <v>0.5</v>
      </c>
      <c r="AM8" s="629"/>
      <c r="AN8" s="629"/>
      <c r="AO8" s="630"/>
      <c r="AP8" s="620" t="s">
        <v>228</v>
      </c>
      <c r="AQ8" s="621"/>
      <c r="AR8" s="621"/>
      <c r="AS8" s="621"/>
      <c r="AT8" s="621"/>
      <c r="AU8" s="621"/>
      <c r="AV8" s="621"/>
      <c r="AW8" s="621"/>
      <c r="AX8" s="621"/>
      <c r="AY8" s="621"/>
      <c r="AZ8" s="621"/>
      <c r="BA8" s="621"/>
      <c r="BB8" s="621"/>
      <c r="BC8" s="621"/>
      <c r="BD8" s="621"/>
      <c r="BE8" s="621"/>
      <c r="BF8" s="622"/>
      <c r="BG8" s="623">
        <v>147397</v>
      </c>
      <c r="BH8" s="624"/>
      <c r="BI8" s="624"/>
      <c r="BJ8" s="624"/>
      <c r="BK8" s="624"/>
      <c r="BL8" s="624"/>
      <c r="BM8" s="624"/>
      <c r="BN8" s="625"/>
      <c r="BO8" s="626">
        <v>1.2</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14147936</v>
      </c>
      <c r="CS8" s="624"/>
      <c r="CT8" s="624"/>
      <c r="CU8" s="624"/>
      <c r="CV8" s="624"/>
      <c r="CW8" s="624"/>
      <c r="CX8" s="624"/>
      <c r="CY8" s="625"/>
      <c r="CZ8" s="626">
        <v>45.9</v>
      </c>
      <c r="DA8" s="626"/>
      <c r="DB8" s="626"/>
      <c r="DC8" s="626"/>
      <c r="DD8" s="632">
        <v>31093</v>
      </c>
      <c r="DE8" s="624"/>
      <c r="DF8" s="624"/>
      <c r="DG8" s="624"/>
      <c r="DH8" s="624"/>
      <c r="DI8" s="624"/>
      <c r="DJ8" s="624"/>
      <c r="DK8" s="624"/>
      <c r="DL8" s="624"/>
      <c r="DM8" s="624"/>
      <c r="DN8" s="624"/>
      <c r="DO8" s="624"/>
      <c r="DP8" s="625"/>
      <c r="DQ8" s="632">
        <v>7307358</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95092</v>
      </c>
      <c r="S9" s="624"/>
      <c r="T9" s="624"/>
      <c r="U9" s="624"/>
      <c r="V9" s="624"/>
      <c r="W9" s="624"/>
      <c r="X9" s="624"/>
      <c r="Y9" s="625"/>
      <c r="Z9" s="626">
        <v>0.3</v>
      </c>
      <c r="AA9" s="626"/>
      <c r="AB9" s="626"/>
      <c r="AC9" s="626"/>
      <c r="AD9" s="627">
        <v>95092</v>
      </c>
      <c r="AE9" s="627"/>
      <c r="AF9" s="627"/>
      <c r="AG9" s="627"/>
      <c r="AH9" s="627"/>
      <c r="AI9" s="627"/>
      <c r="AJ9" s="627"/>
      <c r="AK9" s="627"/>
      <c r="AL9" s="628">
        <v>0.6</v>
      </c>
      <c r="AM9" s="629"/>
      <c r="AN9" s="629"/>
      <c r="AO9" s="630"/>
      <c r="AP9" s="620" t="s">
        <v>231</v>
      </c>
      <c r="AQ9" s="621"/>
      <c r="AR9" s="621"/>
      <c r="AS9" s="621"/>
      <c r="AT9" s="621"/>
      <c r="AU9" s="621"/>
      <c r="AV9" s="621"/>
      <c r="AW9" s="621"/>
      <c r="AX9" s="621"/>
      <c r="AY9" s="621"/>
      <c r="AZ9" s="621"/>
      <c r="BA9" s="621"/>
      <c r="BB9" s="621"/>
      <c r="BC9" s="621"/>
      <c r="BD9" s="621"/>
      <c r="BE9" s="621"/>
      <c r="BF9" s="622"/>
      <c r="BG9" s="623">
        <v>5212466</v>
      </c>
      <c r="BH9" s="624"/>
      <c r="BI9" s="624"/>
      <c r="BJ9" s="624"/>
      <c r="BK9" s="624"/>
      <c r="BL9" s="624"/>
      <c r="BM9" s="624"/>
      <c r="BN9" s="625"/>
      <c r="BO9" s="626">
        <v>42.5</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3413957</v>
      </c>
      <c r="CS9" s="624"/>
      <c r="CT9" s="624"/>
      <c r="CU9" s="624"/>
      <c r="CV9" s="624"/>
      <c r="CW9" s="624"/>
      <c r="CX9" s="624"/>
      <c r="CY9" s="625"/>
      <c r="CZ9" s="626">
        <v>11.1</v>
      </c>
      <c r="DA9" s="626"/>
      <c r="DB9" s="626"/>
      <c r="DC9" s="626"/>
      <c r="DD9" s="632">
        <v>5775</v>
      </c>
      <c r="DE9" s="624"/>
      <c r="DF9" s="624"/>
      <c r="DG9" s="624"/>
      <c r="DH9" s="624"/>
      <c r="DI9" s="624"/>
      <c r="DJ9" s="624"/>
      <c r="DK9" s="624"/>
      <c r="DL9" s="624"/>
      <c r="DM9" s="624"/>
      <c r="DN9" s="624"/>
      <c r="DO9" s="624"/>
      <c r="DP9" s="625"/>
      <c r="DQ9" s="632">
        <v>3033651</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217854</v>
      </c>
      <c r="BH10" s="624"/>
      <c r="BI10" s="624"/>
      <c r="BJ10" s="624"/>
      <c r="BK10" s="624"/>
      <c r="BL10" s="624"/>
      <c r="BM10" s="624"/>
      <c r="BN10" s="625"/>
      <c r="BO10" s="626">
        <v>1.8</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11598</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11039</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1648822</v>
      </c>
      <c r="S11" s="624"/>
      <c r="T11" s="624"/>
      <c r="U11" s="624"/>
      <c r="V11" s="624"/>
      <c r="W11" s="624"/>
      <c r="X11" s="624"/>
      <c r="Y11" s="625"/>
      <c r="Z11" s="628">
        <v>4.9000000000000004</v>
      </c>
      <c r="AA11" s="629"/>
      <c r="AB11" s="629"/>
      <c r="AC11" s="635"/>
      <c r="AD11" s="632">
        <v>1648822</v>
      </c>
      <c r="AE11" s="624"/>
      <c r="AF11" s="624"/>
      <c r="AG11" s="624"/>
      <c r="AH11" s="624"/>
      <c r="AI11" s="624"/>
      <c r="AJ11" s="624"/>
      <c r="AK11" s="625"/>
      <c r="AL11" s="628">
        <v>10.3</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292581</v>
      </c>
      <c r="BH11" s="624"/>
      <c r="BI11" s="624"/>
      <c r="BJ11" s="624"/>
      <c r="BK11" s="624"/>
      <c r="BL11" s="624"/>
      <c r="BM11" s="624"/>
      <c r="BN11" s="625"/>
      <c r="BO11" s="626">
        <v>2.4</v>
      </c>
      <c r="BP11" s="626"/>
      <c r="BQ11" s="626"/>
      <c r="BR11" s="626"/>
      <c r="BS11" s="627">
        <v>73099</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8981</v>
      </c>
      <c r="CS11" s="624"/>
      <c r="CT11" s="624"/>
      <c r="CU11" s="624"/>
      <c r="CV11" s="624"/>
      <c r="CW11" s="624"/>
      <c r="CX11" s="624"/>
      <c r="CY11" s="625"/>
      <c r="CZ11" s="626">
        <v>0</v>
      </c>
      <c r="DA11" s="626"/>
      <c r="DB11" s="626"/>
      <c r="DC11" s="626"/>
      <c r="DD11" s="632" t="s">
        <v>122</v>
      </c>
      <c r="DE11" s="624"/>
      <c r="DF11" s="624"/>
      <c r="DG11" s="624"/>
      <c r="DH11" s="624"/>
      <c r="DI11" s="624"/>
      <c r="DJ11" s="624"/>
      <c r="DK11" s="624"/>
      <c r="DL11" s="624"/>
      <c r="DM11" s="624"/>
      <c r="DN11" s="624"/>
      <c r="DO11" s="624"/>
      <c r="DP11" s="625"/>
      <c r="DQ11" s="632">
        <v>6981</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4618744</v>
      </c>
      <c r="BH12" s="624"/>
      <c r="BI12" s="624"/>
      <c r="BJ12" s="624"/>
      <c r="BK12" s="624"/>
      <c r="BL12" s="624"/>
      <c r="BM12" s="624"/>
      <c r="BN12" s="625"/>
      <c r="BO12" s="626">
        <v>37.700000000000003</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726136</v>
      </c>
      <c r="CS12" s="624"/>
      <c r="CT12" s="624"/>
      <c r="CU12" s="624"/>
      <c r="CV12" s="624"/>
      <c r="CW12" s="624"/>
      <c r="CX12" s="624"/>
      <c r="CY12" s="625"/>
      <c r="CZ12" s="626">
        <v>2.4</v>
      </c>
      <c r="DA12" s="626"/>
      <c r="DB12" s="626"/>
      <c r="DC12" s="626"/>
      <c r="DD12" s="632">
        <v>7278</v>
      </c>
      <c r="DE12" s="624"/>
      <c r="DF12" s="624"/>
      <c r="DG12" s="624"/>
      <c r="DH12" s="624"/>
      <c r="DI12" s="624"/>
      <c r="DJ12" s="624"/>
      <c r="DK12" s="624"/>
      <c r="DL12" s="624"/>
      <c r="DM12" s="624"/>
      <c r="DN12" s="624"/>
      <c r="DO12" s="624"/>
      <c r="DP12" s="625"/>
      <c r="DQ12" s="632">
        <v>584834</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4614137</v>
      </c>
      <c r="BH13" s="624"/>
      <c r="BI13" s="624"/>
      <c r="BJ13" s="624"/>
      <c r="BK13" s="624"/>
      <c r="BL13" s="624"/>
      <c r="BM13" s="624"/>
      <c r="BN13" s="625"/>
      <c r="BO13" s="626">
        <v>37.6</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2729015</v>
      </c>
      <c r="CS13" s="624"/>
      <c r="CT13" s="624"/>
      <c r="CU13" s="624"/>
      <c r="CV13" s="624"/>
      <c r="CW13" s="624"/>
      <c r="CX13" s="624"/>
      <c r="CY13" s="625"/>
      <c r="CZ13" s="626">
        <v>8.9</v>
      </c>
      <c r="DA13" s="626"/>
      <c r="DB13" s="626"/>
      <c r="DC13" s="626"/>
      <c r="DD13" s="632">
        <v>1550030</v>
      </c>
      <c r="DE13" s="624"/>
      <c r="DF13" s="624"/>
      <c r="DG13" s="624"/>
      <c r="DH13" s="624"/>
      <c r="DI13" s="624"/>
      <c r="DJ13" s="624"/>
      <c r="DK13" s="624"/>
      <c r="DL13" s="624"/>
      <c r="DM13" s="624"/>
      <c r="DN13" s="624"/>
      <c r="DO13" s="624"/>
      <c r="DP13" s="625"/>
      <c r="DQ13" s="632">
        <v>1702929</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1225</v>
      </c>
      <c r="S14" s="624"/>
      <c r="T14" s="624"/>
      <c r="U14" s="624"/>
      <c r="V14" s="624"/>
      <c r="W14" s="624"/>
      <c r="X14" s="624"/>
      <c r="Y14" s="625"/>
      <c r="Z14" s="626">
        <v>0</v>
      </c>
      <c r="AA14" s="626"/>
      <c r="AB14" s="626"/>
      <c r="AC14" s="626"/>
      <c r="AD14" s="627">
        <v>1225</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58455</v>
      </c>
      <c r="BH14" s="624"/>
      <c r="BI14" s="624"/>
      <c r="BJ14" s="624"/>
      <c r="BK14" s="624"/>
      <c r="BL14" s="624"/>
      <c r="BM14" s="624"/>
      <c r="BN14" s="625"/>
      <c r="BO14" s="626">
        <v>0.5</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995854</v>
      </c>
      <c r="CS14" s="624"/>
      <c r="CT14" s="624"/>
      <c r="CU14" s="624"/>
      <c r="CV14" s="624"/>
      <c r="CW14" s="624"/>
      <c r="CX14" s="624"/>
      <c r="CY14" s="625"/>
      <c r="CZ14" s="626">
        <v>3.2</v>
      </c>
      <c r="DA14" s="626"/>
      <c r="DB14" s="626"/>
      <c r="DC14" s="626"/>
      <c r="DD14" s="632">
        <v>67351</v>
      </c>
      <c r="DE14" s="624"/>
      <c r="DF14" s="624"/>
      <c r="DG14" s="624"/>
      <c r="DH14" s="624"/>
      <c r="DI14" s="624"/>
      <c r="DJ14" s="624"/>
      <c r="DK14" s="624"/>
      <c r="DL14" s="624"/>
      <c r="DM14" s="624"/>
      <c r="DN14" s="624"/>
      <c r="DO14" s="624"/>
      <c r="DP14" s="625"/>
      <c r="DQ14" s="632">
        <v>921263</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607954</v>
      </c>
      <c r="BH15" s="624"/>
      <c r="BI15" s="624"/>
      <c r="BJ15" s="624"/>
      <c r="BK15" s="624"/>
      <c r="BL15" s="624"/>
      <c r="BM15" s="624"/>
      <c r="BN15" s="625"/>
      <c r="BO15" s="626">
        <v>5</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2359797</v>
      </c>
      <c r="CS15" s="624"/>
      <c r="CT15" s="624"/>
      <c r="CU15" s="624"/>
      <c r="CV15" s="624"/>
      <c r="CW15" s="624"/>
      <c r="CX15" s="624"/>
      <c r="CY15" s="625"/>
      <c r="CZ15" s="626">
        <v>7.7</v>
      </c>
      <c r="DA15" s="626"/>
      <c r="DB15" s="626"/>
      <c r="DC15" s="626"/>
      <c r="DD15" s="632">
        <v>282792</v>
      </c>
      <c r="DE15" s="624"/>
      <c r="DF15" s="624"/>
      <c r="DG15" s="624"/>
      <c r="DH15" s="624"/>
      <c r="DI15" s="624"/>
      <c r="DJ15" s="624"/>
      <c r="DK15" s="624"/>
      <c r="DL15" s="624"/>
      <c r="DM15" s="624"/>
      <c r="DN15" s="624"/>
      <c r="DO15" s="624"/>
      <c r="DP15" s="625"/>
      <c r="DQ15" s="632">
        <v>1843746</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21660</v>
      </c>
      <c r="S16" s="624"/>
      <c r="T16" s="624"/>
      <c r="U16" s="624"/>
      <c r="V16" s="624"/>
      <c r="W16" s="624"/>
      <c r="X16" s="624"/>
      <c r="Y16" s="625"/>
      <c r="Z16" s="626">
        <v>0.1</v>
      </c>
      <c r="AA16" s="626"/>
      <c r="AB16" s="626"/>
      <c r="AC16" s="626"/>
      <c r="AD16" s="627">
        <v>21660</v>
      </c>
      <c r="AE16" s="627"/>
      <c r="AF16" s="627"/>
      <c r="AG16" s="627"/>
      <c r="AH16" s="627"/>
      <c r="AI16" s="627"/>
      <c r="AJ16" s="627"/>
      <c r="AK16" s="627"/>
      <c r="AL16" s="628">
        <v>0.1</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108677</v>
      </c>
      <c r="S17" s="624"/>
      <c r="T17" s="624"/>
      <c r="U17" s="624"/>
      <c r="V17" s="624"/>
      <c r="W17" s="624"/>
      <c r="X17" s="624"/>
      <c r="Y17" s="625"/>
      <c r="Z17" s="626">
        <v>0.3</v>
      </c>
      <c r="AA17" s="626"/>
      <c r="AB17" s="626"/>
      <c r="AC17" s="626"/>
      <c r="AD17" s="627">
        <v>108677</v>
      </c>
      <c r="AE17" s="627"/>
      <c r="AF17" s="627"/>
      <c r="AG17" s="627"/>
      <c r="AH17" s="627"/>
      <c r="AI17" s="627"/>
      <c r="AJ17" s="627"/>
      <c r="AK17" s="627"/>
      <c r="AL17" s="628">
        <v>0.7</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1787804</v>
      </c>
      <c r="CS17" s="624"/>
      <c r="CT17" s="624"/>
      <c r="CU17" s="624"/>
      <c r="CV17" s="624"/>
      <c r="CW17" s="624"/>
      <c r="CX17" s="624"/>
      <c r="CY17" s="625"/>
      <c r="CZ17" s="626">
        <v>5.8</v>
      </c>
      <c r="DA17" s="626"/>
      <c r="DB17" s="626"/>
      <c r="DC17" s="626"/>
      <c r="DD17" s="632" t="s">
        <v>122</v>
      </c>
      <c r="DE17" s="624"/>
      <c r="DF17" s="624"/>
      <c r="DG17" s="624"/>
      <c r="DH17" s="624"/>
      <c r="DI17" s="624"/>
      <c r="DJ17" s="624"/>
      <c r="DK17" s="624"/>
      <c r="DL17" s="624"/>
      <c r="DM17" s="624"/>
      <c r="DN17" s="624"/>
      <c r="DO17" s="624"/>
      <c r="DP17" s="625"/>
      <c r="DQ17" s="632">
        <v>1787804</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74748</v>
      </c>
      <c r="S18" s="624"/>
      <c r="T18" s="624"/>
      <c r="U18" s="624"/>
      <c r="V18" s="624"/>
      <c r="W18" s="624"/>
      <c r="X18" s="624"/>
      <c r="Y18" s="625"/>
      <c r="Z18" s="626">
        <v>0.2</v>
      </c>
      <c r="AA18" s="626"/>
      <c r="AB18" s="626"/>
      <c r="AC18" s="626"/>
      <c r="AD18" s="627">
        <v>74748</v>
      </c>
      <c r="AE18" s="627"/>
      <c r="AF18" s="627"/>
      <c r="AG18" s="627"/>
      <c r="AH18" s="627"/>
      <c r="AI18" s="627"/>
      <c r="AJ18" s="627"/>
      <c r="AK18" s="627"/>
      <c r="AL18" s="628">
        <v>0.5</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74748</v>
      </c>
      <c r="S19" s="624"/>
      <c r="T19" s="624"/>
      <c r="U19" s="624"/>
      <c r="V19" s="624"/>
      <c r="W19" s="624"/>
      <c r="X19" s="624"/>
      <c r="Y19" s="625"/>
      <c r="Z19" s="626">
        <v>0.2</v>
      </c>
      <c r="AA19" s="626"/>
      <c r="AB19" s="626"/>
      <c r="AC19" s="626"/>
      <c r="AD19" s="627">
        <v>74748</v>
      </c>
      <c r="AE19" s="627"/>
      <c r="AF19" s="627"/>
      <c r="AG19" s="627"/>
      <c r="AH19" s="627"/>
      <c r="AI19" s="627"/>
      <c r="AJ19" s="627"/>
      <c r="AK19" s="627"/>
      <c r="AL19" s="628">
        <v>0.5</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1111037</v>
      </c>
      <c r="BH19" s="624"/>
      <c r="BI19" s="624"/>
      <c r="BJ19" s="624"/>
      <c r="BK19" s="624"/>
      <c r="BL19" s="624"/>
      <c r="BM19" s="624"/>
      <c r="BN19" s="625"/>
      <c r="BO19" s="626">
        <v>9.1</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1111037</v>
      </c>
      <c r="BH20" s="624"/>
      <c r="BI20" s="624"/>
      <c r="BJ20" s="624"/>
      <c r="BK20" s="624"/>
      <c r="BL20" s="624"/>
      <c r="BM20" s="624"/>
      <c r="BN20" s="625"/>
      <c r="BO20" s="626">
        <v>9.1</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30832912</v>
      </c>
      <c r="CS20" s="624"/>
      <c r="CT20" s="624"/>
      <c r="CU20" s="624"/>
      <c r="CV20" s="624"/>
      <c r="CW20" s="624"/>
      <c r="CX20" s="624"/>
      <c r="CY20" s="625"/>
      <c r="CZ20" s="626">
        <v>100</v>
      </c>
      <c r="DA20" s="626"/>
      <c r="DB20" s="626"/>
      <c r="DC20" s="626"/>
      <c r="DD20" s="632">
        <v>3814885</v>
      </c>
      <c r="DE20" s="624"/>
      <c r="DF20" s="624"/>
      <c r="DG20" s="624"/>
      <c r="DH20" s="624"/>
      <c r="DI20" s="624"/>
      <c r="DJ20" s="624"/>
      <c r="DK20" s="624"/>
      <c r="DL20" s="624"/>
      <c r="DM20" s="624"/>
      <c r="DN20" s="624"/>
      <c r="DO20" s="624"/>
      <c r="DP20" s="625"/>
      <c r="DQ20" s="632">
        <v>19493814</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2676023</v>
      </c>
      <c r="S21" s="624"/>
      <c r="T21" s="624"/>
      <c r="U21" s="624"/>
      <c r="V21" s="624"/>
      <c r="W21" s="624"/>
      <c r="X21" s="624"/>
      <c r="Y21" s="625"/>
      <c r="Z21" s="626">
        <v>8</v>
      </c>
      <c r="AA21" s="626"/>
      <c r="AB21" s="626"/>
      <c r="AC21" s="626"/>
      <c r="AD21" s="627">
        <v>2546168</v>
      </c>
      <c r="AE21" s="627"/>
      <c r="AF21" s="627"/>
      <c r="AG21" s="627"/>
      <c r="AH21" s="627"/>
      <c r="AI21" s="627"/>
      <c r="AJ21" s="627"/>
      <c r="AK21" s="627"/>
      <c r="AL21" s="628">
        <v>15.8</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2546168</v>
      </c>
      <c r="S22" s="624"/>
      <c r="T22" s="624"/>
      <c r="U22" s="624"/>
      <c r="V22" s="624"/>
      <c r="W22" s="624"/>
      <c r="X22" s="624"/>
      <c r="Y22" s="625"/>
      <c r="Z22" s="626">
        <v>7.6</v>
      </c>
      <c r="AA22" s="626"/>
      <c r="AB22" s="626"/>
      <c r="AC22" s="626"/>
      <c r="AD22" s="627">
        <v>2546168</v>
      </c>
      <c r="AE22" s="627"/>
      <c r="AF22" s="627"/>
      <c r="AG22" s="627"/>
      <c r="AH22" s="627"/>
      <c r="AI22" s="627"/>
      <c r="AJ22" s="627"/>
      <c r="AK22" s="627"/>
      <c r="AL22" s="628">
        <v>15.8</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129842</v>
      </c>
      <c r="S23" s="624"/>
      <c r="T23" s="624"/>
      <c r="U23" s="624"/>
      <c r="V23" s="624"/>
      <c r="W23" s="624"/>
      <c r="X23" s="624"/>
      <c r="Y23" s="625"/>
      <c r="Z23" s="626">
        <v>0.4</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v>1111037</v>
      </c>
      <c r="BH23" s="624"/>
      <c r="BI23" s="624"/>
      <c r="BJ23" s="624"/>
      <c r="BK23" s="624"/>
      <c r="BL23" s="624"/>
      <c r="BM23" s="624"/>
      <c r="BN23" s="625"/>
      <c r="BO23" s="626">
        <v>9.1</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v>13</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16071323</v>
      </c>
      <c r="CS24" s="613"/>
      <c r="CT24" s="613"/>
      <c r="CU24" s="613"/>
      <c r="CV24" s="613"/>
      <c r="CW24" s="613"/>
      <c r="CX24" s="613"/>
      <c r="CY24" s="614"/>
      <c r="CZ24" s="617">
        <v>52.1</v>
      </c>
      <c r="DA24" s="618"/>
      <c r="DB24" s="618"/>
      <c r="DC24" s="634"/>
      <c r="DD24" s="658">
        <v>9309233</v>
      </c>
      <c r="DE24" s="613"/>
      <c r="DF24" s="613"/>
      <c r="DG24" s="613"/>
      <c r="DH24" s="613"/>
      <c r="DI24" s="613"/>
      <c r="DJ24" s="613"/>
      <c r="DK24" s="614"/>
      <c r="DL24" s="658">
        <v>8447526</v>
      </c>
      <c r="DM24" s="613"/>
      <c r="DN24" s="613"/>
      <c r="DO24" s="613"/>
      <c r="DP24" s="613"/>
      <c r="DQ24" s="613"/>
      <c r="DR24" s="613"/>
      <c r="DS24" s="613"/>
      <c r="DT24" s="613"/>
      <c r="DU24" s="613"/>
      <c r="DV24" s="614"/>
      <c r="DW24" s="617">
        <v>52.3</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17100911</v>
      </c>
      <c r="S25" s="624"/>
      <c r="T25" s="624"/>
      <c r="U25" s="624"/>
      <c r="V25" s="624"/>
      <c r="W25" s="624"/>
      <c r="X25" s="624"/>
      <c r="Y25" s="625"/>
      <c r="Z25" s="626">
        <v>51.3</v>
      </c>
      <c r="AA25" s="626"/>
      <c r="AB25" s="626"/>
      <c r="AC25" s="626"/>
      <c r="AD25" s="627">
        <v>15860019</v>
      </c>
      <c r="AE25" s="627"/>
      <c r="AF25" s="627"/>
      <c r="AG25" s="627"/>
      <c r="AH25" s="627"/>
      <c r="AI25" s="627"/>
      <c r="AJ25" s="627"/>
      <c r="AK25" s="627"/>
      <c r="AL25" s="628">
        <v>98.7</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4518818</v>
      </c>
      <c r="CS25" s="655"/>
      <c r="CT25" s="655"/>
      <c r="CU25" s="655"/>
      <c r="CV25" s="655"/>
      <c r="CW25" s="655"/>
      <c r="CX25" s="655"/>
      <c r="CY25" s="656"/>
      <c r="CZ25" s="628">
        <v>14.7</v>
      </c>
      <c r="DA25" s="653"/>
      <c r="DB25" s="653"/>
      <c r="DC25" s="657"/>
      <c r="DD25" s="632">
        <v>4110941</v>
      </c>
      <c r="DE25" s="655"/>
      <c r="DF25" s="655"/>
      <c r="DG25" s="655"/>
      <c r="DH25" s="655"/>
      <c r="DI25" s="655"/>
      <c r="DJ25" s="655"/>
      <c r="DK25" s="656"/>
      <c r="DL25" s="632">
        <v>4073068</v>
      </c>
      <c r="DM25" s="655"/>
      <c r="DN25" s="655"/>
      <c r="DO25" s="655"/>
      <c r="DP25" s="655"/>
      <c r="DQ25" s="655"/>
      <c r="DR25" s="655"/>
      <c r="DS25" s="655"/>
      <c r="DT25" s="655"/>
      <c r="DU25" s="655"/>
      <c r="DV25" s="656"/>
      <c r="DW25" s="628">
        <v>25.2</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4999</v>
      </c>
      <c r="S26" s="624"/>
      <c r="T26" s="624"/>
      <c r="U26" s="624"/>
      <c r="V26" s="624"/>
      <c r="W26" s="624"/>
      <c r="X26" s="624"/>
      <c r="Y26" s="625"/>
      <c r="Z26" s="626">
        <v>0</v>
      </c>
      <c r="AA26" s="626"/>
      <c r="AB26" s="626"/>
      <c r="AC26" s="626"/>
      <c r="AD26" s="627">
        <v>4999</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2992633</v>
      </c>
      <c r="CS26" s="624"/>
      <c r="CT26" s="624"/>
      <c r="CU26" s="624"/>
      <c r="CV26" s="624"/>
      <c r="CW26" s="624"/>
      <c r="CX26" s="624"/>
      <c r="CY26" s="625"/>
      <c r="CZ26" s="628">
        <v>9.6999999999999993</v>
      </c>
      <c r="DA26" s="653"/>
      <c r="DB26" s="653"/>
      <c r="DC26" s="657"/>
      <c r="DD26" s="632">
        <v>2738331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128877</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12266488</v>
      </c>
      <c r="BH27" s="624"/>
      <c r="BI27" s="624"/>
      <c r="BJ27" s="624"/>
      <c r="BK27" s="624"/>
      <c r="BL27" s="624"/>
      <c r="BM27" s="624"/>
      <c r="BN27" s="625"/>
      <c r="BO27" s="626">
        <v>100</v>
      </c>
      <c r="BP27" s="626"/>
      <c r="BQ27" s="626"/>
      <c r="BR27" s="626"/>
      <c r="BS27" s="627">
        <v>73099</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9764701</v>
      </c>
      <c r="CS27" s="655"/>
      <c r="CT27" s="655"/>
      <c r="CU27" s="655"/>
      <c r="CV27" s="655"/>
      <c r="CW27" s="655"/>
      <c r="CX27" s="655"/>
      <c r="CY27" s="656"/>
      <c r="CZ27" s="628">
        <v>31.7</v>
      </c>
      <c r="DA27" s="653"/>
      <c r="DB27" s="653"/>
      <c r="DC27" s="657"/>
      <c r="DD27" s="632">
        <v>3410488</v>
      </c>
      <c r="DE27" s="655"/>
      <c r="DF27" s="655"/>
      <c r="DG27" s="655"/>
      <c r="DH27" s="655"/>
      <c r="DI27" s="655"/>
      <c r="DJ27" s="655"/>
      <c r="DK27" s="656"/>
      <c r="DL27" s="632">
        <v>2586654</v>
      </c>
      <c r="DM27" s="655"/>
      <c r="DN27" s="655"/>
      <c r="DO27" s="655"/>
      <c r="DP27" s="655"/>
      <c r="DQ27" s="655"/>
      <c r="DR27" s="655"/>
      <c r="DS27" s="655"/>
      <c r="DT27" s="655"/>
      <c r="DU27" s="655"/>
      <c r="DV27" s="656"/>
      <c r="DW27" s="628">
        <v>16</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326847</v>
      </c>
      <c r="S28" s="624"/>
      <c r="T28" s="624"/>
      <c r="U28" s="624"/>
      <c r="V28" s="624"/>
      <c r="W28" s="624"/>
      <c r="X28" s="624"/>
      <c r="Y28" s="625"/>
      <c r="Z28" s="626">
        <v>1</v>
      </c>
      <c r="AA28" s="626"/>
      <c r="AB28" s="626"/>
      <c r="AC28" s="626"/>
      <c r="AD28" s="627">
        <v>106810</v>
      </c>
      <c r="AE28" s="627"/>
      <c r="AF28" s="627"/>
      <c r="AG28" s="627"/>
      <c r="AH28" s="627"/>
      <c r="AI28" s="627"/>
      <c r="AJ28" s="627"/>
      <c r="AK28" s="627"/>
      <c r="AL28" s="628">
        <v>0.7</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1787804</v>
      </c>
      <c r="CS28" s="624"/>
      <c r="CT28" s="624"/>
      <c r="CU28" s="624"/>
      <c r="CV28" s="624"/>
      <c r="CW28" s="624"/>
      <c r="CX28" s="624"/>
      <c r="CY28" s="625"/>
      <c r="CZ28" s="628">
        <v>5.8</v>
      </c>
      <c r="DA28" s="653"/>
      <c r="DB28" s="653"/>
      <c r="DC28" s="657"/>
      <c r="DD28" s="632">
        <v>1787804</v>
      </c>
      <c r="DE28" s="624"/>
      <c r="DF28" s="624"/>
      <c r="DG28" s="624"/>
      <c r="DH28" s="624"/>
      <c r="DI28" s="624"/>
      <c r="DJ28" s="624"/>
      <c r="DK28" s="625"/>
      <c r="DL28" s="632">
        <v>1787804</v>
      </c>
      <c r="DM28" s="624"/>
      <c r="DN28" s="624"/>
      <c r="DO28" s="624"/>
      <c r="DP28" s="624"/>
      <c r="DQ28" s="624"/>
      <c r="DR28" s="624"/>
      <c r="DS28" s="624"/>
      <c r="DT28" s="624"/>
      <c r="DU28" s="624"/>
      <c r="DV28" s="625"/>
      <c r="DW28" s="628">
        <v>11.1</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73166</v>
      </c>
      <c r="S29" s="624"/>
      <c r="T29" s="624"/>
      <c r="U29" s="624"/>
      <c r="V29" s="624"/>
      <c r="W29" s="624"/>
      <c r="X29" s="624"/>
      <c r="Y29" s="625"/>
      <c r="Z29" s="626">
        <v>0.2</v>
      </c>
      <c r="AA29" s="626"/>
      <c r="AB29" s="626"/>
      <c r="AC29" s="626"/>
      <c r="AD29" s="627">
        <v>15445</v>
      </c>
      <c r="AE29" s="627"/>
      <c r="AF29" s="627"/>
      <c r="AG29" s="627"/>
      <c r="AH29" s="627"/>
      <c r="AI29" s="627"/>
      <c r="AJ29" s="627"/>
      <c r="AK29" s="627"/>
      <c r="AL29" s="628">
        <v>0.1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1787804</v>
      </c>
      <c r="CS29" s="655"/>
      <c r="CT29" s="655"/>
      <c r="CU29" s="655"/>
      <c r="CV29" s="655"/>
      <c r="CW29" s="655"/>
      <c r="CX29" s="655"/>
      <c r="CY29" s="656"/>
      <c r="CZ29" s="628">
        <v>5.8</v>
      </c>
      <c r="DA29" s="653"/>
      <c r="DB29" s="653"/>
      <c r="DC29" s="657"/>
      <c r="DD29" s="632">
        <v>1787804</v>
      </c>
      <c r="DE29" s="655"/>
      <c r="DF29" s="655"/>
      <c r="DG29" s="655"/>
      <c r="DH29" s="655"/>
      <c r="DI29" s="655"/>
      <c r="DJ29" s="655"/>
      <c r="DK29" s="656"/>
      <c r="DL29" s="632">
        <v>1787804</v>
      </c>
      <c r="DM29" s="655"/>
      <c r="DN29" s="655"/>
      <c r="DO29" s="655"/>
      <c r="DP29" s="655"/>
      <c r="DQ29" s="655"/>
      <c r="DR29" s="655"/>
      <c r="DS29" s="655"/>
      <c r="DT29" s="655"/>
      <c r="DU29" s="655"/>
      <c r="DV29" s="656"/>
      <c r="DW29" s="628">
        <v>11.1</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7230571</v>
      </c>
      <c r="S30" s="624"/>
      <c r="T30" s="624"/>
      <c r="U30" s="624"/>
      <c r="V30" s="624"/>
      <c r="W30" s="624"/>
      <c r="X30" s="624"/>
      <c r="Y30" s="625"/>
      <c r="Z30" s="626">
        <v>21.7</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1725302</v>
      </c>
      <c r="CS30" s="624"/>
      <c r="CT30" s="624"/>
      <c r="CU30" s="624"/>
      <c r="CV30" s="624"/>
      <c r="CW30" s="624"/>
      <c r="CX30" s="624"/>
      <c r="CY30" s="625"/>
      <c r="CZ30" s="628">
        <v>5.6</v>
      </c>
      <c r="DA30" s="653"/>
      <c r="DB30" s="653"/>
      <c r="DC30" s="657"/>
      <c r="DD30" s="632">
        <v>1725302</v>
      </c>
      <c r="DE30" s="624"/>
      <c r="DF30" s="624"/>
      <c r="DG30" s="624"/>
      <c r="DH30" s="624"/>
      <c r="DI30" s="624"/>
      <c r="DJ30" s="624"/>
      <c r="DK30" s="625"/>
      <c r="DL30" s="632">
        <v>1725302</v>
      </c>
      <c r="DM30" s="624"/>
      <c r="DN30" s="624"/>
      <c r="DO30" s="624"/>
      <c r="DP30" s="624"/>
      <c r="DQ30" s="624"/>
      <c r="DR30" s="624"/>
      <c r="DS30" s="624"/>
      <c r="DT30" s="624"/>
      <c r="DU30" s="624"/>
      <c r="DV30" s="625"/>
      <c r="DW30" s="628">
        <v>10.7</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99.3</v>
      </c>
      <c r="BH31" s="667"/>
      <c r="BI31" s="667"/>
      <c r="BJ31" s="667"/>
      <c r="BK31" s="667"/>
      <c r="BL31" s="667"/>
      <c r="BM31" s="618">
        <v>98.4</v>
      </c>
      <c r="BN31" s="667"/>
      <c r="BO31" s="667"/>
      <c r="BP31" s="667"/>
      <c r="BQ31" s="668"/>
      <c r="BR31" s="679">
        <v>99.3</v>
      </c>
      <c r="BS31" s="667"/>
      <c r="BT31" s="667"/>
      <c r="BU31" s="667"/>
      <c r="BV31" s="667"/>
      <c r="BW31" s="667"/>
      <c r="BX31" s="618">
        <v>98.2</v>
      </c>
      <c r="BY31" s="667"/>
      <c r="BZ31" s="667"/>
      <c r="CA31" s="667"/>
      <c r="CB31" s="668"/>
      <c r="CD31" s="661"/>
      <c r="CE31" s="662"/>
      <c r="CF31" s="620" t="s">
        <v>301</v>
      </c>
      <c r="CG31" s="621"/>
      <c r="CH31" s="621"/>
      <c r="CI31" s="621"/>
      <c r="CJ31" s="621"/>
      <c r="CK31" s="621"/>
      <c r="CL31" s="621"/>
      <c r="CM31" s="621"/>
      <c r="CN31" s="621"/>
      <c r="CO31" s="621"/>
      <c r="CP31" s="621"/>
      <c r="CQ31" s="622"/>
      <c r="CR31" s="623">
        <v>62502</v>
      </c>
      <c r="CS31" s="655"/>
      <c r="CT31" s="655"/>
      <c r="CU31" s="655"/>
      <c r="CV31" s="655"/>
      <c r="CW31" s="655"/>
      <c r="CX31" s="655"/>
      <c r="CY31" s="656"/>
      <c r="CZ31" s="628">
        <v>0.2</v>
      </c>
      <c r="DA31" s="653"/>
      <c r="DB31" s="653"/>
      <c r="DC31" s="657"/>
      <c r="DD31" s="632">
        <v>62502</v>
      </c>
      <c r="DE31" s="655"/>
      <c r="DF31" s="655"/>
      <c r="DG31" s="655"/>
      <c r="DH31" s="655"/>
      <c r="DI31" s="655"/>
      <c r="DJ31" s="655"/>
      <c r="DK31" s="656"/>
      <c r="DL31" s="632">
        <v>62502</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1841836</v>
      </c>
      <c r="S32" s="624"/>
      <c r="T32" s="624"/>
      <c r="U32" s="624"/>
      <c r="V32" s="624"/>
      <c r="W32" s="624"/>
      <c r="X32" s="624"/>
      <c r="Y32" s="625"/>
      <c r="Z32" s="626">
        <v>5.5</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98.9</v>
      </c>
      <c r="BH32" s="655"/>
      <c r="BI32" s="655"/>
      <c r="BJ32" s="655"/>
      <c r="BK32" s="655"/>
      <c r="BL32" s="655"/>
      <c r="BM32" s="629">
        <v>97.7</v>
      </c>
      <c r="BN32" s="655"/>
      <c r="BO32" s="655"/>
      <c r="BP32" s="655"/>
      <c r="BQ32" s="678"/>
      <c r="BR32" s="680">
        <v>98.9</v>
      </c>
      <c r="BS32" s="655"/>
      <c r="BT32" s="655"/>
      <c r="BU32" s="655"/>
      <c r="BV32" s="655"/>
      <c r="BW32" s="655"/>
      <c r="BX32" s="629">
        <v>97.4</v>
      </c>
      <c r="BY32" s="655"/>
      <c r="BZ32" s="655"/>
      <c r="CA32" s="655"/>
      <c r="CB32" s="678"/>
      <c r="CD32" s="663"/>
      <c r="CE32" s="664"/>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89506</v>
      </c>
      <c r="S33" s="624"/>
      <c r="T33" s="624"/>
      <c r="U33" s="624"/>
      <c r="V33" s="624"/>
      <c r="W33" s="624"/>
      <c r="X33" s="624"/>
      <c r="Y33" s="625"/>
      <c r="Z33" s="626">
        <v>0.3</v>
      </c>
      <c r="AA33" s="626"/>
      <c r="AB33" s="626"/>
      <c r="AC33" s="626"/>
      <c r="AD33" s="627">
        <v>74239</v>
      </c>
      <c r="AE33" s="627"/>
      <c r="AF33" s="627"/>
      <c r="AG33" s="627"/>
      <c r="AH33" s="627"/>
      <c r="AI33" s="627"/>
      <c r="AJ33" s="627"/>
      <c r="AK33" s="627"/>
      <c r="AL33" s="628">
        <v>0.5</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99.6</v>
      </c>
      <c r="BH33" s="682"/>
      <c r="BI33" s="682"/>
      <c r="BJ33" s="682"/>
      <c r="BK33" s="682"/>
      <c r="BL33" s="682"/>
      <c r="BM33" s="683">
        <v>99.1</v>
      </c>
      <c r="BN33" s="682"/>
      <c r="BO33" s="682"/>
      <c r="BP33" s="682"/>
      <c r="BQ33" s="684"/>
      <c r="BR33" s="681">
        <v>99.6</v>
      </c>
      <c r="BS33" s="682"/>
      <c r="BT33" s="682"/>
      <c r="BU33" s="682"/>
      <c r="BV33" s="682"/>
      <c r="BW33" s="682"/>
      <c r="BX33" s="683">
        <v>98.8</v>
      </c>
      <c r="BY33" s="682"/>
      <c r="BZ33" s="682"/>
      <c r="CA33" s="682"/>
      <c r="CB33" s="684"/>
      <c r="CD33" s="620" t="s">
        <v>308</v>
      </c>
      <c r="CE33" s="621"/>
      <c r="CF33" s="621"/>
      <c r="CG33" s="621"/>
      <c r="CH33" s="621"/>
      <c r="CI33" s="621"/>
      <c r="CJ33" s="621"/>
      <c r="CK33" s="621"/>
      <c r="CL33" s="621"/>
      <c r="CM33" s="621"/>
      <c r="CN33" s="621"/>
      <c r="CO33" s="621"/>
      <c r="CP33" s="621"/>
      <c r="CQ33" s="622"/>
      <c r="CR33" s="623">
        <v>10946704</v>
      </c>
      <c r="CS33" s="655"/>
      <c r="CT33" s="655"/>
      <c r="CU33" s="655"/>
      <c r="CV33" s="655"/>
      <c r="CW33" s="655"/>
      <c r="CX33" s="655"/>
      <c r="CY33" s="656"/>
      <c r="CZ33" s="628">
        <v>35.5</v>
      </c>
      <c r="DA33" s="653"/>
      <c r="DB33" s="653"/>
      <c r="DC33" s="657"/>
      <c r="DD33" s="632">
        <v>9220826</v>
      </c>
      <c r="DE33" s="655"/>
      <c r="DF33" s="655"/>
      <c r="DG33" s="655"/>
      <c r="DH33" s="655"/>
      <c r="DI33" s="655"/>
      <c r="DJ33" s="655"/>
      <c r="DK33" s="656"/>
      <c r="DL33" s="632">
        <v>6134740</v>
      </c>
      <c r="DM33" s="655"/>
      <c r="DN33" s="655"/>
      <c r="DO33" s="655"/>
      <c r="DP33" s="655"/>
      <c r="DQ33" s="655"/>
      <c r="DR33" s="655"/>
      <c r="DS33" s="655"/>
      <c r="DT33" s="655"/>
      <c r="DU33" s="655"/>
      <c r="DV33" s="656"/>
      <c r="DW33" s="628">
        <v>38</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24698</v>
      </c>
      <c r="S34" s="624"/>
      <c r="T34" s="624"/>
      <c r="U34" s="624"/>
      <c r="V34" s="624"/>
      <c r="W34" s="624"/>
      <c r="X34" s="624"/>
      <c r="Y34" s="625"/>
      <c r="Z34" s="626">
        <v>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4325600</v>
      </c>
      <c r="CS34" s="624"/>
      <c r="CT34" s="624"/>
      <c r="CU34" s="624"/>
      <c r="CV34" s="624"/>
      <c r="CW34" s="624"/>
      <c r="CX34" s="624"/>
      <c r="CY34" s="625"/>
      <c r="CZ34" s="628">
        <v>14</v>
      </c>
      <c r="DA34" s="653"/>
      <c r="DB34" s="653"/>
      <c r="DC34" s="657"/>
      <c r="DD34" s="632">
        <v>3398770</v>
      </c>
      <c r="DE34" s="624"/>
      <c r="DF34" s="624"/>
      <c r="DG34" s="624"/>
      <c r="DH34" s="624"/>
      <c r="DI34" s="624"/>
      <c r="DJ34" s="624"/>
      <c r="DK34" s="625"/>
      <c r="DL34" s="632">
        <v>2658923</v>
      </c>
      <c r="DM34" s="624"/>
      <c r="DN34" s="624"/>
      <c r="DO34" s="624"/>
      <c r="DP34" s="624"/>
      <c r="DQ34" s="624"/>
      <c r="DR34" s="624"/>
      <c r="DS34" s="624"/>
      <c r="DT34" s="624"/>
      <c r="DU34" s="624"/>
      <c r="DV34" s="625"/>
      <c r="DW34" s="628">
        <v>16.399999999999999</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921688</v>
      </c>
      <c r="S35" s="624"/>
      <c r="T35" s="624"/>
      <c r="U35" s="624"/>
      <c r="V35" s="624"/>
      <c r="W35" s="624"/>
      <c r="X35" s="624"/>
      <c r="Y35" s="625"/>
      <c r="Z35" s="626">
        <v>2.8</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44913</v>
      </c>
      <c r="CS35" s="655"/>
      <c r="CT35" s="655"/>
      <c r="CU35" s="655"/>
      <c r="CV35" s="655"/>
      <c r="CW35" s="655"/>
      <c r="CX35" s="655"/>
      <c r="CY35" s="656"/>
      <c r="CZ35" s="628">
        <v>0.1</v>
      </c>
      <c r="DA35" s="653"/>
      <c r="DB35" s="653"/>
      <c r="DC35" s="657"/>
      <c r="DD35" s="632">
        <v>39947</v>
      </c>
      <c r="DE35" s="655"/>
      <c r="DF35" s="655"/>
      <c r="DG35" s="655"/>
      <c r="DH35" s="655"/>
      <c r="DI35" s="655"/>
      <c r="DJ35" s="655"/>
      <c r="DK35" s="656"/>
      <c r="DL35" s="632">
        <v>39145</v>
      </c>
      <c r="DM35" s="655"/>
      <c r="DN35" s="655"/>
      <c r="DO35" s="655"/>
      <c r="DP35" s="655"/>
      <c r="DQ35" s="655"/>
      <c r="DR35" s="655"/>
      <c r="DS35" s="655"/>
      <c r="DT35" s="655"/>
      <c r="DU35" s="655"/>
      <c r="DV35" s="656"/>
      <c r="DW35" s="628">
        <v>0.2</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2689795</v>
      </c>
      <c r="S36" s="624"/>
      <c r="T36" s="624"/>
      <c r="U36" s="624"/>
      <c r="V36" s="624"/>
      <c r="W36" s="624"/>
      <c r="X36" s="624"/>
      <c r="Y36" s="625"/>
      <c r="Z36" s="626">
        <v>8.1</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3429887</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54727</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2926848</v>
      </c>
      <c r="CS36" s="624"/>
      <c r="CT36" s="624"/>
      <c r="CU36" s="624"/>
      <c r="CV36" s="624"/>
      <c r="CW36" s="624"/>
      <c r="CX36" s="624"/>
      <c r="CY36" s="625"/>
      <c r="CZ36" s="628">
        <v>9.5</v>
      </c>
      <c r="DA36" s="653"/>
      <c r="DB36" s="653"/>
      <c r="DC36" s="657"/>
      <c r="DD36" s="632">
        <v>2714738</v>
      </c>
      <c r="DE36" s="624"/>
      <c r="DF36" s="624"/>
      <c r="DG36" s="624"/>
      <c r="DH36" s="624"/>
      <c r="DI36" s="624"/>
      <c r="DJ36" s="624"/>
      <c r="DK36" s="625"/>
      <c r="DL36" s="632">
        <v>1718161</v>
      </c>
      <c r="DM36" s="624"/>
      <c r="DN36" s="624"/>
      <c r="DO36" s="624"/>
      <c r="DP36" s="624"/>
      <c r="DQ36" s="624"/>
      <c r="DR36" s="624"/>
      <c r="DS36" s="624"/>
      <c r="DT36" s="624"/>
      <c r="DU36" s="624"/>
      <c r="DV36" s="625"/>
      <c r="DW36" s="628">
        <v>10.6</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850751</v>
      </c>
      <c r="S37" s="624"/>
      <c r="T37" s="624"/>
      <c r="U37" s="624"/>
      <c r="V37" s="624"/>
      <c r="W37" s="624"/>
      <c r="X37" s="624"/>
      <c r="Y37" s="625"/>
      <c r="Z37" s="626">
        <v>2.6</v>
      </c>
      <c r="AA37" s="626"/>
      <c r="AB37" s="626"/>
      <c r="AC37" s="626"/>
      <c r="AD37" s="627">
        <v>2658</v>
      </c>
      <c r="AE37" s="627"/>
      <c r="AF37" s="627"/>
      <c r="AG37" s="627"/>
      <c r="AH37" s="627"/>
      <c r="AI37" s="627"/>
      <c r="AJ37" s="627"/>
      <c r="AK37" s="627"/>
      <c r="AL37" s="628">
        <v>0</v>
      </c>
      <c r="AM37" s="629"/>
      <c r="AN37" s="629"/>
      <c r="AO37" s="630"/>
      <c r="AQ37" s="686" t="s">
        <v>320</v>
      </c>
      <c r="AR37" s="687"/>
      <c r="AS37" s="687"/>
      <c r="AT37" s="687"/>
      <c r="AU37" s="687"/>
      <c r="AV37" s="687"/>
      <c r="AW37" s="687"/>
      <c r="AX37" s="687"/>
      <c r="AY37" s="688"/>
      <c r="AZ37" s="623">
        <v>559860</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-214989</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629165</v>
      </c>
      <c r="CS37" s="655"/>
      <c r="CT37" s="655"/>
      <c r="CU37" s="655"/>
      <c r="CV37" s="655"/>
      <c r="CW37" s="655"/>
      <c r="CX37" s="655"/>
      <c r="CY37" s="656"/>
      <c r="CZ37" s="628">
        <v>2</v>
      </c>
      <c r="DA37" s="653"/>
      <c r="DB37" s="653"/>
      <c r="DC37" s="657"/>
      <c r="DD37" s="632">
        <v>629165</v>
      </c>
      <c r="DE37" s="655"/>
      <c r="DF37" s="655"/>
      <c r="DG37" s="655"/>
      <c r="DH37" s="655"/>
      <c r="DI37" s="655"/>
      <c r="DJ37" s="655"/>
      <c r="DK37" s="656"/>
      <c r="DL37" s="632">
        <v>499608</v>
      </c>
      <c r="DM37" s="655"/>
      <c r="DN37" s="655"/>
      <c r="DO37" s="655"/>
      <c r="DP37" s="655"/>
      <c r="DQ37" s="655"/>
      <c r="DR37" s="655"/>
      <c r="DS37" s="655"/>
      <c r="DT37" s="655"/>
      <c r="DU37" s="655"/>
      <c r="DV37" s="656"/>
      <c r="DW37" s="628">
        <v>3.1</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2036900</v>
      </c>
      <c r="S38" s="624"/>
      <c r="T38" s="624"/>
      <c r="U38" s="624"/>
      <c r="V38" s="624"/>
      <c r="W38" s="624"/>
      <c r="X38" s="624"/>
      <c r="Y38" s="625"/>
      <c r="Z38" s="626">
        <v>6.1</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256270</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11513</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2453365</v>
      </c>
      <c r="CS38" s="624"/>
      <c r="CT38" s="624"/>
      <c r="CU38" s="624"/>
      <c r="CV38" s="624"/>
      <c r="CW38" s="624"/>
      <c r="CX38" s="624"/>
      <c r="CY38" s="625"/>
      <c r="CZ38" s="628">
        <v>8</v>
      </c>
      <c r="DA38" s="653"/>
      <c r="DB38" s="653"/>
      <c r="DC38" s="657"/>
      <c r="DD38" s="632">
        <v>2043281</v>
      </c>
      <c r="DE38" s="624"/>
      <c r="DF38" s="624"/>
      <c r="DG38" s="624"/>
      <c r="DH38" s="624"/>
      <c r="DI38" s="624"/>
      <c r="DJ38" s="624"/>
      <c r="DK38" s="625"/>
      <c r="DL38" s="632">
        <v>1718511</v>
      </c>
      <c r="DM38" s="624"/>
      <c r="DN38" s="624"/>
      <c r="DO38" s="624"/>
      <c r="DP38" s="624"/>
      <c r="DQ38" s="624"/>
      <c r="DR38" s="624"/>
      <c r="DS38" s="624"/>
      <c r="DT38" s="624"/>
      <c r="DU38" s="624"/>
      <c r="DV38" s="625"/>
      <c r="DW38" s="628">
        <v>10.6</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v>160392</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16181</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1053078</v>
      </c>
      <c r="CS39" s="655"/>
      <c r="CT39" s="655"/>
      <c r="CU39" s="655"/>
      <c r="CV39" s="655"/>
      <c r="CW39" s="655"/>
      <c r="CX39" s="655"/>
      <c r="CY39" s="656"/>
      <c r="CZ39" s="628">
        <v>3.4</v>
      </c>
      <c r="DA39" s="653"/>
      <c r="DB39" s="653"/>
      <c r="DC39" s="657"/>
      <c r="DD39" s="632">
        <v>1024090</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100900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5"/>
      <c r="BE40" s="655"/>
      <c r="BF40" s="678"/>
      <c r="BG40" s="671" t="s">
        <v>333</v>
      </c>
      <c r="BH40" s="672"/>
      <c r="BI40" s="672"/>
      <c r="BJ40" s="672"/>
      <c r="BK40" s="672"/>
      <c r="BL40" s="223"/>
      <c r="BM40" s="621" t="s">
        <v>334</v>
      </c>
      <c r="BN40" s="621"/>
      <c r="BO40" s="621"/>
      <c r="BP40" s="621"/>
      <c r="BQ40" s="621"/>
      <c r="BR40" s="621"/>
      <c r="BS40" s="621"/>
      <c r="BT40" s="621"/>
      <c r="BU40" s="622"/>
      <c r="BV40" s="623">
        <v>98</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142900</v>
      </c>
      <c r="CS40" s="624"/>
      <c r="CT40" s="624"/>
      <c r="CU40" s="624"/>
      <c r="CV40" s="624"/>
      <c r="CW40" s="624"/>
      <c r="CX40" s="624"/>
      <c r="CY40" s="625"/>
      <c r="CZ40" s="628">
        <v>0.5</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33320545</v>
      </c>
      <c r="S41" s="696"/>
      <c r="T41" s="696"/>
      <c r="U41" s="696"/>
      <c r="V41" s="696"/>
      <c r="W41" s="696"/>
      <c r="X41" s="696"/>
      <c r="Y41" s="700"/>
      <c r="Z41" s="701">
        <v>100</v>
      </c>
      <c r="AA41" s="701"/>
      <c r="AB41" s="701"/>
      <c r="AC41" s="701"/>
      <c r="AD41" s="702">
        <v>16064170</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758978</v>
      </c>
      <c r="BA41" s="624"/>
      <c r="BB41" s="624"/>
      <c r="BC41" s="624"/>
      <c r="BD41" s="655"/>
      <c r="BE41" s="655"/>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1694387</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288</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3814885</v>
      </c>
      <c r="CS42" s="655"/>
      <c r="CT42" s="655"/>
      <c r="CU42" s="655"/>
      <c r="CV42" s="655"/>
      <c r="CW42" s="655"/>
      <c r="CX42" s="655"/>
      <c r="CY42" s="656"/>
      <c r="CZ42" s="628">
        <v>12.4</v>
      </c>
      <c r="DA42" s="653"/>
      <c r="DB42" s="653"/>
      <c r="DC42" s="657"/>
      <c r="DD42" s="632">
        <v>963755</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79229</v>
      </c>
      <c r="CS43" s="655"/>
      <c r="CT43" s="655"/>
      <c r="CU43" s="655"/>
      <c r="CV43" s="655"/>
      <c r="CW43" s="655"/>
      <c r="CX43" s="655"/>
      <c r="CY43" s="656"/>
      <c r="CZ43" s="628">
        <v>0.3</v>
      </c>
      <c r="DA43" s="653"/>
      <c r="DB43" s="653"/>
      <c r="DC43" s="657"/>
      <c r="DD43" s="632">
        <v>77115</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3814885</v>
      </c>
      <c r="CS44" s="624"/>
      <c r="CT44" s="624"/>
      <c r="CU44" s="624"/>
      <c r="CV44" s="624"/>
      <c r="CW44" s="624"/>
      <c r="CX44" s="624"/>
      <c r="CY44" s="625"/>
      <c r="CZ44" s="628">
        <v>12.4</v>
      </c>
      <c r="DA44" s="629"/>
      <c r="DB44" s="629"/>
      <c r="DC44" s="635"/>
      <c r="DD44" s="632">
        <v>963755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757273</v>
      </c>
      <c r="CS45" s="655"/>
      <c r="CT45" s="655"/>
      <c r="CU45" s="655"/>
      <c r="CV45" s="655"/>
      <c r="CW45" s="655"/>
      <c r="CX45" s="655"/>
      <c r="CY45" s="656"/>
      <c r="CZ45" s="628">
        <v>2.5</v>
      </c>
      <c r="DA45" s="653"/>
      <c r="DB45" s="653"/>
      <c r="DC45" s="657"/>
      <c r="DD45" s="632">
        <v>33009</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349</v>
      </c>
      <c r="CG46" s="621"/>
      <c r="CH46" s="621"/>
      <c r="CI46" s="621"/>
      <c r="CJ46" s="621"/>
      <c r="CK46" s="621"/>
      <c r="CL46" s="621"/>
      <c r="CM46" s="621"/>
      <c r="CN46" s="621"/>
      <c r="CO46" s="621"/>
      <c r="CP46" s="621"/>
      <c r="CQ46" s="622"/>
      <c r="CR46" s="623">
        <v>3057612</v>
      </c>
      <c r="CS46" s="624"/>
      <c r="CT46" s="624"/>
      <c r="CU46" s="624"/>
      <c r="CV46" s="624"/>
      <c r="CW46" s="624"/>
      <c r="CX46" s="624"/>
      <c r="CY46" s="625"/>
      <c r="CZ46" s="628">
        <v>9.9</v>
      </c>
      <c r="DA46" s="629"/>
      <c r="DB46" s="629"/>
      <c r="DC46" s="635"/>
      <c r="DD46" s="632">
        <v>930746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350</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30832912</v>
      </c>
      <c r="CS49" s="682"/>
      <c r="CT49" s="682"/>
      <c r="CU49" s="682"/>
      <c r="CV49" s="682"/>
      <c r="CW49" s="682"/>
      <c r="CX49" s="682"/>
      <c r="CY49" s="711"/>
      <c r="CZ49" s="703">
        <v>100</v>
      </c>
      <c r="DA49" s="712"/>
      <c r="DB49" s="712"/>
      <c r="DC49" s="713"/>
      <c r="DD49" s="714">
        <v>19493814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J0l0IkMeQzZuzjMOEKOJSvLp5d6FCb0ozxgWraDBZiOSvP/zoAty7si7xQ9s2Flg9cXAvz1s8+L8n4nfanFfQ==" saltValue="v16s93OoG2BhPCpV/yTX5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32970</v>
      </c>
      <c r="R7" s="753"/>
      <c r="S7" s="753"/>
      <c r="T7" s="753"/>
      <c r="U7" s="753"/>
      <c r="V7" s="753">
        <v>30788</v>
      </c>
      <c r="W7" s="753"/>
      <c r="X7" s="753"/>
      <c r="Y7" s="753"/>
      <c r="Z7" s="753"/>
      <c r="AA7" s="753">
        <v>2182</v>
      </c>
      <c r="AB7" s="753"/>
      <c r="AC7" s="753"/>
      <c r="AD7" s="753"/>
      <c r="AE7" s="754"/>
      <c r="AF7" s="755">
        <v>1962</v>
      </c>
      <c r="AG7" s="756"/>
      <c r="AH7" s="756"/>
      <c r="AI7" s="756"/>
      <c r="AJ7" s="757"/>
      <c r="AK7" s="758">
        <v>921688</v>
      </c>
      <c r="AL7" s="759"/>
      <c r="AM7" s="759"/>
      <c r="AN7" s="759"/>
      <c r="AO7" s="759"/>
      <c r="AP7" s="759">
        <v>18326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564</v>
      </c>
      <c r="BS7" s="746" t="s">
        <v>562</v>
      </c>
      <c r="BT7" s="747"/>
      <c r="BU7" s="747"/>
      <c r="BV7" s="747"/>
      <c r="BW7" s="747"/>
      <c r="BX7" s="747"/>
      <c r="BY7" s="747"/>
      <c r="BZ7" s="747"/>
      <c r="CA7" s="747"/>
      <c r="CB7" s="747"/>
      <c r="CC7" s="747"/>
      <c r="CD7" s="747"/>
      <c r="CE7" s="747"/>
      <c r="CF7" s="747"/>
      <c r="CG7" s="762"/>
      <c r="CH7" s="743" t="s">
        <v>565</v>
      </c>
      <c r="CI7" s="744"/>
      <c r="CJ7" s="744"/>
      <c r="CK7" s="744"/>
      <c r="CL7" s="745"/>
      <c r="CM7" s="743">
        <v>6</v>
      </c>
      <c r="CN7" s="744"/>
      <c r="CO7" s="744"/>
      <c r="CP7" s="744"/>
      <c r="CQ7" s="745"/>
      <c r="CR7" s="743">
        <v>5</v>
      </c>
      <c r="CS7" s="744"/>
      <c r="CT7" s="744"/>
      <c r="CU7" s="744"/>
      <c r="CV7" s="745"/>
      <c r="CW7" s="743">
        <v>1</v>
      </c>
      <c r="CX7" s="744"/>
      <c r="CY7" s="744"/>
      <c r="CZ7" s="744"/>
      <c r="DA7" s="745"/>
      <c r="DB7" s="743" t="s">
        <v>565</v>
      </c>
      <c r="DC7" s="744"/>
      <c r="DD7" s="744"/>
      <c r="DE7" s="744"/>
      <c r="DF7" s="745"/>
      <c r="DG7" s="743">
        <v>1167</v>
      </c>
      <c r="DH7" s="744"/>
      <c r="DI7" s="744"/>
      <c r="DJ7" s="744"/>
      <c r="DK7" s="745"/>
      <c r="DL7" s="743" t="s">
        <v>565</v>
      </c>
      <c r="DM7" s="744"/>
      <c r="DN7" s="744"/>
      <c r="DO7" s="744"/>
      <c r="DP7" s="745"/>
      <c r="DQ7" s="743" t="s">
        <v>570</v>
      </c>
      <c r="DR7" s="744"/>
      <c r="DS7" s="744"/>
      <c r="DT7" s="744"/>
      <c r="DU7" s="745"/>
      <c r="DV7" s="746"/>
      <c r="DW7" s="747"/>
      <c r="DX7" s="747"/>
      <c r="DY7" s="747"/>
      <c r="DZ7" s="748"/>
      <c r="EA7" s="234"/>
    </row>
    <row r="8" spans="1:131" s="235" customFormat="1" ht="26.25" customHeight="1" x14ac:dyDescent="0.15">
      <c r="A8" s="238">
        <v>2</v>
      </c>
      <c r="B8" s="780" t="s">
        <v>376</v>
      </c>
      <c r="C8" s="781"/>
      <c r="D8" s="781"/>
      <c r="E8" s="781"/>
      <c r="F8" s="781"/>
      <c r="G8" s="781"/>
      <c r="H8" s="781"/>
      <c r="I8" s="781"/>
      <c r="J8" s="781"/>
      <c r="K8" s="781"/>
      <c r="L8" s="781"/>
      <c r="M8" s="781"/>
      <c r="N8" s="781"/>
      <c r="O8" s="781"/>
      <c r="P8" s="782"/>
      <c r="Q8" s="783">
        <v>1200</v>
      </c>
      <c r="R8" s="784"/>
      <c r="S8" s="784"/>
      <c r="T8" s="784"/>
      <c r="U8" s="784"/>
      <c r="V8" s="784">
        <v>901</v>
      </c>
      <c r="W8" s="784"/>
      <c r="X8" s="784"/>
      <c r="Y8" s="784"/>
      <c r="Z8" s="784"/>
      <c r="AA8" s="784">
        <v>300</v>
      </c>
      <c r="AB8" s="784"/>
      <c r="AC8" s="784"/>
      <c r="AD8" s="784"/>
      <c r="AE8" s="785"/>
      <c r="AF8" s="786">
        <v>31</v>
      </c>
      <c r="AG8" s="787"/>
      <c r="AH8" s="787"/>
      <c r="AI8" s="787"/>
      <c r="AJ8" s="788"/>
      <c r="AK8" s="769">
        <v>854</v>
      </c>
      <c r="AL8" s="770"/>
      <c r="AM8" s="770"/>
      <c r="AN8" s="770"/>
      <c r="AO8" s="770"/>
      <c r="AP8" s="770">
        <v>1910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563</v>
      </c>
      <c r="BT8" s="774"/>
      <c r="BU8" s="774"/>
      <c r="BV8" s="774"/>
      <c r="BW8" s="774"/>
      <c r="BX8" s="774"/>
      <c r="BY8" s="774"/>
      <c r="BZ8" s="774"/>
      <c r="CA8" s="774"/>
      <c r="CB8" s="774"/>
      <c r="CC8" s="774"/>
      <c r="CD8" s="774"/>
      <c r="CE8" s="774"/>
      <c r="CF8" s="774"/>
      <c r="CG8" s="775"/>
      <c r="CH8" s="776">
        <v>18</v>
      </c>
      <c r="CI8" s="777"/>
      <c r="CJ8" s="777"/>
      <c r="CK8" s="777"/>
      <c r="CL8" s="778"/>
      <c r="CM8" s="776">
        <v>175</v>
      </c>
      <c r="CN8" s="777"/>
      <c r="CO8" s="777"/>
      <c r="CP8" s="777"/>
      <c r="CQ8" s="778"/>
      <c r="CR8" s="776">
        <v>1</v>
      </c>
      <c r="CS8" s="777"/>
      <c r="CT8" s="777"/>
      <c r="CU8" s="777"/>
      <c r="CV8" s="778"/>
      <c r="CW8" s="776" t="s">
        <v>567</v>
      </c>
      <c r="CX8" s="777"/>
      <c r="CY8" s="777"/>
      <c r="CZ8" s="777"/>
      <c r="DA8" s="778"/>
      <c r="DB8" s="776" t="s">
        <v>565</v>
      </c>
      <c r="DC8" s="777"/>
      <c r="DD8" s="777"/>
      <c r="DE8" s="777"/>
      <c r="DF8" s="778"/>
      <c r="DG8" s="776" t="s">
        <v>565</v>
      </c>
      <c r="DH8" s="777"/>
      <c r="DI8" s="777"/>
      <c r="DJ8" s="777"/>
      <c r="DK8" s="778"/>
      <c r="DL8" s="776" t="s">
        <v>565</v>
      </c>
      <c r="DM8" s="777"/>
      <c r="DN8" s="777"/>
      <c r="DO8" s="777"/>
      <c r="DP8" s="778"/>
      <c r="DQ8" s="776" t="s">
        <v>565</v>
      </c>
      <c r="DR8" s="777"/>
      <c r="DS8" s="777"/>
      <c r="DT8" s="777"/>
      <c r="DU8" s="778"/>
      <c r="DV8" s="773"/>
      <c r="DW8" s="774"/>
      <c r="DX8" s="774"/>
      <c r="DY8" s="774"/>
      <c r="DZ8" s="779"/>
      <c r="EA8" s="234"/>
    </row>
    <row r="9" spans="1:131" s="235" customFormat="1" ht="26.25" customHeight="1" x14ac:dyDescent="0.15">
      <c r="A9" s="238">
        <v>3</v>
      </c>
      <c r="B9" s="780" t="s">
        <v>377</v>
      </c>
      <c r="C9" s="781"/>
      <c r="D9" s="781"/>
      <c r="E9" s="781"/>
      <c r="F9" s="781"/>
      <c r="G9" s="781"/>
      <c r="H9" s="781"/>
      <c r="I9" s="781"/>
      <c r="J9" s="781"/>
      <c r="K9" s="781"/>
      <c r="L9" s="781"/>
      <c r="M9" s="781"/>
      <c r="N9" s="781"/>
      <c r="O9" s="781"/>
      <c r="P9" s="782"/>
      <c r="Q9" s="783">
        <v>93</v>
      </c>
      <c r="R9" s="784"/>
      <c r="S9" s="784"/>
      <c r="T9" s="784"/>
      <c r="U9" s="784"/>
      <c r="V9" s="784">
        <v>88</v>
      </c>
      <c r="W9" s="784"/>
      <c r="X9" s="784"/>
      <c r="Y9" s="784"/>
      <c r="Z9" s="784"/>
      <c r="AA9" s="784">
        <v>5</v>
      </c>
      <c r="AB9" s="784"/>
      <c r="AC9" s="784"/>
      <c r="AD9" s="784"/>
      <c r="AE9" s="785"/>
      <c r="AF9" s="786">
        <v>4</v>
      </c>
      <c r="AG9" s="787"/>
      <c r="AH9" s="787"/>
      <c r="AI9" s="787"/>
      <c r="AJ9" s="788"/>
      <c r="AK9" s="769">
        <v>11</v>
      </c>
      <c r="AL9" s="770"/>
      <c r="AM9" s="770"/>
      <c r="AN9" s="770"/>
      <c r="AO9" s="770"/>
      <c r="AP9" s="770" t="s">
        <v>565</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379</v>
      </c>
      <c r="B23" s="789" t="s">
        <v>380</v>
      </c>
      <c r="C23" s="790"/>
      <c r="D23" s="790"/>
      <c r="E23" s="790"/>
      <c r="F23" s="790"/>
      <c r="G23" s="790"/>
      <c r="H23" s="790"/>
      <c r="I23" s="790"/>
      <c r="J23" s="790"/>
      <c r="K23" s="790"/>
      <c r="L23" s="790"/>
      <c r="M23" s="790"/>
      <c r="N23" s="790"/>
      <c r="O23" s="790"/>
      <c r="P23" s="791"/>
      <c r="Q23" s="792">
        <v>33321</v>
      </c>
      <c r="R23" s="793"/>
      <c r="S23" s="793"/>
      <c r="T23" s="793"/>
      <c r="U23" s="793"/>
      <c r="V23" s="793">
        <v>30833</v>
      </c>
      <c r="W23" s="793"/>
      <c r="X23" s="793"/>
      <c r="Y23" s="793"/>
      <c r="Z23" s="793"/>
      <c r="AA23" s="793">
        <v>2488</v>
      </c>
      <c r="AB23" s="793"/>
      <c r="AC23" s="793"/>
      <c r="AD23" s="793"/>
      <c r="AE23" s="794"/>
      <c r="AF23" s="795">
        <v>1996</v>
      </c>
      <c r="AG23" s="793"/>
      <c r="AH23" s="793"/>
      <c r="AI23" s="793"/>
      <c r="AJ23" s="796"/>
      <c r="AK23" s="797"/>
      <c r="AL23" s="798"/>
      <c r="AM23" s="798"/>
      <c r="AN23" s="798"/>
      <c r="AO23" s="798"/>
      <c r="AP23" s="793">
        <v>20236</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383</v>
      </c>
      <c r="R26" s="734"/>
      <c r="S26" s="734"/>
      <c r="T26" s="734"/>
      <c r="U26" s="735"/>
      <c r="V26" s="733" t="s">
        <v>384</v>
      </c>
      <c r="W26" s="734"/>
      <c r="X26" s="734"/>
      <c r="Y26" s="734"/>
      <c r="Z26" s="735"/>
      <c r="AA26" s="733" t="s">
        <v>385</v>
      </c>
      <c r="AB26" s="734"/>
      <c r="AC26" s="734"/>
      <c r="AD26" s="734"/>
      <c r="AE26" s="734"/>
      <c r="AF26" s="814" t="s">
        <v>386</v>
      </c>
      <c r="AG26" s="815"/>
      <c r="AH26" s="815"/>
      <c r="AI26" s="815"/>
      <c r="AJ26" s="816"/>
      <c r="AK26" s="734" t="s">
        <v>387</v>
      </c>
      <c r="AL26" s="734"/>
      <c r="AM26" s="734"/>
      <c r="AN26" s="734"/>
      <c r="AO26" s="735"/>
      <c r="AP26" s="733" t="s">
        <v>388</v>
      </c>
      <c r="AQ26" s="734"/>
      <c r="AR26" s="734"/>
      <c r="AS26" s="734"/>
      <c r="AT26" s="735"/>
      <c r="AU26" s="733" t="s">
        <v>389</v>
      </c>
      <c r="AV26" s="734"/>
      <c r="AW26" s="734"/>
      <c r="AX26" s="734"/>
      <c r="AY26" s="735"/>
      <c r="AZ26" s="733" t="s">
        <v>390</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391</v>
      </c>
      <c r="C28" s="750"/>
      <c r="D28" s="750"/>
      <c r="E28" s="750"/>
      <c r="F28" s="750"/>
      <c r="G28" s="750"/>
      <c r="H28" s="750"/>
      <c r="I28" s="750"/>
      <c r="J28" s="750"/>
      <c r="K28" s="750"/>
      <c r="L28" s="750"/>
      <c r="M28" s="750"/>
      <c r="N28" s="750"/>
      <c r="O28" s="750"/>
      <c r="P28" s="751"/>
      <c r="Q28" s="822">
        <v>7171</v>
      </c>
      <c r="R28" s="823"/>
      <c r="S28" s="823"/>
      <c r="T28" s="823"/>
      <c r="U28" s="823"/>
      <c r="V28" s="823">
        <v>7116</v>
      </c>
      <c r="W28" s="823"/>
      <c r="X28" s="823"/>
      <c r="Y28" s="823"/>
      <c r="Z28" s="823"/>
      <c r="AA28" s="823">
        <v>55</v>
      </c>
      <c r="AB28" s="823"/>
      <c r="AC28" s="823"/>
      <c r="AD28" s="823"/>
      <c r="AE28" s="824"/>
      <c r="AF28" s="825">
        <v>55</v>
      </c>
      <c r="AG28" s="823"/>
      <c r="AH28" s="823"/>
      <c r="AI28" s="823"/>
      <c r="AJ28" s="826"/>
      <c r="AK28" s="827">
        <v>759</v>
      </c>
      <c r="AL28" s="828"/>
      <c r="AM28" s="828"/>
      <c r="AN28" s="828"/>
      <c r="AO28" s="828"/>
      <c r="AP28" s="828" t="s">
        <v>565</v>
      </c>
      <c r="AQ28" s="828"/>
      <c r="AR28" s="828"/>
      <c r="AS28" s="828"/>
      <c r="AT28" s="828"/>
      <c r="AU28" s="828" t="s">
        <v>565</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392</v>
      </c>
      <c r="C29" s="781"/>
      <c r="D29" s="781"/>
      <c r="E29" s="781"/>
      <c r="F29" s="781"/>
      <c r="G29" s="781"/>
      <c r="H29" s="781"/>
      <c r="I29" s="781"/>
      <c r="J29" s="781"/>
      <c r="K29" s="781"/>
      <c r="L29" s="781"/>
      <c r="M29" s="781"/>
      <c r="N29" s="781"/>
      <c r="O29" s="781"/>
      <c r="P29" s="782"/>
      <c r="Q29" s="783">
        <v>5848</v>
      </c>
      <c r="R29" s="784"/>
      <c r="S29" s="784"/>
      <c r="T29" s="784"/>
      <c r="U29" s="784"/>
      <c r="V29" s="784">
        <v>5728</v>
      </c>
      <c r="W29" s="784"/>
      <c r="X29" s="784"/>
      <c r="Y29" s="784"/>
      <c r="Z29" s="784"/>
      <c r="AA29" s="784">
        <v>120</v>
      </c>
      <c r="AB29" s="784"/>
      <c r="AC29" s="784"/>
      <c r="AD29" s="784"/>
      <c r="AE29" s="785"/>
      <c r="AF29" s="786">
        <v>120</v>
      </c>
      <c r="AG29" s="787"/>
      <c r="AH29" s="787"/>
      <c r="AI29" s="787"/>
      <c r="AJ29" s="788"/>
      <c r="AK29" s="834">
        <v>961</v>
      </c>
      <c r="AL29" s="830"/>
      <c r="AM29" s="830"/>
      <c r="AN29" s="830"/>
      <c r="AO29" s="830"/>
      <c r="AP29" s="830" t="s">
        <v>565</v>
      </c>
      <c r="AQ29" s="830"/>
      <c r="AR29" s="830"/>
      <c r="AS29" s="830"/>
      <c r="AT29" s="830"/>
      <c r="AU29" s="830" t="s">
        <v>565</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393</v>
      </c>
      <c r="C30" s="781"/>
      <c r="D30" s="781"/>
      <c r="E30" s="781"/>
      <c r="F30" s="781"/>
      <c r="G30" s="781"/>
      <c r="H30" s="781"/>
      <c r="I30" s="781"/>
      <c r="J30" s="781"/>
      <c r="K30" s="781"/>
      <c r="L30" s="781"/>
      <c r="M30" s="781"/>
      <c r="N30" s="781"/>
      <c r="O30" s="781"/>
      <c r="P30" s="782"/>
      <c r="Q30" s="783">
        <v>951</v>
      </c>
      <c r="R30" s="784"/>
      <c r="S30" s="784"/>
      <c r="T30" s="784"/>
      <c r="U30" s="784"/>
      <c r="V30" s="784">
        <v>945</v>
      </c>
      <c r="W30" s="784"/>
      <c r="X30" s="784"/>
      <c r="Y30" s="784"/>
      <c r="Z30" s="784"/>
      <c r="AA30" s="784">
        <v>6</v>
      </c>
      <c r="AB30" s="784"/>
      <c r="AC30" s="784"/>
      <c r="AD30" s="784"/>
      <c r="AE30" s="785"/>
      <c r="AF30" s="786">
        <v>6</v>
      </c>
      <c r="AG30" s="787"/>
      <c r="AH30" s="787"/>
      <c r="AI30" s="787"/>
      <c r="AJ30" s="788"/>
      <c r="AK30" s="834">
        <v>178</v>
      </c>
      <c r="AL30" s="830"/>
      <c r="AM30" s="830"/>
      <c r="AN30" s="830"/>
      <c r="AO30" s="830"/>
      <c r="AP30" s="830" t="s">
        <v>565</v>
      </c>
      <c r="AQ30" s="830"/>
      <c r="AR30" s="830"/>
      <c r="AS30" s="830"/>
      <c r="AT30" s="830"/>
      <c r="AU30" s="830" t="s">
        <v>565</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394</v>
      </c>
      <c r="C31" s="781"/>
      <c r="D31" s="781"/>
      <c r="E31" s="781"/>
      <c r="F31" s="781"/>
      <c r="G31" s="781"/>
      <c r="H31" s="781"/>
      <c r="I31" s="781"/>
      <c r="J31" s="781"/>
      <c r="K31" s="781"/>
      <c r="L31" s="781"/>
      <c r="M31" s="781"/>
      <c r="N31" s="781"/>
      <c r="O31" s="781"/>
      <c r="P31" s="782"/>
      <c r="Q31" s="783">
        <v>1313</v>
      </c>
      <c r="R31" s="784"/>
      <c r="S31" s="784"/>
      <c r="T31" s="784"/>
      <c r="U31" s="784"/>
      <c r="V31" s="784">
        <v>1274</v>
      </c>
      <c r="W31" s="784"/>
      <c r="X31" s="784"/>
      <c r="Y31" s="784"/>
      <c r="Z31" s="784"/>
      <c r="AA31" s="784">
        <v>39</v>
      </c>
      <c r="AB31" s="784"/>
      <c r="AC31" s="784"/>
      <c r="AD31" s="784"/>
      <c r="AE31" s="785"/>
      <c r="AF31" s="786">
        <v>1166</v>
      </c>
      <c r="AG31" s="787"/>
      <c r="AH31" s="787"/>
      <c r="AI31" s="787"/>
      <c r="AJ31" s="788"/>
      <c r="AK31" s="834">
        <v>160</v>
      </c>
      <c r="AL31" s="830"/>
      <c r="AM31" s="830"/>
      <c r="AN31" s="830"/>
      <c r="AO31" s="830"/>
      <c r="AP31" s="830">
        <v>2158</v>
      </c>
      <c r="AQ31" s="830"/>
      <c r="AR31" s="830"/>
      <c r="AS31" s="830"/>
      <c r="AT31" s="830"/>
      <c r="AU31" s="830" t="s">
        <v>565</v>
      </c>
      <c r="AV31" s="830"/>
      <c r="AW31" s="830"/>
      <c r="AX31" s="830"/>
      <c r="AY31" s="830"/>
      <c r="AZ31" s="831" t="s">
        <v>565</v>
      </c>
      <c r="BA31" s="831"/>
      <c r="BB31" s="831"/>
      <c r="BC31" s="831"/>
      <c r="BD31" s="831"/>
      <c r="BE31" s="832" t="s">
        <v>395</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396</v>
      </c>
      <c r="C32" s="781"/>
      <c r="D32" s="781"/>
      <c r="E32" s="781"/>
      <c r="F32" s="781"/>
      <c r="G32" s="781"/>
      <c r="H32" s="781"/>
      <c r="I32" s="781"/>
      <c r="J32" s="781"/>
      <c r="K32" s="781"/>
      <c r="L32" s="781"/>
      <c r="M32" s="781"/>
      <c r="N32" s="781"/>
      <c r="O32" s="781"/>
      <c r="P32" s="782"/>
      <c r="Q32" s="783">
        <v>2656</v>
      </c>
      <c r="R32" s="784"/>
      <c r="S32" s="784"/>
      <c r="T32" s="784"/>
      <c r="U32" s="784"/>
      <c r="V32" s="784">
        <v>2969</v>
      </c>
      <c r="W32" s="784"/>
      <c r="X32" s="784"/>
      <c r="Y32" s="784"/>
      <c r="Z32" s="784"/>
      <c r="AA32" s="784">
        <v>-313</v>
      </c>
      <c r="AB32" s="784"/>
      <c r="AC32" s="784"/>
      <c r="AD32" s="784"/>
      <c r="AE32" s="785"/>
      <c r="AF32" s="786">
        <v>518</v>
      </c>
      <c r="AG32" s="787"/>
      <c r="AH32" s="787"/>
      <c r="AI32" s="787"/>
      <c r="AJ32" s="788"/>
      <c r="AK32" s="834">
        <v>256</v>
      </c>
      <c r="AL32" s="830"/>
      <c r="AM32" s="830"/>
      <c r="AN32" s="830"/>
      <c r="AO32" s="830"/>
      <c r="AP32" s="830">
        <v>175</v>
      </c>
      <c r="AQ32" s="830"/>
      <c r="AR32" s="830"/>
      <c r="AS32" s="830"/>
      <c r="AT32" s="830"/>
      <c r="AU32" s="830">
        <v>108</v>
      </c>
      <c r="AV32" s="830"/>
      <c r="AW32" s="830"/>
      <c r="AX32" s="830"/>
      <c r="AY32" s="830"/>
      <c r="AZ32" s="831" t="s">
        <v>565</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397</v>
      </c>
      <c r="C33" s="781"/>
      <c r="D33" s="781"/>
      <c r="E33" s="781"/>
      <c r="F33" s="781"/>
      <c r="G33" s="781"/>
      <c r="H33" s="781"/>
      <c r="I33" s="781"/>
      <c r="J33" s="781"/>
      <c r="K33" s="781"/>
      <c r="L33" s="781"/>
      <c r="M33" s="781"/>
      <c r="N33" s="781"/>
      <c r="O33" s="781"/>
      <c r="P33" s="782"/>
      <c r="Q33" s="783">
        <v>1528</v>
      </c>
      <c r="R33" s="784"/>
      <c r="S33" s="784"/>
      <c r="T33" s="784"/>
      <c r="U33" s="784"/>
      <c r="V33" s="784">
        <v>1476</v>
      </c>
      <c r="W33" s="784"/>
      <c r="X33" s="784"/>
      <c r="Y33" s="784"/>
      <c r="Z33" s="784"/>
      <c r="AA33" s="784">
        <v>52</v>
      </c>
      <c r="AB33" s="784"/>
      <c r="AC33" s="784"/>
      <c r="AD33" s="784"/>
      <c r="AE33" s="785"/>
      <c r="AF33" s="786">
        <v>237</v>
      </c>
      <c r="AG33" s="787"/>
      <c r="AH33" s="787"/>
      <c r="AI33" s="787"/>
      <c r="AJ33" s="788"/>
      <c r="AK33" s="834">
        <v>560</v>
      </c>
      <c r="AL33" s="830"/>
      <c r="AM33" s="830"/>
      <c r="AN33" s="830"/>
      <c r="AO33" s="830"/>
      <c r="AP33" s="830">
        <v>5200</v>
      </c>
      <c r="AQ33" s="830"/>
      <c r="AR33" s="830"/>
      <c r="AS33" s="830"/>
      <c r="AT33" s="830"/>
      <c r="AU33" s="830">
        <v>3416</v>
      </c>
      <c r="AV33" s="830"/>
      <c r="AW33" s="830"/>
      <c r="AX33" s="830"/>
      <c r="AY33" s="830"/>
      <c r="AZ33" s="831" t="s">
        <v>566</v>
      </c>
      <c r="BA33" s="831"/>
      <c r="BB33" s="831"/>
      <c r="BC33" s="831"/>
      <c r="BD33" s="831"/>
      <c r="BE33" s="832" t="s">
        <v>395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379</v>
      </c>
      <c r="B63" s="789" t="s">
        <v>399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2102</v>
      </c>
      <c r="AG63" s="844"/>
      <c r="AH63" s="844"/>
      <c r="AI63" s="844"/>
      <c r="AJ63" s="845"/>
      <c r="AK63" s="846"/>
      <c r="AL63" s="841"/>
      <c r="AM63" s="841"/>
      <c r="AN63" s="841"/>
      <c r="AO63" s="841"/>
      <c r="AP63" s="844">
        <v>7532</v>
      </c>
      <c r="AQ63" s="844"/>
      <c r="AR63" s="844"/>
      <c r="AS63" s="844"/>
      <c r="AT63" s="844"/>
      <c r="AU63" s="844">
        <v>3524</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401</v>
      </c>
      <c r="B66" s="728"/>
      <c r="C66" s="728"/>
      <c r="D66" s="728"/>
      <c r="E66" s="728"/>
      <c r="F66" s="728"/>
      <c r="G66" s="728"/>
      <c r="H66" s="728"/>
      <c r="I66" s="728"/>
      <c r="J66" s="728"/>
      <c r="K66" s="728"/>
      <c r="L66" s="728"/>
      <c r="M66" s="728"/>
      <c r="N66" s="728"/>
      <c r="O66" s="728"/>
      <c r="P66" s="729"/>
      <c r="Q66" s="733" t="s">
        <v>383</v>
      </c>
      <c r="R66" s="734"/>
      <c r="S66" s="734"/>
      <c r="T66" s="734"/>
      <c r="U66" s="735"/>
      <c r="V66" s="733" t="s">
        <v>384</v>
      </c>
      <c r="W66" s="734"/>
      <c r="X66" s="734"/>
      <c r="Y66" s="734"/>
      <c r="Z66" s="735"/>
      <c r="AA66" s="733" t="s">
        <v>385</v>
      </c>
      <c r="AB66" s="734"/>
      <c r="AC66" s="734"/>
      <c r="AD66" s="734"/>
      <c r="AE66" s="735"/>
      <c r="AF66" s="854" t="s">
        <v>386</v>
      </c>
      <c r="AG66" s="815"/>
      <c r="AH66" s="815"/>
      <c r="AI66" s="815"/>
      <c r="AJ66" s="855"/>
      <c r="AK66" s="733" t="s">
        <v>387</v>
      </c>
      <c r="AL66" s="728"/>
      <c r="AM66" s="728"/>
      <c r="AN66" s="728"/>
      <c r="AO66" s="729"/>
      <c r="AP66" s="733" t="s">
        <v>388</v>
      </c>
      <c r="AQ66" s="734"/>
      <c r="AR66" s="734"/>
      <c r="AS66" s="734"/>
      <c r="AT66" s="735"/>
      <c r="AU66" s="733" t="s">
        <v>402</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561</v>
      </c>
      <c r="C68" s="870"/>
      <c r="D68" s="870"/>
      <c r="E68" s="870"/>
      <c r="F68" s="870"/>
      <c r="G68" s="870"/>
      <c r="H68" s="870"/>
      <c r="I68" s="870"/>
      <c r="J68" s="870"/>
      <c r="K68" s="870"/>
      <c r="L68" s="870"/>
      <c r="M68" s="870"/>
      <c r="N68" s="870"/>
      <c r="O68" s="870"/>
      <c r="P68" s="871"/>
      <c r="Q68" s="872">
        <v>89213</v>
      </c>
      <c r="R68" s="866"/>
      <c r="S68" s="866"/>
      <c r="T68" s="866"/>
      <c r="U68" s="866"/>
      <c r="V68" s="866">
        <v>72526</v>
      </c>
      <c r="W68" s="866"/>
      <c r="X68" s="866"/>
      <c r="Y68" s="866"/>
      <c r="Z68" s="866"/>
      <c r="AA68" s="866">
        <v>16687</v>
      </c>
      <c r="AB68" s="866"/>
      <c r="AC68" s="866"/>
      <c r="AD68" s="866"/>
      <c r="AE68" s="866"/>
      <c r="AF68" s="866">
        <v>13601</v>
      </c>
      <c r="AG68" s="866"/>
      <c r="AH68" s="866"/>
      <c r="AI68" s="866"/>
      <c r="AJ68" s="866"/>
      <c r="AK68" s="866" t="s">
        <v>565</v>
      </c>
      <c r="AL68" s="866"/>
      <c r="AM68" s="866"/>
      <c r="AN68" s="866"/>
      <c r="AO68" s="866"/>
      <c r="AP68" s="866" t="s">
        <v>565</v>
      </c>
      <c r="AQ68" s="866"/>
      <c r="AR68" s="866"/>
      <c r="AS68" s="866"/>
      <c r="AT68" s="866"/>
      <c r="AU68" s="866" t="s">
        <v>565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555</v>
      </c>
      <c r="C69" s="874"/>
      <c r="D69" s="874"/>
      <c r="E69" s="874"/>
      <c r="F69" s="874"/>
      <c r="G69" s="874"/>
      <c r="H69" s="874"/>
      <c r="I69" s="874"/>
      <c r="J69" s="874"/>
      <c r="K69" s="874"/>
      <c r="L69" s="874"/>
      <c r="M69" s="874"/>
      <c r="N69" s="874"/>
      <c r="O69" s="874"/>
      <c r="P69" s="875"/>
      <c r="Q69" s="876">
        <v>2376</v>
      </c>
      <c r="R69" s="830"/>
      <c r="S69" s="830"/>
      <c r="T69" s="830"/>
      <c r="U69" s="830"/>
      <c r="V69" s="830">
        <v>2204</v>
      </c>
      <c r="W69" s="830"/>
      <c r="X69" s="830"/>
      <c r="Y69" s="830"/>
      <c r="Z69" s="830"/>
      <c r="AA69" s="830">
        <v>172</v>
      </c>
      <c r="AB69" s="830"/>
      <c r="AC69" s="830"/>
      <c r="AD69" s="830"/>
      <c r="AE69" s="830"/>
      <c r="AF69" s="830">
        <v>172</v>
      </c>
      <c r="AG69" s="830"/>
      <c r="AH69" s="830"/>
      <c r="AI69" s="830"/>
      <c r="AJ69" s="830"/>
      <c r="AK69" s="830" t="s">
        <v>565</v>
      </c>
      <c r="AL69" s="830"/>
      <c r="AM69" s="830"/>
      <c r="AN69" s="830"/>
      <c r="AO69" s="830"/>
      <c r="AP69" s="830">
        <v>1736</v>
      </c>
      <c r="AQ69" s="830"/>
      <c r="AR69" s="830"/>
      <c r="AS69" s="830"/>
      <c r="AT69" s="830"/>
      <c r="AU69" s="830">
        <v>720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556</v>
      </c>
      <c r="C70" s="874"/>
      <c r="D70" s="874"/>
      <c r="E70" s="874"/>
      <c r="F70" s="874"/>
      <c r="G70" s="874"/>
      <c r="H70" s="874"/>
      <c r="I70" s="874"/>
      <c r="J70" s="874"/>
      <c r="K70" s="874"/>
      <c r="L70" s="874"/>
      <c r="M70" s="874"/>
      <c r="N70" s="874"/>
      <c r="O70" s="874"/>
      <c r="P70" s="875"/>
      <c r="Q70" s="876">
        <v>2562</v>
      </c>
      <c r="R70" s="830"/>
      <c r="S70" s="830"/>
      <c r="T70" s="830"/>
      <c r="U70" s="830"/>
      <c r="V70" s="830">
        <v>2538</v>
      </c>
      <c r="W70" s="830"/>
      <c r="X70" s="830"/>
      <c r="Y70" s="830"/>
      <c r="Z70" s="830"/>
      <c r="AA70" s="830">
        <v>24</v>
      </c>
      <c r="AB70" s="830"/>
      <c r="AC70" s="830"/>
      <c r="AD70" s="830"/>
      <c r="AE70" s="830"/>
      <c r="AF70" s="830">
        <v>24</v>
      </c>
      <c r="AG70" s="830"/>
      <c r="AH70" s="830"/>
      <c r="AI70" s="830"/>
      <c r="AJ70" s="830"/>
      <c r="AK70" s="830" t="s">
        <v>565</v>
      </c>
      <c r="AL70" s="830"/>
      <c r="AM70" s="830"/>
      <c r="AN70" s="830"/>
      <c r="AO70" s="830"/>
      <c r="AP70" s="830" t="s">
        <v>567</v>
      </c>
      <c r="AQ70" s="830"/>
      <c r="AR70" s="830"/>
      <c r="AS70" s="830"/>
      <c r="AT70" s="830"/>
      <c r="AU70" s="830" t="s">
        <v>565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557</v>
      </c>
      <c r="C71" s="874"/>
      <c r="D71" s="874"/>
      <c r="E71" s="874"/>
      <c r="F71" s="874"/>
      <c r="G71" s="874"/>
      <c r="H71" s="874"/>
      <c r="I71" s="874"/>
      <c r="J71" s="874"/>
      <c r="K71" s="874"/>
      <c r="L71" s="874"/>
      <c r="M71" s="874"/>
      <c r="N71" s="874"/>
      <c r="O71" s="874"/>
      <c r="P71" s="875"/>
      <c r="Q71" s="876">
        <v>880773</v>
      </c>
      <c r="R71" s="830"/>
      <c r="S71" s="830"/>
      <c r="T71" s="830"/>
      <c r="U71" s="830"/>
      <c r="V71" s="830">
        <v>869976</v>
      </c>
      <c r="W71" s="830"/>
      <c r="X71" s="830"/>
      <c r="Y71" s="830"/>
      <c r="Z71" s="830"/>
      <c r="AA71" s="830">
        <v>10796</v>
      </c>
      <c r="AB71" s="830"/>
      <c r="AC71" s="830"/>
      <c r="AD71" s="830"/>
      <c r="AE71" s="830"/>
      <c r="AF71" s="830">
        <v>10571</v>
      </c>
      <c r="AG71" s="830"/>
      <c r="AH71" s="830"/>
      <c r="AI71" s="830"/>
      <c r="AJ71" s="830"/>
      <c r="AK71" s="830">
        <v>5498</v>
      </c>
      <c r="AL71" s="830"/>
      <c r="AM71" s="830"/>
      <c r="AN71" s="830"/>
      <c r="AO71" s="830"/>
      <c r="AP71" s="830" t="s">
        <v>565</v>
      </c>
      <c r="AQ71" s="830"/>
      <c r="AR71" s="830"/>
      <c r="AS71" s="830"/>
      <c r="AT71" s="830"/>
      <c r="AU71" s="830" t="s">
        <v>568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558</v>
      </c>
      <c r="C72" s="874"/>
      <c r="D72" s="874"/>
      <c r="E72" s="874"/>
      <c r="F72" s="874"/>
      <c r="G72" s="874"/>
      <c r="H72" s="874"/>
      <c r="I72" s="874"/>
      <c r="J72" s="874"/>
      <c r="K72" s="874"/>
      <c r="L72" s="874"/>
      <c r="M72" s="874"/>
      <c r="N72" s="874"/>
      <c r="O72" s="874"/>
      <c r="P72" s="875"/>
      <c r="Q72" s="876">
        <v>23245</v>
      </c>
      <c r="R72" s="830"/>
      <c r="S72" s="830"/>
      <c r="T72" s="830"/>
      <c r="U72" s="830"/>
      <c r="V72" s="830">
        <v>14700</v>
      </c>
      <c r="W72" s="830"/>
      <c r="X72" s="830"/>
      <c r="Y72" s="830"/>
      <c r="Z72" s="830"/>
      <c r="AA72" s="830">
        <v>8545</v>
      </c>
      <c r="AB72" s="830"/>
      <c r="AC72" s="830"/>
      <c r="AD72" s="830"/>
      <c r="AE72" s="830"/>
      <c r="AF72" s="830">
        <v>8545</v>
      </c>
      <c r="AG72" s="830"/>
      <c r="AH72" s="830"/>
      <c r="AI72" s="830"/>
      <c r="AJ72" s="830"/>
      <c r="AK72" s="830">
        <v>21</v>
      </c>
      <c r="AL72" s="830"/>
      <c r="AM72" s="830"/>
      <c r="AN72" s="830"/>
      <c r="AO72" s="830"/>
      <c r="AP72" s="830" t="s">
        <v>565</v>
      </c>
      <c r="AQ72" s="830"/>
      <c r="AR72" s="830"/>
      <c r="AS72" s="830"/>
      <c r="AT72" s="830"/>
      <c r="AU72" s="830" t="s">
        <v>565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559</v>
      </c>
      <c r="C73" s="874"/>
      <c r="D73" s="874"/>
      <c r="E73" s="874"/>
      <c r="F73" s="874"/>
      <c r="G73" s="874"/>
      <c r="H73" s="874"/>
      <c r="I73" s="874"/>
      <c r="J73" s="874"/>
      <c r="K73" s="874"/>
      <c r="L73" s="874"/>
      <c r="M73" s="874"/>
      <c r="N73" s="874"/>
      <c r="O73" s="874"/>
      <c r="P73" s="875"/>
      <c r="Q73" s="876">
        <v>177</v>
      </c>
      <c r="R73" s="830"/>
      <c r="S73" s="830"/>
      <c r="T73" s="830"/>
      <c r="U73" s="830"/>
      <c r="V73" s="830">
        <v>101</v>
      </c>
      <c r="W73" s="830"/>
      <c r="X73" s="830"/>
      <c r="Y73" s="830"/>
      <c r="Z73" s="830"/>
      <c r="AA73" s="830">
        <v>77</v>
      </c>
      <c r="AB73" s="830"/>
      <c r="AC73" s="830"/>
      <c r="AD73" s="830"/>
      <c r="AE73" s="830"/>
      <c r="AF73" s="830">
        <v>77</v>
      </c>
      <c r="AG73" s="830"/>
      <c r="AH73" s="830"/>
      <c r="AI73" s="830"/>
      <c r="AJ73" s="830"/>
      <c r="AK73" s="830" t="s">
        <v>565</v>
      </c>
      <c r="AL73" s="830"/>
      <c r="AM73" s="830"/>
      <c r="AN73" s="830"/>
      <c r="AO73" s="830"/>
      <c r="AP73" s="830" t="s">
        <v>565</v>
      </c>
      <c r="AQ73" s="830"/>
      <c r="AR73" s="830"/>
      <c r="AS73" s="830"/>
      <c r="AT73" s="830"/>
      <c r="AU73" s="830" t="s">
        <v>569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560</v>
      </c>
      <c r="C74" s="874"/>
      <c r="D74" s="874"/>
      <c r="E74" s="874"/>
      <c r="F74" s="874"/>
      <c r="G74" s="874"/>
      <c r="H74" s="874"/>
      <c r="I74" s="874"/>
      <c r="J74" s="874"/>
      <c r="K74" s="874"/>
      <c r="L74" s="874"/>
      <c r="M74" s="874"/>
      <c r="N74" s="874"/>
      <c r="O74" s="874"/>
      <c r="P74" s="875"/>
      <c r="Q74" s="876">
        <v>289</v>
      </c>
      <c r="R74" s="830"/>
      <c r="S74" s="830"/>
      <c r="T74" s="830"/>
      <c r="U74" s="830"/>
      <c r="V74" s="830">
        <v>262</v>
      </c>
      <c r="W74" s="830"/>
      <c r="X74" s="830"/>
      <c r="Y74" s="830"/>
      <c r="Z74" s="830"/>
      <c r="AA74" s="830">
        <v>26</v>
      </c>
      <c r="AB74" s="830"/>
      <c r="AC74" s="830"/>
      <c r="AD74" s="830"/>
      <c r="AE74" s="830"/>
      <c r="AF74" s="830">
        <v>26</v>
      </c>
      <c r="AG74" s="830"/>
      <c r="AH74" s="830"/>
      <c r="AI74" s="830"/>
      <c r="AJ74" s="830"/>
      <c r="AK74" s="830">
        <v>4</v>
      </c>
      <c r="AL74" s="830"/>
      <c r="AM74" s="830"/>
      <c r="AN74" s="830"/>
      <c r="AO74" s="830"/>
      <c r="AP74" s="830" t="s">
        <v>565</v>
      </c>
      <c r="AQ74" s="830"/>
      <c r="AR74" s="830"/>
      <c r="AS74" s="830"/>
      <c r="AT74" s="830"/>
      <c r="AU74" s="830" t="s">
        <v>565</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379</v>
      </c>
      <c r="B88" s="789" t="s">
        <v>403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33015</v>
      </c>
      <c r="AG88" s="844"/>
      <c r="AH88" s="844"/>
      <c r="AI88" s="844"/>
      <c r="AJ88" s="844"/>
      <c r="AK88" s="841"/>
      <c r="AL88" s="841"/>
      <c r="AM88" s="841"/>
      <c r="AN88" s="841"/>
      <c r="AO88" s="841"/>
      <c r="AP88" s="844">
        <v>1736</v>
      </c>
      <c r="AQ88" s="844"/>
      <c r="AR88" s="844"/>
      <c r="AS88" s="844"/>
      <c r="AT88" s="844"/>
      <c r="AU88" s="844">
        <v>720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789" t="s">
        <v>404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6</v>
      </c>
      <c r="CS102" s="852"/>
      <c r="CT102" s="852"/>
      <c r="CU102" s="852"/>
      <c r="CV102" s="891"/>
      <c r="CW102" s="890">
        <v>1</v>
      </c>
      <c r="CX102" s="852"/>
      <c r="CY102" s="852"/>
      <c r="CZ102" s="852"/>
      <c r="DA102" s="891"/>
      <c r="DB102" s="890" t="s">
        <v>567</v>
      </c>
      <c r="DC102" s="852"/>
      <c r="DD102" s="852"/>
      <c r="DE102" s="852"/>
      <c r="DF102" s="891"/>
      <c r="DG102" s="890">
        <v>1167</v>
      </c>
      <c r="DH102" s="852"/>
      <c r="DI102" s="852"/>
      <c r="DJ102" s="852"/>
      <c r="DK102" s="891"/>
      <c r="DL102" s="890" t="s">
        <v>565</v>
      </c>
      <c r="DM102" s="852"/>
      <c r="DN102" s="852"/>
      <c r="DO102" s="852"/>
      <c r="DP102" s="891"/>
      <c r="DQ102" s="890" t="s">
        <v>567</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412</v>
      </c>
      <c r="AB109" s="893"/>
      <c r="AC109" s="893"/>
      <c r="AD109" s="893"/>
      <c r="AE109" s="894"/>
      <c r="AF109" s="892" t="s">
        <v>413</v>
      </c>
      <c r="AG109" s="893"/>
      <c r="AH109" s="893"/>
      <c r="AI109" s="893"/>
      <c r="AJ109" s="894"/>
      <c r="AK109" s="892" t="s">
        <v>295</v>
      </c>
      <c r="AL109" s="893"/>
      <c r="AM109" s="893"/>
      <c r="AN109" s="893"/>
      <c r="AO109" s="894"/>
      <c r="AP109" s="892" t="s">
        <v>414</v>
      </c>
      <c r="AQ109" s="893"/>
      <c r="AR109" s="893"/>
      <c r="AS109" s="893"/>
      <c r="AT109" s="895"/>
      <c r="AU109" s="912" t="s">
        <v>411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412</v>
      </c>
      <c r="BR109" s="893"/>
      <c r="BS109" s="893"/>
      <c r="BT109" s="893"/>
      <c r="BU109" s="894"/>
      <c r="BV109" s="892" t="s">
        <v>413</v>
      </c>
      <c r="BW109" s="893"/>
      <c r="BX109" s="893"/>
      <c r="BY109" s="893"/>
      <c r="BZ109" s="894"/>
      <c r="CA109" s="892" t="s">
        <v>295</v>
      </c>
      <c r="CB109" s="893"/>
      <c r="CC109" s="893"/>
      <c r="CD109" s="893"/>
      <c r="CE109" s="894"/>
      <c r="CF109" s="913" t="s">
        <v>414</v>
      </c>
      <c r="CG109" s="913"/>
      <c r="CH109" s="913"/>
      <c r="CI109" s="913"/>
      <c r="CJ109" s="913"/>
      <c r="CK109" s="892" t="s">
        <v>415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412</v>
      </c>
      <c r="DH109" s="893"/>
      <c r="DI109" s="893"/>
      <c r="DJ109" s="893"/>
      <c r="DK109" s="894"/>
      <c r="DL109" s="892" t="s">
        <v>413</v>
      </c>
      <c r="DM109" s="893"/>
      <c r="DN109" s="893"/>
      <c r="DO109" s="893"/>
      <c r="DP109" s="894"/>
      <c r="DQ109" s="892" t="s">
        <v>295</v>
      </c>
      <c r="DR109" s="893"/>
      <c r="DS109" s="893"/>
      <c r="DT109" s="893"/>
      <c r="DU109" s="894"/>
      <c r="DV109" s="892" t="s">
        <v>414</v>
      </c>
      <c r="DW109" s="893"/>
      <c r="DX109" s="893"/>
      <c r="DY109" s="893"/>
      <c r="DZ109" s="895"/>
    </row>
    <row r="110" spans="1:131" s="230" customFormat="1" ht="26.25" customHeight="1" x14ac:dyDescent="0.15">
      <c r="A110" s="896" t="s">
        <v>416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1723615</v>
      </c>
      <c r="AB110" s="900"/>
      <c r="AC110" s="900"/>
      <c r="AD110" s="900"/>
      <c r="AE110" s="901"/>
      <c r="AF110" s="902">
        <v>1760170</v>
      </c>
      <c r="AG110" s="900"/>
      <c r="AH110" s="900"/>
      <c r="AI110" s="900"/>
      <c r="AJ110" s="901"/>
      <c r="AK110" s="902">
        <v>1787804</v>
      </c>
      <c r="AL110" s="900"/>
      <c r="AM110" s="900"/>
      <c r="AN110" s="900"/>
      <c r="AO110" s="901"/>
      <c r="AP110" s="903">
        <v>12.4</v>
      </c>
      <c r="AQ110" s="904"/>
      <c r="AR110" s="904"/>
      <c r="AS110" s="904"/>
      <c r="AT110" s="905"/>
      <c r="AU110" s="906" t="s">
        <v>69</v>
      </c>
      <c r="AV110" s="907"/>
      <c r="AW110" s="907"/>
      <c r="AX110" s="907"/>
      <c r="AY110" s="907"/>
      <c r="AZ110" s="929" t="s">
        <v>417</v>
      </c>
      <c r="BA110" s="897"/>
      <c r="BB110" s="897"/>
      <c r="BC110" s="897"/>
      <c r="BD110" s="897"/>
      <c r="BE110" s="897"/>
      <c r="BF110" s="897"/>
      <c r="BG110" s="897"/>
      <c r="BH110" s="897"/>
      <c r="BI110" s="897"/>
      <c r="BJ110" s="897"/>
      <c r="BK110" s="897"/>
      <c r="BL110" s="897"/>
      <c r="BM110" s="897"/>
      <c r="BN110" s="897"/>
      <c r="BO110" s="897"/>
      <c r="BP110" s="898"/>
      <c r="BQ110" s="930">
        <v>19376465</v>
      </c>
      <c r="BR110" s="931"/>
      <c r="BS110" s="931"/>
      <c r="BT110" s="931"/>
      <c r="BU110" s="931"/>
      <c r="BV110" s="931">
        <v>19924475</v>
      </c>
      <c r="BW110" s="931"/>
      <c r="BX110" s="931"/>
      <c r="BY110" s="931"/>
      <c r="BZ110" s="931"/>
      <c r="CA110" s="931">
        <v>20236073</v>
      </c>
      <c r="CB110" s="931"/>
      <c r="CC110" s="931"/>
      <c r="CD110" s="931"/>
      <c r="CE110" s="931"/>
      <c r="CF110" s="944">
        <v>140.30000000000001</v>
      </c>
      <c r="CG110" s="945"/>
      <c r="CH110" s="945"/>
      <c r="CI110" s="945"/>
      <c r="CJ110" s="945"/>
      <c r="CK110" s="946" t="s">
        <v>418</v>
      </c>
      <c r="CL110" s="947"/>
      <c r="CM110" s="929" t="s">
        <v>419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421</v>
      </c>
      <c r="BA111" s="923"/>
      <c r="BB111" s="923"/>
      <c r="BC111" s="923"/>
      <c r="BD111" s="923"/>
      <c r="BE111" s="923"/>
      <c r="BF111" s="923"/>
      <c r="BG111" s="923"/>
      <c r="BH111" s="923"/>
      <c r="BI111" s="923"/>
      <c r="BJ111" s="923"/>
      <c r="BK111" s="923"/>
      <c r="BL111" s="923"/>
      <c r="BM111" s="923"/>
      <c r="BN111" s="923"/>
      <c r="BO111" s="923"/>
      <c r="BP111" s="924"/>
      <c r="BQ111" s="925">
        <v>1341413</v>
      </c>
      <c r="BR111" s="926"/>
      <c r="BS111" s="926"/>
      <c r="BT111" s="926"/>
      <c r="BU111" s="926"/>
      <c r="BV111" s="926">
        <v>1250040</v>
      </c>
      <c r="BW111" s="926"/>
      <c r="BX111" s="926"/>
      <c r="BY111" s="926"/>
      <c r="BZ111" s="926"/>
      <c r="CA111" s="926">
        <v>1166566</v>
      </c>
      <c r="CB111" s="926"/>
      <c r="CC111" s="926"/>
      <c r="CD111" s="926"/>
      <c r="CE111" s="926"/>
      <c r="CF111" s="920">
        <v>8.1</v>
      </c>
      <c r="CG111" s="921"/>
      <c r="CH111" s="921"/>
      <c r="CI111" s="921"/>
      <c r="CJ111" s="921"/>
      <c r="CK111" s="948"/>
      <c r="CL111" s="949"/>
      <c r="CM111" s="922" t="s">
        <v>422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423</v>
      </c>
      <c r="B112" s="953"/>
      <c r="C112" s="923" t="s">
        <v>424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425</v>
      </c>
      <c r="BA112" s="923"/>
      <c r="BB112" s="923"/>
      <c r="BC112" s="923"/>
      <c r="BD112" s="923"/>
      <c r="BE112" s="923"/>
      <c r="BF112" s="923"/>
      <c r="BG112" s="923"/>
      <c r="BH112" s="923"/>
      <c r="BI112" s="923"/>
      <c r="BJ112" s="923"/>
      <c r="BK112" s="923"/>
      <c r="BL112" s="923"/>
      <c r="BM112" s="923"/>
      <c r="BN112" s="923"/>
      <c r="BO112" s="923"/>
      <c r="BP112" s="924"/>
      <c r="BQ112" s="925">
        <v>3717826</v>
      </c>
      <c r="BR112" s="926"/>
      <c r="BS112" s="926"/>
      <c r="BT112" s="926"/>
      <c r="BU112" s="926"/>
      <c r="BV112" s="926">
        <v>3637345</v>
      </c>
      <c r="BW112" s="926"/>
      <c r="BX112" s="926"/>
      <c r="BY112" s="926"/>
      <c r="BZ112" s="926"/>
      <c r="CA112" s="926">
        <v>3524106</v>
      </c>
      <c r="CB112" s="926"/>
      <c r="CC112" s="926"/>
      <c r="CD112" s="926"/>
      <c r="CE112" s="926"/>
      <c r="CF112" s="920">
        <v>24.4</v>
      </c>
      <c r="CG112" s="921"/>
      <c r="CH112" s="921"/>
      <c r="CI112" s="921"/>
      <c r="CJ112" s="921"/>
      <c r="CK112" s="948"/>
      <c r="CL112" s="949"/>
      <c r="CM112" s="922" t="s">
        <v>426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323257</v>
      </c>
      <c r="AB113" s="938"/>
      <c r="AC113" s="938"/>
      <c r="AD113" s="938"/>
      <c r="AE113" s="939"/>
      <c r="AF113" s="940">
        <v>329073</v>
      </c>
      <c r="AG113" s="938"/>
      <c r="AH113" s="938"/>
      <c r="AI113" s="938"/>
      <c r="AJ113" s="939"/>
      <c r="AK113" s="940">
        <v>355903</v>
      </c>
      <c r="AL113" s="938"/>
      <c r="AM113" s="938"/>
      <c r="AN113" s="938"/>
      <c r="AO113" s="939"/>
      <c r="AP113" s="941">
        <v>2.5</v>
      </c>
      <c r="AQ113" s="942"/>
      <c r="AR113" s="942"/>
      <c r="AS113" s="942"/>
      <c r="AT113" s="943"/>
      <c r="AU113" s="908"/>
      <c r="AV113" s="909"/>
      <c r="AW113" s="909"/>
      <c r="AX113" s="909"/>
      <c r="AY113" s="909"/>
      <c r="AZ113" s="922" t="s">
        <v>428</v>
      </c>
      <c r="BA113" s="923"/>
      <c r="BB113" s="923"/>
      <c r="BC113" s="923"/>
      <c r="BD113" s="923"/>
      <c r="BE113" s="923"/>
      <c r="BF113" s="923"/>
      <c r="BG113" s="923"/>
      <c r="BH113" s="923"/>
      <c r="BI113" s="923"/>
      <c r="BJ113" s="923"/>
      <c r="BK113" s="923"/>
      <c r="BL113" s="923"/>
      <c r="BM113" s="923"/>
      <c r="BN113" s="923"/>
      <c r="BO113" s="923"/>
      <c r="BP113" s="924"/>
      <c r="BQ113" s="925">
        <v>860151</v>
      </c>
      <c r="BR113" s="926"/>
      <c r="BS113" s="926"/>
      <c r="BT113" s="926"/>
      <c r="BU113" s="926"/>
      <c r="BV113" s="926">
        <v>818142</v>
      </c>
      <c r="BW113" s="926"/>
      <c r="BX113" s="926"/>
      <c r="BY113" s="926"/>
      <c r="BZ113" s="926"/>
      <c r="CA113" s="926">
        <v>720127</v>
      </c>
      <c r="CB113" s="926"/>
      <c r="CC113" s="926"/>
      <c r="CD113" s="926"/>
      <c r="CE113" s="926"/>
      <c r="CF113" s="920">
        <v>5</v>
      </c>
      <c r="CG113" s="921"/>
      <c r="CH113" s="921"/>
      <c r="CI113" s="921"/>
      <c r="CJ113" s="921"/>
      <c r="CK113" s="948"/>
      <c r="CL113" s="949"/>
      <c r="CM113" s="922" t="s">
        <v>429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16598</v>
      </c>
      <c r="AB114" s="959"/>
      <c r="AC114" s="959"/>
      <c r="AD114" s="959"/>
      <c r="AE114" s="960"/>
      <c r="AF114" s="961">
        <v>46539</v>
      </c>
      <c r="AG114" s="959"/>
      <c r="AH114" s="959"/>
      <c r="AI114" s="959"/>
      <c r="AJ114" s="960"/>
      <c r="AK114" s="961">
        <v>63340</v>
      </c>
      <c r="AL114" s="959"/>
      <c r="AM114" s="959"/>
      <c r="AN114" s="959"/>
      <c r="AO114" s="960"/>
      <c r="AP114" s="962">
        <v>0.4</v>
      </c>
      <c r="AQ114" s="963"/>
      <c r="AR114" s="963"/>
      <c r="AS114" s="963"/>
      <c r="AT114" s="964"/>
      <c r="AU114" s="908"/>
      <c r="AV114" s="909"/>
      <c r="AW114" s="909"/>
      <c r="AX114" s="909"/>
      <c r="AY114" s="909"/>
      <c r="AZ114" s="922" t="s">
        <v>431</v>
      </c>
      <c r="BA114" s="923"/>
      <c r="BB114" s="923"/>
      <c r="BC114" s="923"/>
      <c r="BD114" s="923"/>
      <c r="BE114" s="923"/>
      <c r="BF114" s="923"/>
      <c r="BG114" s="923"/>
      <c r="BH114" s="923"/>
      <c r="BI114" s="923"/>
      <c r="BJ114" s="923"/>
      <c r="BK114" s="923"/>
      <c r="BL114" s="923"/>
      <c r="BM114" s="923"/>
      <c r="BN114" s="923"/>
      <c r="BO114" s="923"/>
      <c r="BP114" s="924"/>
      <c r="BQ114" s="925">
        <v>2847662</v>
      </c>
      <c r="BR114" s="926"/>
      <c r="BS114" s="926"/>
      <c r="BT114" s="926"/>
      <c r="BU114" s="926"/>
      <c r="BV114" s="926">
        <v>3089388</v>
      </c>
      <c r="BW114" s="926"/>
      <c r="BX114" s="926"/>
      <c r="BY114" s="926"/>
      <c r="BZ114" s="926"/>
      <c r="CA114" s="926">
        <v>3242442</v>
      </c>
      <c r="CB114" s="926"/>
      <c r="CC114" s="926"/>
      <c r="CD114" s="926"/>
      <c r="CE114" s="926"/>
      <c r="CF114" s="920">
        <v>22.5</v>
      </c>
      <c r="CG114" s="921"/>
      <c r="CH114" s="921"/>
      <c r="CI114" s="921"/>
      <c r="CJ114" s="921"/>
      <c r="CK114" s="948"/>
      <c r="CL114" s="949"/>
      <c r="CM114" s="922" t="s">
        <v>432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1259335</v>
      </c>
      <c r="AB115" s="938"/>
      <c r="AC115" s="938"/>
      <c r="AD115" s="938"/>
      <c r="AE115" s="939"/>
      <c r="AF115" s="940">
        <v>90881</v>
      </c>
      <c r="AG115" s="938"/>
      <c r="AH115" s="938"/>
      <c r="AI115" s="938"/>
      <c r="AJ115" s="939"/>
      <c r="AK115" s="940">
        <v>84161</v>
      </c>
      <c r="AL115" s="938"/>
      <c r="AM115" s="938"/>
      <c r="AN115" s="938"/>
      <c r="AO115" s="939"/>
      <c r="AP115" s="941">
        <v>0.6</v>
      </c>
      <c r="AQ115" s="942"/>
      <c r="AR115" s="942"/>
      <c r="AS115" s="942"/>
      <c r="AT115" s="943"/>
      <c r="AU115" s="908"/>
      <c r="AV115" s="909"/>
      <c r="AW115" s="909"/>
      <c r="AX115" s="909"/>
      <c r="AY115" s="909"/>
      <c r="AZ115" s="922" t="s">
        <v>434</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1340043</v>
      </c>
      <c r="DH115" s="959"/>
      <c r="DI115" s="959"/>
      <c r="DJ115" s="959"/>
      <c r="DK115" s="960"/>
      <c r="DL115" s="961">
        <v>1250040</v>
      </c>
      <c r="DM115" s="959"/>
      <c r="DN115" s="959"/>
      <c r="DO115" s="959"/>
      <c r="DP115" s="960"/>
      <c r="DQ115" s="961">
        <v>1166566</v>
      </c>
      <c r="DR115" s="959"/>
      <c r="DS115" s="959"/>
      <c r="DT115" s="959"/>
      <c r="DU115" s="960"/>
      <c r="DV115" s="962">
        <v>8.1</v>
      </c>
      <c r="DW115" s="963"/>
      <c r="DX115" s="963"/>
      <c r="DY115" s="963"/>
      <c r="DZ115" s="964"/>
    </row>
    <row r="116" spans="1:130" s="230" customFormat="1" ht="26.25" customHeight="1" x14ac:dyDescent="0.15">
      <c r="A116" s="956"/>
      <c r="B116" s="957"/>
      <c r="C116" s="965" t="s">
        <v>436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1370</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439</v>
      </c>
      <c r="Z117" s="894"/>
      <c r="AA117" s="978">
        <v>3322805</v>
      </c>
      <c r="AB117" s="979"/>
      <c r="AC117" s="979"/>
      <c r="AD117" s="979"/>
      <c r="AE117" s="980"/>
      <c r="AF117" s="981">
        <v>2226663</v>
      </c>
      <c r="AG117" s="979"/>
      <c r="AH117" s="979"/>
      <c r="AI117" s="979"/>
      <c r="AJ117" s="980"/>
      <c r="AK117" s="981">
        <v>2291208</v>
      </c>
      <c r="AL117" s="979"/>
      <c r="AM117" s="979"/>
      <c r="AN117" s="979"/>
      <c r="AO117" s="980"/>
      <c r="AP117" s="982"/>
      <c r="AQ117" s="983"/>
      <c r="AR117" s="983"/>
      <c r="AS117" s="983"/>
      <c r="AT117" s="984"/>
      <c r="AU117" s="908"/>
      <c r="AV117" s="909"/>
      <c r="AW117" s="909"/>
      <c r="AX117" s="909"/>
      <c r="AY117" s="909"/>
      <c r="AZ117" s="974" t="s">
        <v>440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412</v>
      </c>
      <c r="AB118" s="893"/>
      <c r="AC118" s="893"/>
      <c r="AD118" s="893"/>
      <c r="AE118" s="894"/>
      <c r="AF118" s="892" t="s">
        <v>413</v>
      </c>
      <c r="AG118" s="893"/>
      <c r="AH118" s="893"/>
      <c r="AI118" s="893"/>
      <c r="AJ118" s="894"/>
      <c r="AK118" s="892" t="s">
        <v>295</v>
      </c>
      <c r="AL118" s="893"/>
      <c r="AM118" s="893"/>
      <c r="AN118" s="893"/>
      <c r="AO118" s="894"/>
      <c r="AP118" s="970" t="s">
        <v>414</v>
      </c>
      <c r="AQ118" s="971"/>
      <c r="AR118" s="971"/>
      <c r="AS118" s="971"/>
      <c r="AT118" s="972"/>
      <c r="AU118" s="908"/>
      <c r="AV118" s="909"/>
      <c r="AW118" s="909"/>
      <c r="AX118" s="909"/>
      <c r="AY118" s="909"/>
      <c r="AZ118" s="973" t="s">
        <v>442</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418</v>
      </c>
      <c r="B119" s="947"/>
      <c r="C119" s="929" t="s">
        <v>419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444</v>
      </c>
      <c r="BP119" s="1005"/>
      <c r="BQ119" s="999">
        <v>28143517</v>
      </c>
      <c r="BR119" s="1000"/>
      <c r="BS119" s="1000"/>
      <c r="BT119" s="1000"/>
      <c r="BU119" s="1000"/>
      <c r="BV119" s="1000">
        <v>28719390</v>
      </c>
      <c r="BW119" s="1000"/>
      <c r="BX119" s="1000"/>
      <c r="BY119" s="1000"/>
      <c r="BZ119" s="1000"/>
      <c r="CA119" s="1000">
        <v>28889314</v>
      </c>
      <c r="CB119" s="1000"/>
      <c r="CC119" s="1000"/>
      <c r="CD119" s="1000"/>
      <c r="CE119" s="1000"/>
      <c r="CF119" s="1001"/>
      <c r="CG119" s="1002"/>
      <c r="CH119" s="1002"/>
      <c r="CI119" s="1002"/>
      <c r="CJ119" s="1003"/>
      <c r="CK119" s="950"/>
      <c r="CL119" s="951"/>
      <c r="CM119" s="973" t="s">
        <v>445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446</v>
      </c>
      <c r="AV120" s="992"/>
      <c r="AW120" s="992"/>
      <c r="AX120" s="992"/>
      <c r="AY120" s="993"/>
      <c r="AZ120" s="929" t="s">
        <v>447</v>
      </c>
      <c r="BA120" s="897"/>
      <c r="BB120" s="897"/>
      <c r="BC120" s="897"/>
      <c r="BD120" s="897"/>
      <c r="BE120" s="897"/>
      <c r="BF120" s="897"/>
      <c r="BG120" s="897"/>
      <c r="BH120" s="897"/>
      <c r="BI120" s="897"/>
      <c r="BJ120" s="897"/>
      <c r="BK120" s="897"/>
      <c r="BL120" s="897"/>
      <c r="BM120" s="897"/>
      <c r="BN120" s="897"/>
      <c r="BO120" s="897"/>
      <c r="BP120" s="898"/>
      <c r="BQ120" s="930">
        <v>8437661</v>
      </c>
      <c r="BR120" s="931"/>
      <c r="BS120" s="931"/>
      <c r="BT120" s="931"/>
      <c r="BU120" s="931"/>
      <c r="BV120" s="931">
        <v>10435407</v>
      </c>
      <c r="BW120" s="931"/>
      <c r="BX120" s="931"/>
      <c r="BY120" s="931"/>
      <c r="BZ120" s="931"/>
      <c r="CA120" s="931">
        <v>10565573</v>
      </c>
      <c r="CB120" s="931"/>
      <c r="CC120" s="931"/>
      <c r="CD120" s="931"/>
      <c r="CE120" s="931"/>
      <c r="CF120" s="944">
        <v>73.3</v>
      </c>
      <c r="CG120" s="945"/>
      <c r="CH120" s="945"/>
      <c r="CI120" s="945"/>
      <c r="CJ120" s="945"/>
      <c r="CK120" s="1006" t="s">
        <v>448</v>
      </c>
      <c r="CL120" s="1007"/>
      <c r="CM120" s="1007"/>
      <c r="CN120" s="1007"/>
      <c r="CO120" s="1008"/>
      <c r="CP120" s="1014" t="s">
        <v>397</v>
      </c>
      <c r="CQ120" s="1015"/>
      <c r="CR120" s="1015"/>
      <c r="CS120" s="1015"/>
      <c r="CT120" s="1015"/>
      <c r="CU120" s="1015"/>
      <c r="CV120" s="1015"/>
      <c r="CW120" s="1015"/>
      <c r="CX120" s="1015"/>
      <c r="CY120" s="1015"/>
      <c r="CZ120" s="1015"/>
      <c r="DA120" s="1015"/>
      <c r="DB120" s="1015"/>
      <c r="DC120" s="1015"/>
      <c r="DD120" s="1015"/>
      <c r="DE120" s="1015"/>
      <c r="DF120" s="1016"/>
      <c r="DG120" s="930">
        <v>3535443</v>
      </c>
      <c r="DH120" s="931"/>
      <c r="DI120" s="931"/>
      <c r="DJ120" s="931"/>
      <c r="DK120" s="931"/>
      <c r="DL120" s="931">
        <v>3493843</v>
      </c>
      <c r="DM120" s="931"/>
      <c r="DN120" s="931"/>
      <c r="DO120" s="931"/>
      <c r="DP120" s="931"/>
      <c r="DQ120" s="931">
        <v>3416170</v>
      </c>
      <c r="DR120" s="931"/>
      <c r="DS120" s="931"/>
      <c r="DT120" s="931"/>
      <c r="DU120" s="931"/>
      <c r="DV120" s="932">
        <v>23.7</v>
      </c>
      <c r="DW120" s="932"/>
      <c r="DX120" s="932"/>
      <c r="DY120" s="932"/>
      <c r="DZ120" s="933"/>
    </row>
    <row r="121" spans="1:130" s="230" customFormat="1" ht="26.25" customHeight="1" x14ac:dyDescent="0.15">
      <c r="A121" s="1057"/>
      <c r="B121" s="949"/>
      <c r="C121" s="974" t="s">
        <v>449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450</v>
      </c>
      <c r="BA121" s="923"/>
      <c r="BB121" s="923"/>
      <c r="BC121" s="923"/>
      <c r="BD121" s="923"/>
      <c r="BE121" s="923"/>
      <c r="BF121" s="923"/>
      <c r="BG121" s="923"/>
      <c r="BH121" s="923"/>
      <c r="BI121" s="923"/>
      <c r="BJ121" s="923"/>
      <c r="BK121" s="923"/>
      <c r="BL121" s="923"/>
      <c r="BM121" s="923"/>
      <c r="BN121" s="923"/>
      <c r="BO121" s="923"/>
      <c r="BP121" s="924"/>
      <c r="BQ121" s="925">
        <v>5262598</v>
      </c>
      <c r="BR121" s="926"/>
      <c r="BS121" s="926"/>
      <c r="BT121" s="926"/>
      <c r="BU121" s="926"/>
      <c r="BV121" s="926">
        <v>5639088</v>
      </c>
      <c r="BW121" s="926"/>
      <c r="BX121" s="926"/>
      <c r="BY121" s="926"/>
      <c r="BZ121" s="926"/>
      <c r="CA121" s="926">
        <v>5827353</v>
      </c>
      <c r="CB121" s="926"/>
      <c r="CC121" s="926"/>
      <c r="CD121" s="926"/>
      <c r="CE121" s="926"/>
      <c r="CF121" s="920">
        <v>40.4</v>
      </c>
      <c r="CG121" s="921"/>
      <c r="CH121" s="921"/>
      <c r="CI121" s="921"/>
      <c r="CJ121" s="921"/>
      <c r="CK121" s="1009"/>
      <c r="CL121" s="1010"/>
      <c r="CM121" s="1010"/>
      <c r="CN121" s="1010"/>
      <c r="CO121" s="1011"/>
      <c r="CP121" s="1019" t="s">
        <v>396</v>
      </c>
      <c r="CQ121" s="1020"/>
      <c r="CR121" s="1020"/>
      <c r="CS121" s="1020"/>
      <c r="CT121" s="1020"/>
      <c r="CU121" s="1020"/>
      <c r="CV121" s="1020"/>
      <c r="CW121" s="1020"/>
      <c r="CX121" s="1020"/>
      <c r="CY121" s="1020"/>
      <c r="CZ121" s="1020"/>
      <c r="DA121" s="1020"/>
      <c r="DB121" s="1020"/>
      <c r="DC121" s="1020"/>
      <c r="DD121" s="1020"/>
      <c r="DE121" s="1020"/>
      <c r="DF121" s="1021"/>
      <c r="DG121" s="925">
        <v>182383</v>
      </c>
      <c r="DH121" s="926"/>
      <c r="DI121" s="926"/>
      <c r="DJ121" s="926"/>
      <c r="DK121" s="926"/>
      <c r="DL121" s="926">
        <v>143502</v>
      </c>
      <c r="DM121" s="926"/>
      <c r="DN121" s="926"/>
      <c r="DO121" s="926"/>
      <c r="DP121" s="926"/>
      <c r="DQ121" s="926">
        <v>107936</v>
      </c>
      <c r="DR121" s="926"/>
      <c r="DS121" s="926"/>
      <c r="DT121" s="926"/>
      <c r="DU121" s="926"/>
      <c r="DV121" s="927">
        <v>0.7</v>
      </c>
      <c r="DW121" s="927"/>
      <c r="DX121" s="927"/>
      <c r="DY121" s="927"/>
      <c r="DZ121" s="928"/>
    </row>
    <row r="122" spans="1:130" s="230" customFormat="1" ht="26.25" customHeight="1" x14ac:dyDescent="0.15">
      <c r="A122" s="1057"/>
      <c r="B122" s="949"/>
      <c r="C122" s="922" t="s">
        <v>432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16841204</v>
      </c>
      <c r="BR122" s="1000"/>
      <c r="BS122" s="1000"/>
      <c r="BT122" s="1000"/>
      <c r="BU122" s="1000"/>
      <c r="BV122" s="1000">
        <v>16573839</v>
      </c>
      <c r="BW122" s="1000"/>
      <c r="BX122" s="1000"/>
      <c r="BY122" s="1000"/>
      <c r="BZ122" s="1000"/>
      <c r="CA122" s="1000">
        <v>15866413</v>
      </c>
      <c r="CB122" s="1000"/>
      <c r="CC122" s="1000"/>
      <c r="CD122" s="1000"/>
      <c r="CE122" s="1000"/>
      <c r="CF122" s="1017">
        <v>110</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15">
      <c r="A123" s="1057"/>
      <c r="B123" s="949"/>
      <c r="C123" s="922" t="s">
        <v>438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452</v>
      </c>
      <c r="BP123" s="1005"/>
      <c r="BQ123" s="1063">
        <v>30541463</v>
      </c>
      <c r="BR123" s="1064"/>
      <c r="BS123" s="1064"/>
      <c r="BT123" s="1064"/>
      <c r="BU123" s="1064"/>
      <c r="BV123" s="1064">
        <v>32648334</v>
      </c>
      <c r="BW123" s="1064"/>
      <c r="BX123" s="1064"/>
      <c r="BY123" s="1064"/>
      <c r="BZ123" s="1064"/>
      <c r="CA123" s="1064">
        <v>32259339</v>
      </c>
      <c r="CB123" s="1064"/>
      <c r="CC123" s="1064"/>
      <c r="CD123" s="1064"/>
      <c r="CE123" s="1064"/>
      <c r="CF123" s="1001"/>
      <c r="CG123" s="1002"/>
      <c r="CH123" s="1002"/>
      <c r="CI123" s="1002"/>
      <c r="CJ123" s="1003"/>
      <c r="CK123" s="1009"/>
      <c r="CL123" s="1010"/>
      <c r="CM123" s="1010"/>
      <c r="CN123" s="1010"/>
      <c r="CO123" s="1011"/>
      <c r="CP123" s="1019" t="s">
        <v>393</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
      <c r="A124" s="1057"/>
      <c r="B124" s="949"/>
      <c r="C124" s="922" t="s">
        <v>441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v>1255274</v>
      </c>
      <c r="AB124" s="959"/>
      <c r="AC124" s="959"/>
      <c r="AD124" s="959"/>
      <c r="AE124" s="960"/>
      <c r="AF124" s="961">
        <v>90002</v>
      </c>
      <c r="AG124" s="959"/>
      <c r="AH124" s="959"/>
      <c r="AI124" s="959"/>
      <c r="AJ124" s="960"/>
      <c r="AK124" s="961">
        <v>83474</v>
      </c>
      <c r="AL124" s="959"/>
      <c r="AM124" s="959"/>
      <c r="AN124" s="959"/>
      <c r="AO124" s="960"/>
      <c r="AP124" s="962">
        <v>0.6</v>
      </c>
      <c r="AQ124" s="963"/>
      <c r="AR124" s="963"/>
      <c r="AS124" s="963"/>
      <c r="AT124" s="964"/>
      <c r="AU124" s="1059" t="s">
        <v>453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454</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455</v>
      </c>
      <c r="CL125" s="1007"/>
      <c r="CM125" s="1007"/>
      <c r="CN125" s="1007"/>
      <c r="CO125" s="1008"/>
      <c r="CP125" s="929" t="s">
        <v>456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457</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4061</v>
      </c>
      <c r="AB127" s="959"/>
      <c r="AC127" s="959"/>
      <c r="AD127" s="959"/>
      <c r="AE127" s="960"/>
      <c r="AF127" s="961">
        <v>879</v>
      </c>
      <c r="AG127" s="959"/>
      <c r="AH127" s="959"/>
      <c r="AI127" s="959"/>
      <c r="AJ127" s="960"/>
      <c r="AK127" s="961">
        <v>687</v>
      </c>
      <c r="AL127" s="959"/>
      <c r="AM127" s="959"/>
      <c r="AN127" s="959"/>
      <c r="AO127" s="960"/>
      <c r="AP127" s="962">
        <v>0</v>
      </c>
      <c r="AQ127" s="963"/>
      <c r="AR127" s="963"/>
      <c r="AS127" s="963"/>
      <c r="AT127" s="964"/>
      <c r="AU127" s="232"/>
      <c r="AV127" s="232"/>
      <c r="AW127" s="232"/>
      <c r="AX127" s="1031" t="s">
        <v>459</v>
      </c>
      <c r="AY127" s="1032"/>
      <c r="AZ127" s="1032"/>
      <c r="BA127" s="1032"/>
      <c r="BB127" s="1032"/>
      <c r="BC127" s="1032"/>
      <c r="BD127" s="1032"/>
      <c r="BE127" s="1033"/>
      <c r="BF127" s="1034" t="s">
        <v>460</v>
      </c>
      <c r="BG127" s="1032"/>
      <c r="BH127" s="1032"/>
      <c r="BI127" s="1032"/>
      <c r="BJ127" s="1032"/>
      <c r="BK127" s="1032"/>
      <c r="BL127" s="1033"/>
      <c r="BM127" s="1034" t="s">
        <v>461</v>
      </c>
      <c r="BN127" s="1032"/>
      <c r="BO127" s="1032"/>
      <c r="BP127" s="1032"/>
      <c r="BQ127" s="1032"/>
      <c r="BR127" s="1032"/>
      <c r="BS127" s="1033"/>
      <c r="BT127" s="1034" t="s">
        <v>462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463</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465</v>
      </c>
      <c r="X128" s="1043"/>
      <c r="Y128" s="1043"/>
      <c r="Z128" s="1044"/>
      <c r="AA128" s="1045">
        <v>516936</v>
      </c>
      <c r="AB128" s="1046"/>
      <c r="AC128" s="1046"/>
      <c r="AD128" s="1046"/>
      <c r="AE128" s="1047"/>
      <c r="AF128" s="1048">
        <v>524800</v>
      </c>
      <c r="AG128" s="1046"/>
      <c r="AH128" s="1046"/>
      <c r="AI128" s="1046"/>
      <c r="AJ128" s="1047"/>
      <c r="AK128" s="1048">
        <v>490162</v>
      </c>
      <c r="AL128" s="1046"/>
      <c r="AM128" s="1046"/>
      <c r="AN128" s="1046"/>
      <c r="AO128" s="1047"/>
      <c r="AP128" s="1049"/>
      <c r="AQ128" s="1050"/>
      <c r="AR128" s="1050"/>
      <c r="AS128" s="1050"/>
      <c r="AT128" s="1051"/>
      <c r="AU128" s="232"/>
      <c r="AV128" s="232"/>
      <c r="AW128" s="232"/>
      <c r="AX128" s="896" t="s">
        <v>466</v>
      </c>
      <c r="AY128" s="897"/>
      <c r="AZ128" s="897"/>
      <c r="BA128" s="897"/>
      <c r="BB128" s="897"/>
      <c r="BC128" s="897"/>
      <c r="BD128" s="897"/>
      <c r="BE128" s="898"/>
      <c r="BF128" s="1052" t="s">
        <v>122</v>
      </c>
      <c r="BG128" s="1053"/>
      <c r="BH128" s="1053"/>
      <c r="BI128" s="1053"/>
      <c r="BJ128" s="1053"/>
      <c r="BK128" s="1053"/>
      <c r="BL128" s="1054"/>
      <c r="BM128" s="1052">
        <v>12.72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467</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468</v>
      </c>
      <c r="X129" s="1071"/>
      <c r="Y129" s="1071"/>
      <c r="Z129" s="1072"/>
      <c r="AA129" s="958">
        <v>15741343</v>
      </c>
      <c r="AB129" s="959"/>
      <c r="AC129" s="959"/>
      <c r="AD129" s="959"/>
      <c r="AE129" s="960"/>
      <c r="AF129" s="961">
        <v>15480027</v>
      </c>
      <c r="AG129" s="959"/>
      <c r="AH129" s="959"/>
      <c r="AI129" s="959"/>
      <c r="AJ129" s="960"/>
      <c r="AK129" s="961">
        <v>15791002</v>
      </c>
      <c r="AL129" s="959"/>
      <c r="AM129" s="959"/>
      <c r="AN129" s="959"/>
      <c r="AO129" s="960"/>
      <c r="AP129" s="1073"/>
      <c r="AQ129" s="1074"/>
      <c r="AR129" s="1074"/>
      <c r="AS129" s="1074"/>
      <c r="AT129" s="1075"/>
      <c r="AU129" s="233"/>
      <c r="AV129" s="233"/>
      <c r="AW129" s="233"/>
      <c r="AX129" s="1065" t="s">
        <v>469</v>
      </c>
      <c r="AY129" s="923"/>
      <c r="AZ129" s="923"/>
      <c r="BA129" s="923"/>
      <c r="BB129" s="923"/>
      <c r="BC129" s="923"/>
      <c r="BD129" s="923"/>
      <c r="BE129" s="924"/>
      <c r="BF129" s="1066" t="s">
        <v>122</v>
      </c>
      <c r="BG129" s="1067"/>
      <c r="BH129" s="1067"/>
      <c r="BI129" s="1067"/>
      <c r="BJ129" s="1067"/>
      <c r="BK129" s="1067"/>
      <c r="BL129" s="1068"/>
      <c r="BM129" s="1066">
        <v>17.72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471</v>
      </c>
      <c r="X130" s="1071"/>
      <c r="Y130" s="1071"/>
      <c r="Z130" s="1072"/>
      <c r="AA130" s="958">
        <v>1408623</v>
      </c>
      <c r="AB130" s="959"/>
      <c r="AC130" s="959"/>
      <c r="AD130" s="959"/>
      <c r="AE130" s="960"/>
      <c r="AF130" s="961">
        <v>1403758</v>
      </c>
      <c r="AG130" s="959"/>
      <c r="AH130" s="959"/>
      <c r="AI130" s="959"/>
      <c r="AJ130" s="960"/>
      <c r="AK130" s="961">
        <v>1367249</v>
      </c>
      <c r="AL130" s="959"/>
      <c r="AM130" s="959"/>
      <c r="AN130" s="959"/>
      <c r="AO130" s="960"/>
      <c r="AP130" s="1073"/>
      <c r="AQ130" s="1074"/>
      <c r="AR130" s="1074"/>
      <c r="AS130" s="1074"/>
      <c r="AT130" s="1075"/>
      <c r="AU130" s="233"/>
      <c r="AV130" s="233"/>
      <c r="AW130" s="233"/>
      <c r="AX130" s="1065" t="s">
        <v>472</v>
      </c>
      <c r="AY130" s="923"/>
      <c r="AZ130" s="923"/>
      <c r="BA130" s="923"/>
      <c r="BB130" s="923"/>
      <c r="BC130" s="923"/>
      <c r="BD130" s="923"/>
      <c r="BE130" s="924"/>
      <c r="BF130" s="1101">
        <v>4.9000000000000004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473</v>
      </c>
      <c r="X131" s="1108"/>
      <c r="Y131" s="1108"/>
      <c r="Z131" s="1109"/>
      <c r="AA131" s="1004">
        <v>14332720</v>
      </c>
      <c r="AB131" s="986"/>
      <c r="AC131" s="986"/>
      <c r="AD131" s="986"/>
      <c r="AE131" s="987"/>
      <c r="AF131" s="985">
        <v>14076269</v>
      </c>
      <c r="AG131" s="986"/>
      <c r="AH131" s="986"/>
      <c r="AI131" s="986"/>
      <c r="AJ131" s="987"/>
      <c r="AK131" s="985">
        <v>14423753</v>
      </c>
      <c r="AL131" s="986"/>
      <c r="AM131" s="986"/>
      <c r="AN131" s="986"/>
      <c r="AO131" s="987"/>
      <c r="AP131" s="1110"/>
      <c r="AQ131" s="1111"/>
      <c r="AR131" s="1111"/>
      <c r="AS131" s="1111"/>
      <c r="AT131" s="1112"/>
      <c r="AU131" s="233"/>
      <c r="AV131" s="233"/>
      <c r="AW131" s="233"/>
      <c r="AX131" s="1083" t="s">
        <v>474</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476</v>
      </c>
      <c r="W132" s="1094"/>
      <c r="X132" s="1094"/>
      <c r="Y132" s="1094"/>
      <c r="Z132" s="1095"/>
      <c r="AA132" s="1096">
        <v>9.7486450579999993</v>
      </c>
      <c r="AB132" s="1097"/>
      <c r="AC132" s="1097"/>
      <c r="AD132" s="1097"/>
      <c r="AE132" s="1098"/>
      <c r="AF132" s="1099">
        <v>2.117784194</v>
      </c>
      <c r="AG132" s="1097"/>
      <c r="AH132" s="1097"/>
      <c r="AI132" s="1097"/>
      <c r="AJ132" s="1098"/>
      <c r="AK132" s="1099">
        <v>3.007518224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477</v>
      </c>
      <c r="W133" s="1077"/>
      <c r="X133" s="1077"/>
      <c r="Y133" s="1077"/>
      <c r="Z133" s="1078"/>
      <c r="AA133" s="1079">
        <v>5</v>
      </c>
      <c r="AB133" s="1080"/>
      <c r="AC133" s="1080"/>
      <c r="AD133" s="1080"/>
      <c r="AE133" s="1081"/>
      <c r="AF133" s="1079">
        <v>4.8</v>
      </c>
      <c r="AG133" s="1080"/>
      <c r="AH133" s="1080"/>
      <c r="AI133" s="1080"/>
      <c r="AJ133" s="1081"/>
      <c r="AK133" s="1079">
        <v>4.9000000000000004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wv3wDRhhj+cYtycnkWu5n9B9zBoxNpF3a+Ufk+1jtPai9F8vWJ3yr6FOL33aSgpcYtuwWQ/CjRPFZEt+IoatA==" saltValue="eYe7YUMTkcBUncAefatzN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kwmqROzuDPc2ASQPfer66200rMNlYG1zyDtH/QXW+LKS8xAiuSq69zbjtvCwKYeyomYlLbJcEAYLfhwEW6I1Q==" saltValue="zghiOEWGryWyAJ0bkPCb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vKerBzoSh5yEUoDp4baDciKkHDvtgXEL+BkytExLDp3EnWHE1M7qS8MCpWDzGFruKAfCsNnAFgulwzLuAYBVQ==" saltValue="2CaWFPBnwa45ZspYa6ipB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486</v>
      </c>
      <c r="AL9" s="1117"/>
      <c r="AM9" s="1117"/>
      <c r="AN9" s="1118"/>
      <c r="AO9" s="281">
        <v>4518818</v>
      </c>
      <c r="AP9" s="281">
        <v>59736</v>
      </c>
      <c r="AQ9" s="282">
        <v>66486</v>
      </c>
      <c r="AR9" s="283">
        <v>-10.199999999999999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487</v>
      </c>
      <c r="AL10" s="1117"/>
      <c r="AM10" s="1117"/>
      <c r="AN10" s="1118"/>
      <c r="AO10" s="284">
        <v>48686</v>
      </c>
      <c r="AP10" s="284">
        <v>644</v>
      </c>
      <c r="AQ10" s="285">
        <v>6147</v>
      </c>
      <c r="AR10" s="286">
        <v>-89.5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488</v>
      </c>
      <c r="AL11" s="1117"/>
      <c r="AM11" s="1117"/>
      <c r="AN11" s="1118"/>
      <c r="AO11" s="284">
        <v>37672</v>
      </c>
      <c r="AP11" s="284">
        <v>498</v>
      </c>
      <c r="AQ11" s="285">
        <v>1219</v>
      </c>
      <c r="AR11" s="286">
        <v>-59.1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490</v>
      </c>
      <c r="AP12" s="284" t="s">
        <v>490</v>
      </c>
      <c r="AQ12" s="285">
        <v>9</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491</v>
      </c>
      <c r="AL13" s="1117"/>
      <c r="AM13" s="1117"/>
      <c r="AN13" s="1118"/>
      <c r="AO13" s="284">
        <v>243082</v>
      </c>
      <c r="AP13" s="284">
        <v>3213</v>
      </c>
      <c r="AQ13" s="285">
        <v>2955</v>
      </c>
      <c r="AR13" s="286">
        <v>8.6999999999999993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492</v>
      </c>
      <c r="AL14" s="1117"/>
      <c r="AM14" s="1117"/>
      <c r="AN14" s="1118"/>
      <c r="AO14" s="284">
        <v>79229</v>
      </c>
      <c r="AP14" s="284">
        <v>1047</v>
      </c>
      <c r="AQ14" s="285">
        <v>1434</v>
      </c>
      <c r="AR14" s="286">
        <v>-27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493</v>
      </c>
      <c r="AL15" s="1120"/>
      <c r="AM15" s="1120"/>
      <c r="AN15" s="1121"/>
      <c r="AO15" s="284">
        <v>-114694</v>
      </c>
      <c r="AP15" s="284">
        <v>-1516</v>
      </c>
      <c r="AQ15" s="285">
        <v>-3102</v>
      </c>
      <c r="AR15" s="286">
        <v>-51.1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4812793</v>
      </c>
      <c r="AP16" s="284">
        <v>63623</v>
      </c>
      <c r="AQ16" s="285">
        <v>75147</v>
      </c>
      <c r="AR16" s="286">
        <v>-15.3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498</v>
      </c>
      <c r="AL21" s="1123"/>
      <c r="AM21" s="1123"/>
      <c r="AN21" s="1124"/>
      <c r="AO21" s="297">
        <v>6.15</v>
      </c>
      <c r="AP21" s="298">
        <v>6.62</v>
      </c>
      <c r="AQ21" s="299">
        <v>-0.47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499</v>
      </c>
      <c r="AL22" s="1123"/>
      <c r="AM22" s="1123"/>
      <c r="AN22" s="1124"/>
      <c r="AO22" s="302">
        <v>101.1</v>
      </c>
      <c r="AP22" s="303">
        <v>98.3</v>
      </c>
      <c r="AQ22" s="304">
        <v>2.8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503</v>
      </c>
      <c r="AL32" s="1131"/>
      <c r="AM32" s="1131"/>
      <c r="AN32" s="1132"/>
      <c r="AO32" s="312">
        <v>1787804</v>
      </c>
      <c r="AP32" s="312">
        <v>23634</v>
      </c>
      <c r="AQ32" s="313">
        <v>34847</v>
      </c>
      <c r="AR32" s="314">
        <v>-32.200000000000003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504</v>
      </c>
      <c r="AL33" s="1131"/>
      <c r="AM33" s="1131"/>
      <c r="AN33" s="113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505</v>
      </c>
      <c r="AL34" s="1131"/>
      <c r="AM34" s="1131"/>
      <c r="AN34" s="1132"/>
      <c r="AO34" s="312" t="s">
        <v>490</v>
      </c>
      <c r="AP34" s="312" t="s">
        <v>490</v>
      </c>
      <c r="AQ34" s="313">
        <v>5</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506</v>
      </c>
      <c r="AL35" s="1131"/>
      <c r="AM35" s="1131"/>
      <c r="AN35" s="1132"/>
      <c r="AO35" s="312">
        <v>355903</v>
      </c>
      <c r="AP35" s="312">
        <v>4705</v>
      </c>
      <c r="AQ35" s="313">
        <v>8260</v>
      </c>
      <c r="AR35" s="314">
        <v>-43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507</v>
      </c>
      <c r="AL36" s="1131"/>
      <c r="AM36" s="1131"/>
      <c r="AN36" s="1132"/>
      <c r="AO36" s="312">
        <v>63340</v>
      </c>
      <c r="AP36" s="312">
        <v>837</v>
      </c>
      <c r="AQ36" s="313">
        <v>1689</v>
      </c>
      <c r="AR36" s="314">
        <v>-50.4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508</v>
      </c>
      <c r="AL37" s="1131"/>
      <c r="AM37" s="1131"/>
      <c r="AN37" s="1132"/>
      <c r="AO37" s="312">
        <v>84161</v>
      </c>
      <c r="AP37" s="312">
        <v>1113</v>
      </c>
      <c r="AQ37" s="313">
        <v>748</v>
      </c>
      <c r="AR37" s="314">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509</v>
      </c>
      <c r="AL38" s="1134"/>
      <c r="AM38" s="1134"/>
      <c r="AN38" s="1135"/>
      <c r="AO38" s="315" t="s">
        <v>490</v>
      </c>
      <c r="AP38" s="315" t="s">
        <v>490</v>
      </c>
      <c r="AQ38" s="316">
        <v>1</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510</v>
      </c>
      <c r="AL39" s="1134"/>
      <c r="AM39" s="1134"/>
      <c r="AN39" s="1135"/>
      <c r="AO39" s="312">
        <v>-490162</v>
      </c>
      <c r="AP39" s="312">
        <v>-6480</v>
      </c>
      <c r="AQ39" s="313">
        <v>-5762</v>
      </c>
      <c r="AR39" s="314">
        <v>12.5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511</v>
      </c>
      <c r="AL40" s="1131"/>
      <c r="AM40" s="1131"/>
      <c r="AN40" s="1132"/>
      <c r="AO40" s="312">
        <v>-1367249</v>
      </c>
      <c r="AP40" s="312">
        <v>-18074</v>
      </c>
      <c r="AQ40" s="313">
        <v>-27609</v>
      </c>
      <c r="AR40" s="314">
        <v>-34.5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433797</v>
      </c>
      <c r="AP41" s="312">
        <v>5735</v>
      </c>
      <c r="AQ41" s="313">
        <v>12179</v>
      </c>
      <c r="AR41" s="314">
        <v>-52.9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481</v>
      </c>
      <c r="AN49" s="1127" t="s">
        <v>514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2115739</v>
      </c>
      <c r="AN51" s="334">
        <v>27957</v>
      </c>
      <c r="AO51" s="335">
        <v>32.799999999999997</v>
      </c>
      <c r="AP51" s="336">
        <v>70166</v>
      </c>
      <c r="AQ51" s="337">
        <v>1.4</v>
      </c>
      <c r="AR51" s="338">
        <v>31.4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1870811</v>
      </c>
      <c r="AN52" s="342">
        <v>24720</v>
      </c>
      <c r="AO52" s="343">
        <v>54.4</v>
      </c>
      <c r="AP52" s="344">
        <v>36115</v>
      </c>
      <c r="AQ52" s="345">
        <v>-6.2</v>
      </c>
      <c r="AR52" s="346">
        <v>60.6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2917183</v>
      </c>
      <c r="AN53" s="334">
        <v>38511</v>
      </c>
      <c r="AO53" s="335">
        <v>37.799999999999997</v>
      </c>
      <c r="AP53" s="336">
        <v>70329</v>
      </c>
      <c r="AQ53" s="337">
        <v>0.2</v>
      </c>
      <c r="AR53" s="338">
        <v>37.6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2477270</v>
      </c>
      <c r="AN54" s="342">
        <v>32704</v>
      </c>
      <c r="AO54" s="343">
        <v>32.299999999999997</v>
      </c>
      <c r="AP54" s="344">
        <v>39403</v>
      </c>
      <c r="AQ54" s="345">
        <v>9.1</v>
      </c>
      <c r="AR54" s="346">
        <v>23.2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3509538</v>
      </c>
      <c r="AN55" s="334">
        <v>46551</v>
      </c>
      <c r="AO55" s="335">
        <v>20.9</v>
      </c>
      <c r="AP55" s="336">
        <v>45945</v>
      </c>
      <c r="AQ55" s="337">
        <v>-34.700000000000003</v>
      </c>
      <c r="AR55" s="338">
        <v>55.6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2824059</v>
      </c>
      <c r="AN56" s="342">
        <v>37459</v>
      </c>
      <c r="AO56" s="343">
        <v>14.5</v>
      </c>
      <c r="AP56" s="344">
        <v>25180</v>
      </c>
      <c r="AQ56" s="345">
        <v>-36.1</v>
      </c>
      <c r="AR56" s="346">
        <v>50.6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3560872</v>
      </c>
      <c r="AN57" s="334">
        <v>47300</v>
      </c>
      <c r="AO57" s="335">
        <v>1.6</v>
      </c>
      <c r="AP57" s="336">
        <v>44475</v>
      </c>
      <c r="AQ57" s="337">
        <v>-3.2</v>
      </c>
      <c r="AR57" s="338">
        <v>4.8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2571275</v>
      </c>
      <c r="AN58" s="342">
        <v>34155</v>
      </c>
      <c r="AO58" s="343">
        <v>-8.8000000000000007</v>
      </c>
      <c r="AP58" s="344">
        <v>24780</v>
      </c>
      <c r="AQ58" s="345">
        <v>-1.6</v>
      </c>
      <c r="AR58" s="346">
        <v>-7.2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3814885</v>
      </c>
      <c r="AN59" s="334">
        <v>50431</v>
      </c>
      <c r="AO59" s="335">
        <v>6.6</v>
      </c>
      <c r="AP59" s="336">
        <v>45982</v>
      </c>
      <c r="AQ59" s="337">
        <v>3.4</v>
      </c>
      <c r="AR59" s="338">
        <v>3.2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3057612</v>
      </c>
      <c r="AN60" s="342">
        <v>40420</v>
      </c>
      <c r="AO60" s="343">
        <v>18.3</v>
      </c>
      <c r="AP60" s="344">
        <v>25583</v>
      </c>
      <c r="AQ60" s="345">
        <v>3.2</v>
      </c>
      <c r="AR60" s="346">
        <v>15.1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3183643</v>
      </c>
      <c r="AN61" s="349">
        <v>42150</v>
      </c>
      <c r="AO61" s="350">
        <v>19.899999999999999</v>
      </c>
      <c r="AP61" s="351">
        <v>55379</v>
      </c>
      <c r="AQ61" s="352">
        <v>-6.6</v>
      </c>
      <c r="AR61" s="338">
        <v>26.5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2560205</v>
      </c>
      <c r="AN62" s="342">
        <v>33892</v>
      </c>
      <c r="AO62" s="343">
        <v>22.1</v>
      </c>
      <c r="AP62" s="344">
        <v>30212</v>
      </c>
      <c r="AQ62" s="345">
        <v>-6.3</v>
      </c>
      <c r="AR62" s="346">
        <v>28.4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e1ckrJOv3Ko2rO+rlr7oIzVdvB/eMCZ1ktA2H8gcXlBAX48E+K52fOytNndCf0uGh0sg6X+AVsHjyfZIAUE8A==" saltValue="Ez1BxJlgt9lb7rAzTTJ8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0" spans="125:125" ht="13.5" hidden="1" customHeight="1" x14ac:dyDescent="0.15"/>
    <row r="121" spans="125:125" ht="13.5" hidden="1" customHeight="1" x14ac:dyDescent="0.15">
      <c r="DU121" s="259"/>
    </row>
  </sheetData>
  <sheetProtection algorithmName="SHA-512" hashValue="31d76KJ5PPkn5HN4qLK6lzaloT5w0XhXaRWww/s646GbNeKY3MLLbp7endzBmDrNL6Pta6r+ONM6w48mRLPujQ==" saltValue="Gu27y9aW6Blp5iwlvaxe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a7RC98mMgi7BJlTiv6eN//akiWit72SIVrSkNr6bURHs/64EwY/Kcel+vaZKeF7KaNYc4FCr0JYW3p1HbusRQ==" saltValue="5DdnnhP33V2imRNmEq/C/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15.47</v>
      </c>
      <c r="G47" s="12">
        <v>16.53</v>
      </c>
      <c r="H47" s="12">
        <v>18.850000000000001</v>
      </c>
      <c r="I47" s="12">
        <v>22.69</v>
      </c>
      <c r="J47" s="13">
        <v>22.37</v>
      </c>
    </row>
    <row r="48" spans="2:10" ht="57.75" customHeight="1" x14ac:dyDescent="0.15">
      <c r="B48" s="14"/>
      <c r="C48" s="1141" t="s">
        <v>4</v>
      </c>
      <c r="D48" s="1141"/>
      <c r="E48" s="1142"/>
      <c r="F48" s="15">
        <v>10.74</v>
      </c>
      <c r="G48" s="16">
        <v>12.05</v>
      </c>
      <c r="H48" s="16">
        <v>16.66</v>
      </c>
      <c r="I48" s="16">
        <v>16.36</v>
      </c>
      <c r="J48" s="17">
        <v>12.64</v>
      </c>
    </row>
    <row r="49" spans="2:10" ht="57.75" customHeight="1" thickBot="1" x14ac:dyDescent="0.2">
      <c r="B49" s="18"/>
      <c r="C49" s="1143" t="s">
        <v>5</v>
      </c>
      <c r="D49" s="1143"/>
      <c r="E49" s="1144"/>
      <c r="F49" s="19" t="s">
        <v>533</v>
      </c>
      <c r="G49" s="20">
        <v>3.26</v>
      </c>
      <c r="H49" s="20">
        <v>8.51</v>
      </c>
      <c r="I49" s="20">
        <v>2.95</v>
      </c>
      <c r="J49" s="21" t="s">
        <v>534</v>
      </c>
    </row>
    <row r="50" spans="2:10" x14ac:dyDescent="0.15"/>
  </sheetData>
  <sheetProtection algorithmName="SHA-512" hashValue="rHiNfWGP81H5thoCOHimmA20feVg77OtvEFCOElR0b1PTdePmJg7Y1KNt2kEUc9DJpFDYaEk7xKHjK4o4Auldw==" saltValue="aZSyJJQJhSeiqfbAWnSh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535</v>
      </c>
      <c r="D34" s="1151"/>
      <c r="E34" s="1152"/>
      <c r="F34" s="32">
        <v>10.63</v>
      </c>
      <c r="G34" s="33">
        <v>11.69</v>
      </c>
      <c r="H34" s="33">
        <v>16.420000000000002</v>
      </c>
      <c r="I34" s="33">
        <v>16.09</v>
      </c>
      <c r="J34" s="34">
        <v>12.42</v>
      </c>
      <c r="K34" s="22"/>
      <c r="L34" s="22"/>
      <c r="M34" s="22"/>
      <c r="N34" s="22"/>
      <c r="O34" s="22"/>
      <c r="P34" s="22"/>
    </row>
    <row r="35" spans="1:16" ht="39" customHeight="1" x14ac:dyDescent="0.15">
      <c r="A35" s="22"/>
      <c r="B35" s="35"/>
      <c r="C35" s="1145" t="s">
        <v>536</v>
      </c>
      <c r="D35" s="1146"/>
      <c r="E35" s="1147"/>
      <c r="F35" s="36">
        <v>11.52</v>
      </c>
      <c r="G35" s="37">
        <v>10.32</v>
      </c>
      <c r="H35" s="37">
        <v>9.9600000000000009</v>
      </c>
      <c r="I35" s="37">
        <v>8.6999999999999993</v>
      </c>
      <c r="J35" s="38">
        <v>7.38</v>
      </c>
      <c r="K35" s="22"/>
      <c r="L35" s="22"/>
      <c r="M35" s="22"/>
      <c r="N35" s="22"/>
      <c r="O35" s="22"/>
      <c r="P35" s="22"/>
    </row>
    <row r="36" spans="1:16" ht="39" customHeight="1" x14ac:dyDescent="0.15">
      <c r="A36" s="22"/>
      <c r="B36" s="35"/>
      <c r="C36" s="1145" t="s">
        <v>537</v>
      </c>
      <c r="D36" s="1146"/>
      <c r="E36" s="1147"/>
      <c r="F36" s="36">
        <v>7.19</v>
      </c>
      <c r="G36" s="37">
        <v>5.54</v>
      </c>
      <c r="H36" s="37">
        <v>4.76</v>
      </c>
      <c r="I36" s="37">
        <v>4.72</v>
      </c>
      <c r="J36" s="38">
        <v>3.28</v>
      </c>
      <c r="K36" s="22"/>
      <c r="L36" s="22"/>
      <c r="M36" s="22"/>
      <c r="N36" s="22"/>
      <c r="O36" s="22"/>
      <c r="P36" s="22"/>
    </row>
    <row r="37" spans="1:16" ht="39" customHeight="1" x14ac:dyDescent="0.15">
      <c r="A37" s="22"/>
      <c r="B37" s="35"/>
      <c r="C37" s="1145" t="s">
        <v>538</v>
      </c>
      <c r="D37" s="1146"/>
      <c r="E37" s="1147"/>
      <c r="F37" s="36" t="s">
        <v>490</v>
      </c>
      <c r="G37" s="37">
        <v>0.46</v>
      </c>
      <c r="H37" s="37">
        <v>0.91</v>
      </c>
      <c r="I37" s="37">
        <v>1.1599999999999999</v>
      </c>
      <c r="J37" s="38">
        <v>1.49</v>
      </c>
      <c r="K37" s="22"/>
      <c r="L37" s="22"/>
      <c r="M37" s="22"/>
      <c r="N37" s="22"/>
      <c r="O37" s="22"/>
      <c r="P37" s="22"/>
    </row>
    <row r="38" spans="1:16" ht="39" customHeight="1" x14ac:dyDescent="0.15">
      <c r="A38" s="22"/>
      <c r="B38" s="35"/>
      <c r="C38" s="1145" t="s">
        <v>539</v>
      </c>
      <c r="D38" s="1146"/>
      <c r="E38" s="1147"/>
      <c r="F38" s="36">
        <v>1.54</v>
      </c>
      <c r="G38" s="37">
        <v>1.94</v>
      </c>
      <c r="H38" s="37">
        <v>1.5</v>
      </c>
      <c r="I38" s="37">
        <v>1.48</v>
      </c>
      <c r="J38" s="38">
        <v>0.76</v>
      </c>
      <c r="K38" s="22"/>
      <c r="L38" s="22"/>
      <c r="M38" s="22"/>
      <c r="N38" s="22"/>
      <c r="O38" s="22"/>
      <c r="P38" s="22"/>
    </row>
    <row r="39" spans="1:16" ht="39" customHeight="1" x14ac:dyDescent="0.15">
      <c r="A39" s="22"/>
      <c r="B39" s="35"/>
      <c r="C39" s="1145" t="s">
        <v>540</v>
      </c>
      <c r="D39" s="1146"/>
      <c r="E39" s="1147"/>
      <c r="F39" s="36">
        <v>0.24</v>
      </c>
      <c r="G39" s="37">
        <v>0.35</v>
      </c>
      <c r="H39" s="37">
        <v>0.3</v>
      </c>
      <c r="I39" s="37">
        <v>0.32</v>
      </c>
      <c r="J39" s="38">
        <v>0.34</v>
      </c>
      <c r="K39" s="22"/>
      <c r="L39" s="22"/>
      <c r="M39" s="22"/>
      <c r="N39" s="22"/>
      <c r="O39" s="22"/>
      <c r="P39" s="22"/>
    </row>
    <row r="40" spans="1:16" ht="39" customHeight="1" x14ac:dyDescent="0.15">
      <c r="A40" s="22"/>
      <c r="B40" s="35"/>
      <c r="C40" s="1145" t="s">
        <v>541</v>
      </c>
      <c r="D40" s="1146"/>
      <c r="E40" s="1147"/>
      <c r="F40" s="36">
        <v>0.06</v>
      </c>
      <c r="G40" s="37">
        <v>0.34</v>
      </c>
      <c r="H40" s="37">
        <v>0.22</v>
      </c>
      <c r="I40" s="37">
        <v>0.24</v>
      </c>
      <c r="J40" s="38">
        <v>0.19</v>
      </c>
      <c r="K40" s="22"/>
      <c r="L40" s="22"/>
      <c r="M40" s="22"/>
      <c r="N40" s="22"/>
      <c r="O40" s="22"/>
      <c r="P40" s="22"/>
    </row>
    <row r="41" spans="1:16" ht="39" customHeight="1" x14ac:dyDescent="0.15">
      <c r="A41" s="22"/>
      <c r="B41" s="35"/>
      <c r="C41" s="1145" t="s">
        <v>542</v>
      </c>
      <c r="D41" s="1146"/>
      <c r="E41" s="1147"/>
      <c r="F41" s="36">
        <v>0.03</v>
      </c>
      <c r="G41" s="37">
        <v>0.01</v>
      </c>
      <c r="H41" s="37">
        <v>0.04</v>
      </c>
      <c r="I41" s="37">
        <v>0.04</v>
      </c>
      <c r="J41" s="38">
        <v>0.03</v>
      </c>
      <c r="K41" s="22"/>
      <c r="L41" s="22"/>
      <c r="M41" s="22"/>
      <c r="N41" s="22"/>
      <c r="O41" s="22"/>
      <c r="P41" s="22"/>
    </row>
    <row r="42" spans="1:16" ht="39" customHeight="1" x14ac:dyDescent="0.15">
      <c r="A42" s="22"/>
      <c r="B42" s="39"/>
      <c r="C42" s="1145" t="s">
        <v>543</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544</v>
      </c>
      <c r="D43" s="1149"/>
      <c r="E43" s="1150"/>
      <c r="F43" s="41">
        <v>0.55000000000000004</v>
      </c>
      <c r="G43" s="42">
        <v>0.01</v>
      </c>
      <c r="H43" s="42">
        <v>0.01</v>
      </c>
      <c r="I43" s="42">
        <v>0.02</v>
      </c>
      <c r="J43" s="43">
        <v>0.02</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bVZNLWOoLDhNqmihloHKQTHv5PIAJBljSLj/qqAQOrN5HkB+iqnh8nmpgL/nT4jQ9SvAlEUwhh5B1DyT5Qlg==" saltValue="JGTV71njGihi5Q9D8E+I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1581</v>
      </c>
      <c r="L45" s="60">
        <v>1643</v>
      </c>
      <c r="M45" s="60">
        <v>1724</v>
      </c>
      <c r="N45" s="60">
        <v>1760</v>
      </c>
      <c r="O45" s="61">
        <v>1788</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490</v>
      </c>
      <c r="L46" s="64" t="s">
        <v>490</v>
      </c>
      <c r="M46" s="64" t="s">
        <v>490</v>
      </c>
      <c r="N46" s="64" t="s">
        <v>490</v>
      </c>
      <c r="O46" s="65" t="s">
        <v>490</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490</v>
      </c>
      <c r="L47" s="64" t="s">
        <v>490</v>
      </c>
      <c r="M47" s="64" t="s">
        <v>490</v>
      </c>
      <c r="N47" s="64" t="s">
        <v>490</v>
      </c>
      <c r="O47" s="65" t="s">
        <v>490</v>
      </c>
      <c r="P47" s="48"/>
      <c r="Q47" s="48"/>
      <c r="R47" s="48"/>
      <c r="S47" s="48"/>
      <c r="T47" s="48"/>
      <c r="U47" s="48"/>
    </row>
    <row r="48" spans="1:21" ht="30.75" customHeight="1" x14ac:dyDescent="0.15">
      <c r="A48" s="48"/>
      <c r="B48" s="1155"/>
      <c r="C48" s="1156"/>
      <c r="D48" s="62"/>
      <c r="E48" s="1161" t="s">
        <v>13</v>
      </c>
      <c r="F48" s="1161"/>
      <c r="G48" s="1161"/>
      <c r="H48" s="1161"/>
      <c r="I48" s="1161"/>
      <c r="J48" s="1162"/>
      <c r="K48" s="63">
        <v>320</v>
      </c>
      <c r="L48" s="64">
        <v>334</v>
      </c>
      <c r="M48" s="64">
        <v>323</v>
      </c>
      <c r="N48" s="64">
        <v>329</v>
      </c>
      <c r="O48" s="65">
        <v>356</v>
      </c>
      <c r="P48" s="48"/>
      <c r="Q48" s="48"/>
      <c r="R48" s="48"/>
      <c r="S48" s="48"/>
      <c r="T48" s="48"/>
      <c r="U48" s="48"/>
    </row>
    <row r="49" spans="1:21" ht="30.75" customHeight="1" x14ac:dyDescent="0.15">
      <c r="A49" s="48"/>
      <c r="B49" s="1155"/>
      <c r="C49" s="1156"/>
      <c r="D49" s="62"/>
      <c r="E49" s="1161" t="s">
        <v>14</v>
      </c>
      <c r="F49" s="1161"/>
      <c r="G49" s="1161"/>
      <c r="H49" s="1161"/>
      <c r="I49" s="1161"/>
      <c r="J49" s="1162"/>
      <c r="K49" s="63">
        <v>26</v>
      </c>
      <c r="L49" s="64">
        <v>18</v>
      </c>
      <c r="M49" s="64">
        <v>17</v>
      </c>
      <c r="N49" s="64">
        <v>47</v>
      </c>
      <c r="O49" s="65">
        <v>63</v>
      </c>
      <c r="P49" s="48"/>
      <c r="Q49" s="48"/>
      <c r="R49" s="48"/>
      <c r="S49" s="48"/>
      <c r="T49" s="48"/>
      <c r="U49" s="48"/>
    </row>
    <row r="50" spans="1:21" ht="30.75" customHeight="1" x14ac:dyDescent="0.15">
      <c r="A50" s="48"/>
      <c r="B50" s="1155"/>
      <c r="C50" s="1156"/>
      <c r="D50" s="62"/>
      <c r="E50" s="1161" t="s">
        <v>15</v>
      </c>
      <c r="F50" s="1161"/>
      <c r="G50" s="1161"/>
      <c r="H50" s="1161"/>
      <c r="I50" s="1161"/>
      <c r="J50" s="1162"/>
      <c r="K50" s="63">
        <v>274</v>
      </c>
      <c r="L50" s="64">
        <v>261</v>
      </c>
      <c r="M50" s="64">
        <v>1259</v>
      </c>
      <c r="N50" s="64">
        <v>91</v>
      </c>
      <c r="O50" s="65">
        <v>84</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490</v>
      </c>
      <c r="L51" s="64" t="s">
        <v>490</v>
      </c>
      <c r="M51" s="64" t="s">
        <v>490</v>
      </c>
      <c r="N51" s="64" t="s">
        <v>490</v>
      </c>
      <c r="O51" s="65" t="s">
        <v>490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1869</v>
      </c>
      <c r="L52" s="64">
        <v>1880</v>
      </c>
      <c r="M52" s="64">
        <v>1926</v>
      </c>
      <c r="N52" s="64">
        <v>1928</v>
      </c>
      <c r="O52" s="65">
        <v>1858</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332</v>
      </c>
      <c r="L53" s="69">
        <v>376</v>
      </c>
      <c r="M53" s="69">
        <v>1397</v>
      </c>
      <c r="N53" s="69">
        <v>299</v>
      </c>
      <c r="O53" s="70">
        <v>433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C2IhvIA9p3f0gLpmmXGGeYcNm2q28UzrkqN6eXo24tiW6tM938vwdIydeqN7rkLH4eVeUsvIIV9h4OzIitl3w==" saltValue="JQm76Daeg6q/9Br9dSqEg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84" t="s">
        <v>30</v>
      </c>
      <c r="C41" s="1185"/>
      <c r="D41" s="105"/>
      <c r="E41" s="1190" t="s">
        <v>31</v>
      </c>
      <c r="F41" s="1190"/>
      <c r="G41" s="1190"/>
      <c r="H41" s="1191"/>
      <c r="I41" s="355">
        <v>17301</v>
      </c>
      <c r="J41" s="356">
        <v>17845</v>
      </c>
      <c r="K41" s="356">
        <v>19376</v>
      </c>
      <c r="L41" s="356">
        <v>19924</v>
      </c>
      <c r="M41" s="357">
        <v>20236</v>
      </c>
    </row>
    <row r="42" spans="2:13" ht="27.75" customHeight="1" x14ac:dyDescent="0.15">
      <c r="B42" s="1186"/>
      <c r="C42" s="1187"/>
      <c r="D42" s="106"/>
      <c r="E42" s="1192" t="s">
        <v>32</v>
      </c>
      <c r="F42" s="1192"/>
      <c r="G42" s="1192"/>
      <c r="H42" s="1193"/>
      <c r="I42" s="358">
        <v>2856</v>
      </c>
      <c r="J42" s="359">
        <v>2598</v>
      </c>
      <c r="K42" s="359">
        <v>1341</v>
      </c>
      <c r="L42" s="359">
        <v>1250</v>
      </c>
      <c r="M42" s="360">
        <v>1167</v>
      </c>
    </row>
    <row r="43" spans="2:13" ht="27.75" customHeight="1" x14ac:dyDescent="0.15">
      <c r="B43" s="1186"/>
      <c r="C43" s="1187"/>
      <c r="D43" s="106"/>
      <c r="E43" s="1192" t="s">
        <v>33</v>
      </c>
      <c r="F43" s="1192"/>
      <c r="G43" s="1192"/>
      <c r="H43" s="1193"/>
      <c r="I43" s="358">
        <v>3437</v>
      </c>
      <c r="J43" s="359">
        <v>3655</v>
      </c>
      <c r="K43" s="359">
        <v>3718</v>
      </c>
      <c r="L43" s="359">
        <v>3637</v>
      </c>
      <c r="M43" s="360">
        <v>3524</v>
      </c>
    </row>
    <row r="44" spans="2:13" ht="27.75" customHeight="1" x14ac:dyDescent="0.15">
      <c r="B44" s="1186"/>
      <c r="C44" s="1187"/>
      <c r="D44" s="106"/>
      <c r="E44" s="1192" t="s">
        <v>34</v>
      </c>
      <c r="F44" s="1192"/>
      <c r="G44" s="1192"/>
      <c r="H44" s="1193"/>
      <c r="I44" s="358">
        <v>254</v>
      </c>
      <c r="J44" s="359">
        <v>647</v>
      </c>
      <c r="K44" s="359">
        <v>860</v>
      </c>
      <c r="L44" s="359">
        <v>818</v>
      </c>
      <c r="M44" s="360">
        <v>720</v>
      </c>
    </row>
    <row r="45" spans="2:13" ht="27.75" customHeight="1" x14ac:dyDescent="0.15">
      <c r="B45" s="1186"/>
      <c r="C45" s="1187"/>
      <c r="D45" s="106"/>
      <c r="E45" s="1192" t="s">
        <v>35</v>
      </c>
      <c r="F45" s="1192"/>
      <c r="G45" s="1192"/>
      <c r="H45" s="1193"/>
      <c r="I45" s="358">
        <v>2500</v>
      </c>
      <c r="J45" s="359">
        <v>2726</v>
      </c>
      <c r="K45" s="359">
        <v>2848</v>
      </c>
      <c r="L45" s="359">
        <v>3089</v>
      </c>
      <c r="M45" s="360">
        <v>3242</v>
      </c>
    </row>
    <row r="46" spans="2:13" ht="27.75" customHeight="1" x14ac:dyDescent="0.15">
      <c r="B46" s="1186"/>
      <c r="C46" s="1187"/>
      <c r="D46" s="107"/>
      <c r="E46" s="1192" t="s">
        <v>36</v>
      </c>
      <c r="F46" s="1192"/>
      <c r="G46" s="1192"/>
      <c r="H46" s="1193"/>
      <c r="I46" s="358" t="s">
        <v>490</v>
      </c>
      <c r="J46" s="359" t="s">
        <v>490</v>
      </c>
      <c r="K46" s="359" t="s">
        <v>490</v>
      </c>
      <c r="L46" s="359" t="s">
        <v>490</v>
      </c>
      <c r="M46" s="360" t="s">
        <v>490</v>
      </c>
    </row>
    <row r="47" spans="2:13" ht="27.75" customHeight="1" x14ac:dyDescent="0.15">
      <c r="B47" s="1186"/>
      <c r="C47" s="1187"/>
      <c r="D47" s="108"/>
      <c r="E47" s="1194" t="s">
        <v>37</v>
      </c>
      <c r="F47" s="1195"/>
      <c r="G47" s="1195"/>
      <c r="H47" s="1196"/>
      <c r="I47" s="358" t="s">
        <v>490</v>
      </c>
      <c r="J47" s="359" t="s">
        <v>490</v>
      </c>
      <c r="K47" s="359" t="s">
        <v>490</v>
      </c>
      <c r="L47" s="359" t="s">
        <v>490</v>
      </c>
      <c r="M47" s="360" t="s">
        <v>490</v>
      </c>
    </row>
    <row r="48" spans="2:13" ht="27.75" customHeight="1" x14ac:dyDescent="0.15">
      <c r="B48" s="1186"/>
      <c r="C48" s="1187"/>
      <c r="D48" s="106"/>
      <c r="E48" s="1192" t="s">
        <v>38</v>
      </c>
      <c r="F48" s="1192"/>
      <c r="G48" s="1192"/>
      <c r="H48" s="1193"/>
      <c r="I48" s="358" t="s">
        <v>490</v>
      </c>
      <c r="J48" s="359" t="s">
        <v>490</v>
      </c>
      <c r="K48" s="359" t="s">
        <v>490</v>
      </c>
      <c r="L48" s="359" t="s">
        <v>490</v>
      </c>
      <c r="M48" s="360" t="s">
        <v>490</v>
      </c>
    </row>
    <row r="49" spans="2:13" ht="27.75" customHeight="1" x14ac:dyDescent="0.15">
      <c r="B49" s="1188"/>
      <c r="C49" s="1189"/>
      <c r="D49" s="106"/>
      <c r="E49" s="1192" t="s">
        <v>39</v>
      </c>
      <c r="F49" s="1192"/>
      <c r="G49" s="1192"/>
      <c r="H49" s="1193"/>
      <c r="I49" s="358" t="s">
        <v>490</v>
      </c>
      <c r="J49" s="359" t="s">
        <v>490</v>
      </c>
      <c r="K49" s="359" t="s">
        <v>490</v>
      </c>
      <c r="L49" s="359" t="s">
        <v>490</v>
      </c>
      <c r="M49" s="360" t="s">
        <v>490</v>
      </c>
    </row>
    <row r="50" spans="2:13" ht="27.75" customHeight="1" x14ac:dyDescent="0.15">
      <c r="B50" s="1197" t="s">
        <v>40</v>
      </c>
      <c r="C50" s="1198"/>
      <c r="D50" s="109"/>
      <c r="E50" s="1192" t="s">
        <v>41</v>
      </c>
      <c r="F50" s="1192"/>
      <c r="G50" s="1192"/>
      <c r="H50" s="1193"/>
      <c r="I50" s="358">
        <v>6102</v>
      </c>
      <c r="J50" s="359">
        <v>6948</v>
      </c>
      <c r="K50" s="359">
        <v>8438</v>
      </c>
      <c r="L50" s="359">
        <v>10435</v>
      </c>
      <c r="M50" s="360">
        <v>10566</v>
      </c>
    </row>
    <row r="51" spans="2:13" ht="27.75" customHeight="1" x14ac:dyDescent="0.15">
      <c r="B51" s="1186"/>
      <c r="C51" s="1187"/>
      <c r="D51" s="106"/>
      <c r="E51" s="1192" t="s">
        <v>42</v>
      </c>
      <c r="F51" s="1192"/>
      <c r="G51" s="1192"/>
      <c r="H51" s="1193"/>
      <c r="I51" s="358">
        <v>6143</v>
      </c>
      <c r="J51" s="359">
        <v>6086</v>
      </c>
      <c r="K51" s="359">
        <v>5263</v>
      </c>
      <c r="L51" s="359">
        <v>5639</v>
      </c>
      <c r="M51" s="360">
        <v>5827</v>
      </c>
    </row>
    <row r="52" spans="2:13" ht="27.75" customHeight="1" x14ac:dyDescent="0.15">
      <c r="B52" s="1188"/>
      <c r="C52" s="1189"/>
      <c r="D52" s="106"/>
      <c r="E52" s="1192" t="s">
        <v>43</v>
      </c>
      <c r="F52" s="1192"/>
      <c r="G52" s="1192"/>
      <c r="H52" s="1193"/>
      <c r="I52" s="358">
        <v>16061</v>
      </c>
      <c r="J52" s="359">
        <v>16615</v>
      </c>
      <c r="K52" s="359">
        <v>16841</v>
      </c>
      <c r="L52" s="359">
        <v>16574</v>
      </c>
      <c r="M52" s="360">
        <v>15866</v>
      </c>
    </row>
    <row r="53" spans="2:13" ht="27.75" customHeight="1" thickBot="1" x14ac:dyDescent="0.2">
      <c r="B53" s="1199" t="s">
        <v>19</v>
      </c>
      <c r="C53" s="1200"/>
      <c r="D53" s="110"/>
      <c r="E53" s="1201" t="s">
        <v>44</v>
      </c>
      <c r="F53" s="1201"/>
      <c r="G53" s="1201"/>
      <c r="H53" s="1202"/>
      <c r="I53" s="361">
        <v>-1957</v>
      </c>
      <c r="J53" s="362">
        <v>-2178</v>
      </c>
      <c r="K53" s="362">
        <v>-2398</v>
      </c>
      <c r="L53" s="362">
        <v>-3929</v>
      </c>
      <c r="M53" s="363">
        <v>-3370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PWP2NaeXioB+COlaK/REZADYPlMN7oJFKf5+8oWELyElA34zv07HSFnlLRiiAOHLmG11JVWoKLTEE9hgoCyk0A==" saltValue="pmoVd/RAg816ZndTKJ89V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2967</v>
      </c>
      <c r="G55" s="122">
        <v>3512</v>
      </c>
      <c r="H55" s="123">
        <v>3532</v>
      </c>
    </row>
    <row r="56" spans="2:8" ht="52.5" customHeight="1" x14ac:dyDescent="0.15">
      <c r="B56" s="124"/>
      <c r="C56" s="1213" t="s">
        <v>47</v>
      </c>
      <c r="D56" s="1213"/>
      <c r="E56" s="1214"/>
      <c r="F56" s="125" t="s">
        <v>490</v>
      </c>
      <c r="G56" s="125" t="s">
        <v>490</v>
      </c>
      <c r="H56" s="126" t="s">
        <v>490</v>
      </c>
    </row>
    <row r="57" spans="2:8" ht="53.25" customHeight="1" x14ac:dyDescent="0.15">
      <c r="B57" s="124"/>
      <c r="C57" s="1215" t="s">
        <v>48</v>
      </c>
      <c r="D57" s="1215"/>
      <c r="E57" s="1216"/>
      <c r="F57" s="127">
        <v>4774</v>
      </c>
      <c r="G57" s="127">
        <v>6148</v>
      </c>
      <c r="H57" s="128">
        <v>6260</v>
      </c>
    </row>
    <row r="58" spans="2:8" ht="45.75" customHeight="1" x14ac:dyDescent="0.15">
      <c r="B58" s="129"/>
      <c r="C58" s="1203" t="s">
        <v>551</v>
      </c>
      <c r="D58" s="1204"/>
      <c r="E58" s="1205"/>
      <c r="F58" s="130">
        <v>3069</v>
      </c>
      <c r="G58" s="130">
        <v>3373</v>
      </c>
      <c r="H58" s="131">
        <v>3376</v>
      </c>
    </row>
    <row r="59" spans="2:8" ht="45.75" customHeight="1" x14ac:dyDescent="0.15">
      <c r="B59" s="129"/>
      <c r="C59" s="1203" t="s">
        <v>552</v>
      </c>
      <c r="D59" s="1204"/>
      <c r="E59" s="1205"/>
      <c r="F59" s="130" t="s">
        <v>490</v>
      </c>
      <c r="G59" s="130">
        <v>1000</v>
      </c>
      <c r="H59" s="131">
        <v>2001</v>
      </c>
    </row>
    <row r="60" spans="2:8" ht="45.75" customHeight="1" x14ac:dyDescent="0.15">
      <c r="B60" s="129"/>
      <c r="C60" s="1203" t="s">
        <v>553</v>
      </c>
      <c r="D60" s="1204"/>
      <c r="E60" s="1205"/>
      <c r="F60" s="130">
        <v>218</v>
      </c>
      <c r="G60" s="130">
        <v>578</v>
      </c>
      <c r="H60" s="131">
        <v>579</v>
      </c>
    </row>
    <row r="61" spans="2:8" ht="45.75" customHeight="1" x14ac:dyDescent="0.15">
      <c r="B61" s="129"/>
      <c r="C61" s="1203" t="s">
        <v>554</v>
      </c>
      <c r="D61" s="1204"/>
      <c r="E61" s="1205"/>
      <c r="F61" s="130">
        <v>190</v>
      </c>
      <c r="G61" s="130">
        <v>190</v>
      </c>
      <c r="H61" s="131">
        <v>190</v>
      </c>
    </row>
    <row r="62" spans="2:8" ht="45.75" customHeight="1" thickBot="1" x14ac:dyDescent="0.2">
      <c r="B62" s="132"/>
      <c r="C62" s="1206" t="s">
        <v>550</v>
      </c>
      <c r="D62" s="1207"/>
      <c r="E62" s="1208"/>
      <c r="F62" s="133">
        <v>83</v>
      </c>
      <c r="G62" s="133">
        <v>74</v>
      </c>
      <c r="H62" s="134">
        <v>66</v>
      </c>
    </row>
    <row r="63" spans="2:8" ht="52.5" customHeight="1" thickBot="1" x14ac:dyDescent="0.2">
      <c r="B63" s="135"/>
      <c r="C63" s="1209" t="s">
        <v>49</v>
      </c>
      <c r="D63" s="1209"/>
      <c r="E63" s="1210"/>
      <c r="F63" s="136">
        <v>7741</v>
      </c>
      <c r="G63" s="136">
        <v>9660</v>
      </c>
      <c r="H63" s="137">
        <v>9791</v>
      </c>
    </row>
    <row r="64" spans="2:8" x14ac:dyDescent="0.15"/>
  </sheetData>
  <sheetProtection algorithmName="SHA-512" hashValue="vXCXJIc982NTVAuM6wQeLi2eRlG4LWqI9poUQGS5jydbVYEqYLpVAqDt6c4NJzNAaWSVd9J2tANHno7/49LV6w==" saltValue="rQxQJ35UUJzLurnrsMxy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27957</v>
      </c>
      <c r="E3" s="156"/>
      <c r="F3" s="157">
        <v>70166</v>
      </c>
      <c r="G3" s="158"/>
      <c r="H3" s="159"/>
    </row>
    <row r="4" spans="1:8" x14ac:dyDescent="0.15">
      <c r="A4" s="160"/>
      <c r="B4" s="161"/>
      <c r="C4" s="162"/>
      <c r="D4" s="163">
        <v>24720</v>
      </c>
      <c r="E4" s="164"/>
      <c r="F4" s="165">
        <v>36115</v>
      </c>
      <c r="G4" s="166"/>
      <c r="H4" s="167"/>
    </row>
    <row r="5" spans="1:8" x14ac:dyDescent="0.15">
      <c r="A5" s="148" t="s">
        <v>522</v>
      </c>
      <c r="B5" s="153"/>
      <c r="C5" s="154"/>
      <c r="D5" s="155">
        <v>38511</v>
      </c>
      <c r="E5" s="156"/>
      <c r="F5" s="157">
        <v>70329</v>
      </c>
      <c r="G5" s="158"/>
      <c r="H5" s="159"/>
    </row>
    <row r="6" spans="1:8" x14ac:dyDescent="0.15">
      <c r="A6" s="160"/>
      <c r="B6" s="161"/>
      <c r="C6" s="162"/>
      <c r="D6" s="163">
        <v>32704</v>
      </c>
      <c r="E6" s="164"/>
      <c r="F6" s="165">
        <v>39403</v>
      </c>
      <c r="G6" s="166"/>
      <c r="H6" s="167"/>
    </row>
    <row r="7" spans="1:8" x14ac:dyDescent="0.15">
      <c r="A7" s="148" t="s">
        <v>523</v>
      </c>
      <c r="B7" s="153"/>
      <c r="C7" s="154"/>
      <c r="D7" s="155">
        <v>46551</v>
      </c>
      <c r="E7" s="156"/>
      <c r="F7" s="157">
        <v>45945</v>
      </c>
      <c r="G7" s="158"/>
      <c r="H7" s="159"/>
    </row>
    <row r="8" spans="1:8" x14ac:dyDescent="0.15">
      <c r="A8" s="160"/>
      <c r="B8" s="161"/>
      <c r="C8" s="162"/>
      <c r="D8" s="163">
        <v>37459</v>
      </c>
      <c r="E8" s="164"/>
      <c r="F8" s="165">
        <v>25180</v>
      </c>
      <c r="G8" s="166"/>
      <c r="H8" s="167"/>
    </row>
    <row r="9" spans="1:8" x14ac:dyDescent="0.15">
      <c r="A9" s="148" t="s">
        <v>524</v>
      </c>
      <c r="B9" s="153"/>
      <c r="C9" s="154"/>
      <c r="D9" s="155">
        <v>47300</v>
      </c>
      <c r="E9" s="156"/>
      <c r="F9" s="157">
        <v>44475</v>
      </c>
      <c r="G9" s="158"/>
      <c r="H9" s="159"/>
    </row>
    <row r="10" spans="1:8" x14ac:dyDescent="0.15">
      <c r="A10" s="160"/>
      <c r="B10" s="161"/>
      <c r="C10" s="162"/>
      <c r="D10" s="163">
        <v>34155</v>
      </c>
      <c r="E10" s="164"/>
      <c r="F10" s="165">
        <v>24780</v>
      </c>
      <c r="G10" s="166"/>
      <c r="H10" s="167"/>
    </row>
    <row r="11" spans="1:8" x14ac:dyDescent="0.15">
      <c r="A11" s="148" t="s">
        <v>525</v>
      </c>
      <c r="B11" s="153"/>
      <c r="C11" s="154"/>
      <c r="D11" s="155">
        <v>50431</v>
      </c>
      <c r="E11" s="156"/>
      <c r="F11" s="157">
        <v>45982</v>
      </c>
      <c r="G11" s="158"/>
      <c r="H11" s="159"/>
    </row>
    <row r="12" spans="1:8" x14ac:dyDescent="0.15">
      <c r="A12" s="160"/>
      <c r="B12" s="161"/>
      <c r="C12" s="168"/>
      <c r="D12" s="163">
        <v>40420</v>
      </c>
      <c r="E12" s="164"/>
      <c r="F12" s="165">
        <v>25583</v>
      </c>
      <c r="G12" s="166"/>
      <c r="H12" s="167"/>
    </row>
    <row r="13" spans="1:8" x14ac:dyDescent="0.15">
      <c r="A13" s="148"/>
      <c r="B13" s="153"/>
      <c r="C13" s="169"/>
      <c r="D13" s="170">
        <v>42150</v>
      </c>
      <c r="E13" s="171"/>
      <c r="F13" s="172">
        <v>55379</v>
      </c>
      <c r="G13" s="173"/>
      <c r="H13" s="159"/>
    </row>
    <row r="14" spans="1:8" x14ac:dyDescent="0.15">
      <c r="A14" s="160"/>
      <c r="B14" s="161"/>
      <c r="C14" s="162"/>
      <c r="D14" s="163">
        <v>33892</v>
      </c>
      <c r="E14" s="164"/>
      <c r="F14" s="165">
        <v>30212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10.74</v>
      </c>
      <c r="C19" s="174">
        <f>ROUND(VALUE(SUBSTITUTE(実質収支比率等に係る経年分析!G$48,"▲","-")),2)</f>
        <v>12.05</v>
      </c>
      <c r="D19" s="174">
        <f>ROUND(VALUE(SUBSTITUTE(実質収支比率等に係る経年分析!H$48,"▲","-")),2)</f>
        <v>16.66</v>
      </c>
      <c r="E19" s="174">
        <f>ROUND(VALUE(SUBSTITUTE(実質収支比率等に係る経年分析!I$48,"▲","-")),2)</f>
        <v>16.36</v>
      </c>
      <c r="F19" s="174">
        <f>ROUND(VALUE(SUBSTITUTE(実質収支比率等に係る経年分析!J$48,"▲","-")),2)</f>
        <v>12.64</v>
      </c>
    </row>
    <row r="20" spans="1:11" x14ac:dyDescent="0.15">
      <c r="A20" s="174" t="s">
        <v>53</v>
      </c>
      <c r="B20" s="174">
        <f>ROUND(VALUE(SUBSTITUTE(実質収支比率等に係る経年分析!F$47,"▲","-")),2)</f>
        <v>15.47</v>
      </c>
      <c r="C20" s="174">
        <f>ROUND(VALUE(SUBSTITUTE(実質収支比率等に係る経年分析!G$47,"▲","-")),2)</f>
        <v>16.53</v>
      </c>
      <c r="D20" s="174">
        <f>ROUND(VALUE(SUBSTITUTE(実質収支比率等に係る経年分析!H$47,"▲","-")),2)</f>
        <v>18.850000000000001</v>
      </c>
      <c r="E20" s="174">
        <f>ROUND(VALUE(SUBSTITUTE(実質収支比率等に係る経年分析!I$47,"▲","-")),2)</f>
        <v>22.69</v>
      </c>
      <c r="F20" s="174">
        <f>ROUND(VALUE(SUBSTITUTE(実質収支比率等に係る経年分析!J$47,"▲","-")),2)</f>
        <v>22.37</v>
      </c>
    </row>
    <row r="21" spans="1:11" x14ac:dyDescent="0.15">
      <c r="A21" s="174" t="s">
        <v>54</v>
      </c>
      <c r="B21" s="174">
        <f>IF(ISNUMBER(VALUE(SUBSTITUTE(実質収支比率等に係る経年分析!F$49,"▲","-"))),ROUND(VALUE(SUBSTITUTE(実質収支比率等に係る経年分析!F$49,"▲","-")),2),NA())</f>
        <v>-1.53</v>
      </c>
      <c r="C21" s="174">
        <f>IF(ISNUMBER(VALUE(SUBSTITUTE(実質収支比率等に係る経年分析!G$49,"▲","-"))),ROUND(VALUE(SUBSTITUTE(実質収支比率等に係る経年分析!G$49,"▲","-")),2),NA())</f>
        <v>3.26</v>
      </c>
      <c r="D21" s="174">
        <f>IF(ISNUMBER(VALUE(SUBSTITUTE(実質収支比率等に係る経年分析!H$49,"▲","-"))),ROUND(VALUE(SUBSTITUTE(実質収支比率等に係る経年分析!H$49,"▲","-")),2),NA())</f>
        <v>8.51</v>
      </c>
      <c r="E21" s="174">
        <f>IF(ISNUMBER(VALUE(SUBSTITUTE(実質収支比率等に係る経年分析!I$49,"▲","-"))),ROUND(VALUE(SUBSTITUTE(実質収支比率等に係る経年分析!I$49,"▲","-")),2),NA())</f>
        <v>2.95</v>
      </c>
      <c r="F21" s="174">
        <f>IF(ISNUMBER(VALUE(SUBSTITUTE(実質収支比率等に係る経年分析!J$49,"▲","-"))),ROUND(VALUE(SUBSTITUTE(実質収支比率等に係る経年分析!J$49,"▲","-")),2),NA())</f>
        <v>-3.28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0.55000000000000004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蕨市後期高齢者医療特別会計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15">
      <c r="A30" s="175" t="str">
        <f>IF(連結実質赤字比率に係る赤字・黒字の構成分析!C$40="",NA(),連結実質赤字比率に係る赤字・黒字の構成分析!C$40)</f>
        <v>蕨都市計画事業錦町土地区画整理事業特別会計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0.19</v>
      </c>
    </row>
    <row r="31" spans="1:11" x14ac:dyDescent="0.15">
      <c r="A31" s="175" t="str">
        <f>IF(連結実質赤字比率に係る赤字・黒字の構成分析!C$39="",NA(),連結実質赤字比率に係る赤字・黒字の構成分析!C$39)</f>
        <v>蕨市国民健康保険特別会計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0.34</v>
      </c>
    </row>
    <row r="32" spans="1:11" x14ac:dyDescent="0.15">
      <c r="A32" s="175" t="str">
        <f>IF(連結実質赤字比率に係る赤字・黒字の構成分析!C$38="",NA(),連結実質赤字比率に係る赤字・黒字の構成分析!C$38)</f>
        <v>蕨市介護保険特別会計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1.54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1.94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0.76</v>
      </c>
    </row>
    <row r="33" spans="1:16" x14ac:dyDescent="0.15">
      <c r="A33" s="175" t="str">
        <f>IF(連結実質赤字比率に係る赤字・黒字の構成分析!C$37="",NA(),連結実質赤字比率に係る赤字・黒字の構成分析!C$37)</f>
        <v>蕨市公共下水道事業会計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1.1599999999999999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1.49</v>
      </c>
    </row>
    <row r="34" spans="1:16" x14ac:dyDescent="0.15">
      <c r="A34" s="175" t="str">
        <f>IF(連結実質赤字比率に係る赤字・黒字の構成分析!C$36="",NA(),連結実質赤字比率に係る赤字・黒字の構成分析!C$36)</f>
        <v>蕨市立病院事業会計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7.19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5.54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4.76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4.72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3.28</v>
      </c>
    </row>
    <row r="35" spans="1:16" x14ac:dyDescent="0.15">
      <c r="A35" s="175" t="str">
        <f>IF(連結実質赤字比率に係る赤字・黒字の構成分析!C$35="",NA(),連結実質赤字比率に係る赤字・黒字の構成分析!C$35)</f>
        <v>蕨市水道事業会計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11.52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10.32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9.9600000000000009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8.6999999999999993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7.38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10.63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11.69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16.420000000000002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16.09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12.42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1869</v>
      </c>
      <c r="E42" s="176"/>
      <c r="F42" s="176"/>
      <c r="G42" s="176">
        <f>'実質公債費比率（分子）の構造'!L$52</f>
        <v>1880</v>
      </c>
      <c r="H42" s="176"/>
      <c r="I42" s="176"/>
      <c r="J42" s="176">
        <f>'実質公債費比率（分子）の構造'!M$52</f>
        <v>1926</v>
      </c>
      <c r="K42" s="176"/>
      <c r="L42" s="176"/>
      <c r="M42" s="176">
        <f>'実質公債費比率（分子）の構造'!N$52</f>
        <v>1928</v>
      </c>
      <c r="N42" s="176"/>
      <c r="O42" s="176"/>
      <c r="P42" s="176">
        <f>'実質公債費比率（分子）の構造'!O$52</f>
        <v>1858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274</v>
      </c>
      <c r="C44" s="176"/>
      <c r="D44" s="176"/>
      <c r="E44" s="176">
        <f>'実質公債費比率（分子）の構造'!L$50</f>
        <v>261</v>
      </c>
      <c r="F44" s="176"/>
      <c r="G44" s="176"/>
      <c r="H44" s="176">
        <f>'実質公債費比率（分子）の構造'!M$50</f>
        <v>1259</v>
      </c>
      <c r="I44" s="176"/>
      <c r="J44" s="176"/>
      <c r="K44" s="176">
        <f>'実質公債費比率（分子）の構造'!N$50</f>
        <v>91</v>
      </c>
      <c r="L44" s="176"/>
      <c r="M44" s="176"/>
      <c r="N44" s="176">
        <f>'実質公債費比率（分子）の構造'!O$50</f>
        <v>84</v>
      </c>
      <c r="O44" s="176"/>
      <c r="P44" s="176"/>
    </row>
    <row r="45" spans="1:16" x14ac:dyDescent="0.15">
      <c r="A45" s="176" t="s">
        <v>63</v>
      </c>
      <c r="B45" s="176">
        <f>'実質公債費比率（分子）の構造'!K$49</f>
        <v>26</v>
      </c>
      <c r="C45" s="176"/>
      <c r="D45" s="176"/>
      <c r="E45" s="176">
        <f>'実質公債費比率（分子）の構造'!L$49</f>
        <v>18</v>
      </c>
      <c r="F45" s="176"/>
      <c r="G45" s="176"/>
      <c r="H45" s="176">
        <f>'実質公債費比率（分子）の構造'!M$49</f>
        <v>17</v>
      </c>
      <c r="I45" s="176"/>
      <c r="J45" s="176"/>
      <c r="K45" s="176">
        <f>'実質公債費比率（分子）の構造'!N$49</f>
        <v>47</v>
      </c>
      <c r="L45" s="176"/>
      <c r="M45" s="176"/>
      <c r="N45" s="176">
        <f>'実質公債費比率（分子）の構造'!O$49</f>
        <v>63</v>
      </c>
      <c r="O45" s="176"/>
      <c r="P45" s="176"/>
    </row>
    <row r="46" spans="1:16" x14ac:dyDescent="0.15">
      <c r="A46" s="176" t="s">
        <v>64</v>
      </c>
      <c r="B46" s="176">
        <f>'実質公債費比率（分子）の構造'!K$48</f>
        <v>320</v>
      </c>
      <c r="C46" s="176"/>
      <c r="D46" s="176"/>
      <c r="E46" s="176">
        <f>'実質公債費比率（分子）の構造'!L$48</f>
        <v>334</v>
      </c>
      <c r="F46" s="176"/>
      <c r="G46" s="176"/>
      <c r="H46" s="176">
        <f>'実質公債費比率（分子）の構造'!M$48</f>
        <v>323</v>
      </c>
      <c r="I46" s="176"/>
      <c r="J46" s="176"/>
      <c r="K46" s="176">
        <f>'実質公債費比率（分子）の構造'!N$48</f>
        <v>329</v>
      </c>
      <c r="L46" s="176"/>
      <c r="M46" s="176"/>
      <c r="N46" s="176">
        <f>'実質公債費比率（分子）の構造'!O$48</f>
        <v>356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1581</v>
      </c>
      <c r="C49" s="176"/>
      <c r="D49" s="176"/>
      <c r="E49" s="176">
        <f>'実質公債費比率（分子）の構造'!L$45</f>
        <v>1643</v>
      </c>
      <c r="F49" s="176"/>
      <c r="G49" s="176"/>
      <c r="H49" s="176">
        <f>'実質公債費比率（分子）の構造'!M$45</f>
        <v>1724</v>
      </c>
      <c r="I49" s="176"/>
      <c r="J49" s="176"/>
      <c r="K49" s="176">
        <f>'実質公債費比率（分子）の構造'!N$45</f>
        <v>1760</v>
      </c>
      <c r="L49" s="176"/>
      <c r="M49" s="176"/>
      <c r="N49" s="176">
        <f>'実質公債費比率（分子）の構造'!O$45</f>
        <v>1788</v>
      </c>
      <c r="O49" s="176"/>
      <c r="P49" s="176"/>
    </row>
    <row r="50" spans="1:16" x14ac:dyDescent="0.15">
      <c r="A50" s="176" t="s">
        <v>67</v>
      </c>
      <c r="B50" s="176" t="e">
        <f>NA()</f>
        <v>#N/A</v>
      </c>
      <c r="C50" s="176">
        <f>IF(ISNUMBER('実質公債費比率（分子）の構造'!K$53),'実質公債費比率（分子）の構造'!K$53,NA())</f>
        <v>332</v>
      </c>
      <c r="D50" s="176" t="e">
        <f>NA()</f>
        <v>#N/A</v>
      </c>
      <c r="E50" s="176" t="e">
        <f>NA()</f>
        <v>#N/A</v>
      </c>
      <c r="F50" s="176">
        <f>IF(ISNUMBER('実質公債費比率（分子）の構造'!L$53),'実質公債費比率（分子）の構造'!L$53,NA())</f>
        <v>376</v>
      </c>
      <c r="G50" s="176" t="e">
        <f>NA()</f>
        <v>#N/A</v>
      </c>
      <c r="H50" s="176" t="e">
        <f>NA()</f>
        <v>#N/A</v>
      </c>
      <c r="I50" s="176">
        <f>IF(ISNUMBER('実質公債費比率（分子）の構造'!M$53),'実質公債費比率（分子）の構造'!M$53,NA())</f>
        <v>1397</v>
      </c>
      <c r="J50" s="176" t="e">
        <f>NA()</f>
        <v>#N/A</v>
      </c>
      <c r="K50" s="176" t="e">
        <f>NA()</f>
        <v>#N/A</v>
      </c>
      <c r="L50" s="176">
        <f>IF(ISNUMBER('実質公債費比率（分子）の構造'!N$53),'実質公債費比率（分子）の構造'!N$53,NA())</f>
        <v>299</v>
      </c>
      <c r="M50" s="176" t="e">
        <f>NA()</f>
        <v>#N/A</v>
      </c>
      <c r="N50" s="176" t="e">
        <f>NA()</f>
        <v>#N/A</v>
      </c>
      <c r="O50" s="176">
        <f>IF(ISNUMBER('実質公債費比率（分子）の構造'!O$53),'実質公債費比率（分子）の構造'!O$53,NA())</f>
        <v>433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16061</v>
      </c>
      <c r="E56" s="175"/>
      <c r="F56" s="175"/>
      <c r="G56" s="175">
        <f>'将来負担比率（分子）の構造'!J$52</f>
        <v>16615</v>
      </c>
      <c r="H56" s="175"/>
      <c r="I56" s="175"/>
      <c r="J56" s="175">
        <f>'将来負担比率（分子）の構造'!K$52</f>
        <v>16841</v>
      </c>
      <c r="K56" s="175"/>
      <c r="L56" s="175"/>
      <c r="M56" s="175">
        <f>'将来負担比率（分子）の構造'!L$52</f>
        <v>16574</v>
      </c>
      <c r="N56" s="175"/>
      <c r="O56" s="175"/>
      <c r="P56" s="175">
        <f>'将来負担比率（分子）の構造'!M$52</f>
        <v>15866</v>
      </c>
    </row>
    <row r="57" spans="1:16" x14ac:dyDescent="0.15">
      <c r="A57" s="175" t="s">
        <v>42</v>
      </c>
      <c r="B57" s="175"/>
      <c r="C57" s="175"/>
      <c r="D57" s="175">
        <f>'将来負担比率（分子）の構造'!I$51</f>
        <v>6143</v>
      </c>
      <c r="E57" s="175"/>
      <c r="F57" s="175"/>
      <c r="G57" s="175">
        <f>'将来負担比率（分子）の構造'!J$51</f>
        <v>6086</v>
      </c>
      <c r="H57" s="175"/>
      <c r="I57" s="175"/>
      <c r="J57" s="175">
        <f>'将来負担比率（分子）の構造'!K$51</f>
        <v>5263</v>
      </c>
      <c r="K57" s="175"/>
      <c r="L57" s="175"/>
      <c r="M57" s="175">
        <f>'将来負担比率（分子）の構造'!L$51</f>
        <v>5639</v>
      </c>
      <c r="N57" s="175"/>
      <c r="O57" s="175"/>
      <c r="P57" s="175">
        <f>'将来負担比率（分子）の構造'!M$51</f>
        <v>5827</v>
      </c>
    </row>
    <row r="58" spans="1:16" x14ac:dyDescent="0.15">
      <c r="A58" s="175" t="s">
        <v>41</v>
      </c>
      <c r="B58" s="175"/>
      <c r="C58" s="175"/>
      <c r="D58" s="175">
        <f>'将来負担比率（分子）の構造'!I$50</f>
        <v>6102</v>
      </c>
      <c r="E58" s="175"/>
      <c r="F58" s="175"/>
      <c r="G58" s="175">
        <f>'将来負担比率（分子）の構造'!J$50</f>
        <v>6948</v>
      </c>
      <c r="H58" s="175"/>
      <c r="I58" s="175"/>
      <c r="J58" s="175">
        <f>'将来負担比率（分子）の構造'!K$50</f>
        <v>8438</v>
      </c>
      <c r="K58" s="175"/>
      <c r="L58" s="175"/>
      <c r="M58" s="175">
        <f>'将来負担比率（分子）の構造'!L$50</f>
        <v>10435</v>
      </c>
      <c r="N58" s="175"/>
      <c r="O58" s="175"/>
      <c r="P58" s="175">
        <f>'将来負担比率（分子）の構造'!M$50</f>
        <v>10566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2500</v>
      </c>
      <c r="C62" s="175"/>
      <c r="D62" s="175"/>
      <c r="E62" s="175">
        <f>'将来負担比率（分子）の構造'!J$45</f>
        <v>2726</v>
      </c>
      <c r="F62" s="175"/>
      <c r="G62" s="175"/>
      <c r="H62" s="175">
        <f>'将来負担比率（分子）の構造'!K$45</f>
        <v>2848</v>
      </c>
      <c r="I62" s="175"/>
      <c r="J62" s="175"/>
      <c r="K62" s="175">
        <f>'将来負担比率（分子）の構造'!L$45</f>
        <v>3089</v>
      </c>
      <c r="L62" s="175"/>
      <c r="M62" s="175"/>
      <c r="N62" s="175">
        <f>'将来負担比率（分子）の構造'!M$45</f>
        <v>3242</v>
      </c>
      <c r="O62" s="175"/>
      <c r="P62" s="175"/>
    </row>
    <row r="63" spans="1:16" x14ac:dyDescent="0.15">
      <c r="A63" s="175" t="s">
        <v>34</v>
      </c>
      <c r="B63" s="175">
        <f>'将来負担比率（分子）の構造'!I$44</f>
        <v>254</v>
      </c>
      <c r="C63" s="175"/>
      <c r="D63" s="175"/>
      <c r="E63" s="175">
        <f>'将来負担比率（分子）の構造'!J$44</f>
        <v>647</v>
      </c>
      <c r="F63" s="175"/>
      <c r="G63" s="175"/>
      <c r="H63" s="175">
        <f>'将来負担比率（分子）の構造'!K$44</f>
        <v>860</v>
      </c>
      <c r="I63" s="175"/>
      <c r="J63" s="175"/>
      <c r="K63" s="175">
        <f>'将来負担比率（分子）の構造'!L$44</f>
        <v>818</v>
      </c>
      <c r="L63" s="175"/>
      <c r="M63" s="175"/>
      <c r="N63" s="175">
        <f>'将来負担比率（分子）の構造'!M$44</f>
        <v>720</v>
      </c>
      <c r="O63" s="175"/>
      <c r="P63" s="175"/>
    </row>
    <row r="64" spans="1:16" x14ac:dyDescent="0.15">
      <c r="A64" s="175" t="s">
        <v>33</v>
      </c>
      <c r="B64" s="175">
        <f>'将来負担比率（分子）の構造'!I$43</f>
        <v>3437</v>
      </c>
      <c r="C64" s="175"/>
      <c r="D64" s="175"/>
      <c r="E64" s="175">
        <f>'将来負担比率（分子）の構造'!J$43</f>
        <v>3655</v>
      </c>
      <c r="F64" s="175"/>
      <c r="G64" s="175"/>
      <c r="H64" s="175">
        <f>'将来負担比率（分子）の構造'!K$43</f>
        <v>3718</v>
      </c>
      <c r="I64" s="175"/>
      <c r="J64" s="175"/>
      <c r="K64" s="175">
        <f>'将来負担比率（分子）の構造'!L$43</f>
        <v>3637</v>
      </c>
      <c r="L64" s="175"/>
      <c r="M64" s="175"/>
      <c r="N64" s="175">
        <f>'将来負担比率（分子）の構造'!M$43</f>
        <v>3524</v>
      </c>
      <c r="O64" s="175"/>
      <c r="P64" s="175"/>
    </row>
    <row r="65" spans="1:16" x14ac:dyDescent="0.15">
      <c r="A65" s="175" t="s">
        <v>32</v>
      </c>
      <c r="B65" s="175">
        <f>'将来負担比率（分子）の構造'!I$42</f>
        <v>2856</v>
      </c>
      <c r="C65" s="175"/>
      <c r="D65" s="175"/>
      <c r="E65" s="175">
        <f>'将来負担比率（分子）の構造'!J$42</f>
        <v>2598</v>
      </c>
      <c r="F65" s="175"/>
      <c r="G65" s="175"/>
      <c r="H65" s="175">
        <f>'将来負担比率（分子）の構造'!K$42</f>
        <v>1341</v>
      </c>
      <c r="I65" s="175"/>
      <c r="J65" s="175"/>
      <c r="K65" s="175">
        <f>'将来負担比率（分子）の構造'!L$42</f>
        <v>1250</v>
      </c>
      <c r="L65" s="175"/>
      <c r="M65" s="175"/>
      <c r="N65" s="175">
        <f>'将来負担比率（分子）の構造'!M$42</f>
        <v>1167</v>
      </c>
      <c r="O65" s="175"/>
      <c r="P65" s="175"/>
    </row>
    <row r="66" spans="1:16" x14ac:dyDescent="0.15">
      <c r="A66" s="175" t="s">
        <v>31</v>
      </c>
      <c r="B66" s="175">
        <f>'将来負担比率（分子）の構造'!I$41</f>
        <v>17301</v>
      </c>
      <c r="C66" s="175"/>
      <c r="D66" s="175"/>
      <c r="E66" s="175">
        <f>'将来負担比率（分子）の構造'!J$41</f>
        <v>17845</v>
      </c>
      <c r="F66" s="175"/>
      <c r="G66" s="175"/>
      <c r="H66" s="175">
        <f>'将来負担比率（分子）の構造'!K$41</f>
        <v>19376</v>
      </c>
      <c r="I66" s="175"/>
      <c r="J66" s="175"/>
      <c r="K66" s="175">
        <f>'将来負担比率（分子）の構造'!L$41</f>
        <v>19924</v>
      </c>
      <c r="L66" s="175"/>
      <c r="M66" s="175"/>
      <c r="N66" s="175">
        <f>'将来負担比率（分子）の構造'!M$41</f>
        <v>20236</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2967</v>
      </c>
      <c r="C72" s="179">
        <f>基金残高に係る経年分析!G55</f>
        <v>3512</v>
      </c>
      <c r="D72" s="179">
        <f>基金残高に係る経年分析!H55</f>
        <v>3532</v>
      </c>
    </row>
    <row r="73" spans="1:16" x14ac:dyDescent="0.15">
      <c r="A73" s="178" t="s">
        <v>74</v>
      </c>
      <c r="B73" s="179" t="str">
        <f>基金残高に係る経年分析!F56</f>
        <v>-</v>
      </c>
      <c r="C73" s="179" t="str">
        <f>基金残高に係る経年分析!G56</f>
        <v>-</v>
      </c>
      <c r="D73" s="179" t="str">
        <f>基金残高に係る経年分析!H56</f>
        <v>-</v>
      </c>
    </row>
    <row r="74" spans="1:16" x14ac:dyDescent="0.15">
      <c r="A74" s="178" t="s">
        <v>75</v>
      </c>
      <c r="B74" s="179">
        <f>基金残高に係る経年分析!F57</f>
        <v>4774</v>
      </c>
      <c r="C74" s="179">
        <f>基金残高に係る経年分析!G57</f>
        <v>6148</v>
      </c>
      <c r="D74" s="179">
        <f>基金残高に係る経年分析!H57</f>
        <v>6260</v>
      </c>
    </row>
  </sheetData>
  <sheetProtection algorithmName="SHA-512" hashValue="rk62iEZkAafxrPKbAxQoiKa57kL0Gs2L23yR4jHVKwaQyIO6zrFoUh6CTTnM411RDe/DtfbC16duFqeB5aKgfA==" saltValue="/GIIcdR8B/WdFdXJyeC5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2025-03-07T00:04:48Z</cp:lastPrinted>
  <dcterms:created xsi:type="dcterms:W3CDTF">2025-02-19T01:27:51Z</dcterms:created>
  <dcterms:modified xsi:type="dcterms:W3CDTF">2025-03-14T00:16:13Z</dcterms:modified>
  <cp:category/>
</cp:coreProperties>
</file>