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１５【決算】\⑩財政状況資料集\R7(R05)\03    回答\"/>
    </mc:Choice>
  </mc:AlternateContent>
  <xr:revisionPtr revIDLastSave="0" documentId="8_{6553EFC3-63EA-42A3-B745-47D3C67DFCF7}" xr6:coauthVersionLast="47" xr6:coauthVersionMax="47" xr10:uidLastSave="{00000000-0000-0000-0000-000000000000}"/>
  <bookViews>
    <workbookView xWindow="-120" yWindow="-120" windowWidth="29040" windowHeight="1572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C35" i="10"/>
  <c r="CO34" i="10"/>
  <c r="CO35" i="10" s="1"/>
  <c r="CO36" i="10" s="1"/>
  <c r="CO37" i="10" s="1"/>
  <c r="BW34" i="10"/>
  <c r="BW35" i="10" s="1"/>
  <c r="BW36" i="10" s="1"/>
  <c r="BW37" i="10" s="1"/>
  <c r="BW38" i="10" s="1"/>
  <c r="BW39" i="10" s="1"/>
  <c r="BW40" i="10" s="1"/>
  <c r="BW41"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<sst xmlns="http://schemas.openxmlformats.org/spreadsheetml/2006/main" count="1101" uniqueCount="574">
  <si>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</si>
  <si>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</si>
  <si>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</si>
  <si>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</si>
  <si>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</si>
  <si>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</si>
  <si>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</si>
  <si>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</si>
  <si>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</si>
  <si>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</si>
  <si>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</si>
  <si>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</si>
  <si>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</si>
  <si>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</si>
  <si>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</si>
  <si>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</si>
  <si>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</si>
  <si>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</si>
  <si>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</si>
  <si>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</si>
  <si>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</si>
  <si>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</si>
  <si>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</si>
  <si>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</si>
  <si>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</si>
  <si>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</si>
  <si>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</si>
  <si>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</si>
  <si>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</si>
  <si>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</si>
  <si>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</si>
  <si>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</si>
  <si>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</si>
  <si>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</si>
  <si>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</si>
  <si>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</si>
  <si>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</si>
  <si>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</si>
  <si>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</si>
  <si>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</si>
  <si>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</si>
  <si>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</si>
  <si>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</si>
  <si>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</si>
  <si>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</si>
  <si>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</si>
  <si>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</si>
  <si>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</si>
  <si>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</si>
  <si>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</si>
  <si>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</si>
  <si>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</si>
  <si>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</si>
  <si>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</si>
  <si>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</si>
  <si>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</si>
  <si>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</si>
  <si>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</si>
  <si>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</si>
  <si>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</si>
  <si>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</si>
  <si>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</si>
  <si>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</si>
  <si>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</si>
  <si>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</si>
  <si>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</si>
  <si>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</si>
  <si>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</si>
  <si>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</si>
  <si>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</si>
  <si>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</si>
  <si>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</si>
  <si>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</si>
  <si>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</si>
  <si>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</si>
  <si>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</si>
  <si>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</si>
  <si>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</si>
  <si>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</si>
  <si>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</si>
  <si>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</si>
  <si>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</si>
  <si>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</si>
  <si>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</si>
  <si>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</si>
  <si>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</si>
  <si>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</si>
  <si>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</si>
  <si>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</si>
  <si>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</si>
  <si>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</si>
  <si>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</si>
  <si>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</si>
  <si>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</si>
  <si>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</si>
  <si>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</si>
  <si>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</si>
  <si>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</si>
  <si>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</si>
  <si>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</si>
  <si>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</si>
  <si>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</si>
  <si>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</si>
  <si>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</si>
  <si>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</si>
  <si>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</si>
  <si>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</si>
  <si>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</si>
  <si>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</si>
  <si>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</si>
  <si>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</si>
  <si>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</si>
  <si>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</si>
  <si>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</si>
  <si>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</si>
  <si>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</si>
  <si>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</si>
  <si>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</si>
  <si>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</si>
  <si>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</si>
  <si>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</si>
  <si>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</si>
  <si>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</si>
  <si>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</si>
  <si>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</si>
  <si>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</si>
  <si>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</si>
  <si>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</si>
  <si>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</si>
  <si>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</si>
  <si>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</si>
  <si>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</si>
  <si>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</si>
  <si>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</si>
  <si>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</si>
  <si>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</si>
  <si>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</si>
  <si>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</si>
  <si>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</si>
  <si>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</si>
  <si>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</si>
  <si>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</si>
  <si>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</si>
  <si>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</si>
  <si>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</si>
  <si>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</si>
  <si>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</si>
  <si>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</si>
  <si>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</si>
  <si>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</si>
  <si>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</si>
  <si>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</si>
  <si>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</si>
  <si>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</si>
  <si>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</si>
  <si>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</si>
  <si>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</si>
  <si>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</si>
  <si>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</si>
  <si>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</si>
  <si>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</si>
  <si>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</si>
  <si>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</si>
  <si>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</si>
  <si>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</si>
  <si>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</si>
  <si>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</si>
  <si>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</si>
  <si>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</si>
  <si>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</si>
  <si>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</si>
  <si>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</si>
  <si>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</si>
  <si>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</si>
  <si>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</si>
  <si>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</si>
  <si>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</si>
  <si>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</si>
  <si>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</si>
  <si>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</si>
  <si>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</si>
  <si>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</si>
  <si>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</si>
  <si>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</si>
  <si>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</si>
  <si>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</si>
  <si>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</si>
  <si>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</si>
  <si>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</si>
  <si>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</si>
  <si>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</si>
  <si>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</si>
  <si>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</si>
  <si>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</si>
  <si>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</si>
  <si>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</si>
  <si>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</si>
  <si>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</si>
  <si>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</si>
  <si>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</si>
  <si>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</si>
  <si>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</si>
  <si>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</si>
  <si>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埼玉県草加市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</si>
  <si>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</si>
  <si>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</si>
  <si>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</si>
  <si>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</si>
  <si>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</si>
  <si>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</si>
  <si>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</si>
  <si>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</si>
  <si>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</si>
  <si>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</si>
  <si>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</si>
  <si>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</si>
  <si>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</si>
  <si>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</si>
  <si>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</si>
  <si>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</si>
  <si>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</si>
  <si>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</si>
  <si>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</si>
  <si>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</si>
  <si>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</si>
  <si>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</si>
  <si>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</si>
  <si>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</si>
  <si>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</si>
  <si>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</si>
  <si>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</si>
  <si>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</si>
  <si>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</si>
  <si>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</si>
  <si>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</si>
  <si>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</si>
  <si>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</si>
  <si>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</si>
  <si>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</si>
  <si>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</si>
  <si>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</si>
  <si>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</si>
  <si>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</si>
  <si>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</si>
  <si>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</si>
  <si>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</si>
  <si>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</si>
  <si>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</si>
  <si>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</si>
  <si>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</si>
  <si>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</si>
  <si>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</si>
  <si>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</si>
  <si>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</si>
  <si>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</si>
  <si>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</si>
  <si>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</si>
  <si>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</si>
  <si>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</si>
  <si>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</si>
  <si>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</si>
  <si>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</si>
  <si>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</si>
  <si>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</si>
  <si>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</si>
  <si>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</si>
  <si>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</si>
  <si>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</si>
  <si>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</si>
  <si>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</si>
  <si>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</si>
  <si>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</si>
  <si>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</si>
  <si>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</si>
  <si>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</si>
  <si>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</si>
  <si>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</si>
  <si>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</si>
  <si>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</si>
  <si>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</si>
  <si>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</si>
  <si>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</si>
  <si>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</si>
  <si>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</si>
  <si>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</si>
  <si>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</si>
  <si>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</si>
  <si>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</si>
  <si>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</si>
  <si>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</si>
  <si>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</si>
  <si>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</si>
  <si>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</si>
  <si>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</si>
  <si>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</si>
  <si>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</si>
  <si>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</si>
  <si>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</si>
  <si>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</si>
  <si>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</si>
  <si>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</si>
  <si>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</si>
  <si>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</si>
  <si>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</si>
  <si>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</si>
  <si>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</si>
  <si>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</si>
  <si>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</si>
  <si>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</si>
  <si>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</si>
  <si>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</si>
  <si>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</si>
  <si>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</si>
  <si>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</si>
  <si>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</si>
  <si>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</si>
  <si>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</si>
  <si>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</si>
  <si>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</si>
  <si>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</si>
  <si>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</si>
  <si>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</si>
  <si>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</si>
  <si>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</si>
  <si>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</si>
  <si>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</si>
  <si>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</si>
  <si>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</si>
  <si>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</si>
  <si>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</si>
  <si>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</si>
  <si>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</si>
  <si>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</si>
  <si>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</si>
  <si>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</si>
  <si>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</si>
  <si>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</si>
  <si>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</si>
  <si>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</si>
  <si>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</si>
  <si>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</si>
  <si>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</si>
  <si>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</si>
  <si>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</si>
  <si>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</si>
  <si>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</si>
  <si>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</si>
  <si>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</si>
  <si>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</si>
  <si>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</si>
  <si>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</si>
  <si>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</si>
  <si>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</si>
  <si>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</si>
  <si>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埼玉県草加市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</si>
  <si>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</si>
  <si>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</si>
  <si>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</si>
  <si>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</si>
  <si>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</si>
  <si>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</si>
  <si>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</si>
  <si>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</si>
  <si>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</si>
  <si>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</si>
  <si>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</si>
  <si>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</si>
  <si>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</si>
  <si>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</si>
  <si>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</si>
  <si>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</si>
  <si>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</si>
  <si>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</si>
  <si>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</si>
  <si>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</si>
  <si>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草加都市計画新田西部土地区画整理事業特別会計（一般会計等）</t>
    <phoneticPr fontId="5"/>
  </si>
  <si>
    <t>草加都市計画新田駅西口土地区画整理事業特別会計（一般会計等）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</si>
  <si>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</si>
  <si>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</si>
  <si>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</si>
  <si>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</si>
  <si>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</si>
  <si>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</si>
  <si>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</si>
  <si>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</si>
  <si>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</si>
  <si>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</si>
  <si>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</si>
  <si>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</si>
  <si>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</si>
  <si>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</si>
  <si>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</si>
  <si>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</si>
  <si>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</si>
  <si>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草加市水道事業会計</t>
    <phoneticPr fontId="5"/>
  </si>
  <si>
    <t>法適用企業</t>
    <phoneticPr fontId="5"/>
  </si>
  <si>
    <t>草加市立病院事業会計</t>
    <phoneticPr fontId="5"/>
  </si>
  <si>
    <t>草加市公共下水道事業会計</t>
    <phoneticPr fontId="5"/>
  </si>
  <si>
    <t>草加都市計画新田西部土地区画整理事業特別会計</t>
    <phoneticPr fontId="5"/>
  </si>
  <si>
    <t>法非適用企業</t>
    <phoneticPr fontId="5"/>
  </si>
  <si>
    <t>草加都市計画事業新田駅西口土地区画整理事業特別会計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</si>
  <si>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</si>
  <si>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</si>
  <si>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</si>
  <si>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</si>
  <si>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</si>
  <si>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</si>
  <si>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</si>
  <si>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</si>
  <si>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</si>
  <si>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</si>
  <si>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</si>
  <si>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</si>
  <si>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</si>
  <si>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</si>
  <si>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</si>
  <si>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</si>
  <si>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</si>
  <si>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</si>
  <si>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</si>
  <si>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</si>
  <si>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</si>
  <si>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</si>
  <si>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</si>
  <si>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</si>
  <si>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</si>
  <si>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</si>
  <si>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</si>
  <si>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</si>
  <si>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</si>
  <si>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</si>
  <si>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</si>
  <si>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</si>
  <si>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</si>
  <si>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</si>
  <si>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</si>
  <si>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</si>
  <si>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</si>
  <si>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</si>
  <si>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</si>
  <si>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</si>
  <si>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</si>
  <si>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</si>
  <si>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</si>
  <si>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</si>
  <si>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</si>
  <si>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</si>
  <si>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</si>
  <si>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</si>
  <si>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</si>
  <si>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</si>
  <si>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</si>
  <si>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</si>
  <si>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</si>
  <si>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</si>
  <si>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</si>
  <si>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</si>
  <si>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</si>
  <si>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</si>
  <si>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</si>
  <si>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</si>
  <si>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</si>
  <si>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</si>
  <si>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</si>
  <si>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</si>
  <si>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</si>
  <si>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</si>
  <si>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</si>
  <si>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</si>
  <si>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</si>
  <si>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</si>
  <si>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</si>
  <si>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</si>
  <si>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</si>
  <si>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</si>
  <si>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</si>
  <si>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</si>
  <si>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</si>
  <si>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</si>
  <si>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</si>
  <si>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</si>
  <si>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</si>
  <si>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</si>
  <si>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</si>
  <si>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</si>
  <si>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</si>
  <si>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</si>
  <si>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</si>
  <si>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</si>
  <si>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</si>
  <si>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</si>
  <si>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</si>
  <si>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</si>
  <si>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</si>
  <si>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</si>
  <si>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</si>
  <si>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</si>
  <si>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</si>
  <si>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</si>
  <si>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</si>
  <si>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</si>
  <si>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</si>
  <si>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</si>
  <si>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</si>
  <si>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</si>
  <si>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</si>
  <si>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</si>
  <si>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</si>
  <si>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</si>
  <si>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</si>
  <si>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</si>
  <si>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</si>
  <si>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</si>
  <si>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</si>
  <si>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</si>
  <si>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</si>
  <si>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</si>
  <si>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</si>
  <si>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</si>
  <si>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</si>
  <si>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</si>
  <si>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</si>
  <si>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</si>
  <si>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</si>
  <si>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</si>
  <si>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</si>
  <si>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</si>
  <si>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</si>
  <si>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</si>
  <si>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</si>
  <si>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</si>
  <si>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</si>
  <si>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</si>
  <si>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</si>
  <si>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</si>
  <si>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</si>
  <si>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0.13</t>
  </si>
  <si>
    <t>▲ 0.32</t>
  </si>
  <si>
    <t>▲ 1.68</t>
  </si>
  <si>
    <t>▲ 3.94</t>
  </si>
  <si>
    <t>草加市水道事業会計</t>
  </si>
  <si>
    <t>一般会計</t>
  </si>
  <si>
    <t>草加市立病院事業会計</t>
  </si>
  <si>
    <t>草加市公共下水道事業会計</t>
  </si>
  <si>
    <t>介護保険特別会計</t>
  </si>
  <si>
    <t>草加都市計画新田駅西口土地区画整理事業特別会計（一般会計等）</t>
  </si>
  <si>
    <t>駐車場事業特別会計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</si>
  <si>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</si>
  <si>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</si>
  <si>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</si>
  <si>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</si>
  <si>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</si>
  <si>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</si>
  <si>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</si>
  <si>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</si>
  <si>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</si>
  <si>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</si>
  <si>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</si>
  <si>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</si>
  <si>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埼玉県都市ボートレース企業団</t>
    <rPh sb="0" eb="3">
      <t>サイタマケン</t>
    </rPh>
    <rPh sb="3" eb="5">
      <t>トシ</t>
    </rPh>
    <rPh sb="11" eb="14">
      <t>キギョウダン</t>
    </rPh>
    <phoneticPr fontId="2"/>
  </si>
  <si>
    <t>東埼玉資源環境組合</t>
  </si>
  <si>
    <t>草加八潮消防組合</t>
  </si>
  <si>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</si>
  <si>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</si>
  <si>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</si>
  <si>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アコス株式会社</t>
    <rPh sb="3" eb="7">
      <t>カブシキガイシャ</t>
    </rPh>
    <phoneticPr fontId="2"/>
  </si>
  <si>
    <t>公益財団法人草加市スポーツ協会</t>
    <rPh sb="0" eb="6">
      <t>コウエキザイダンホウジン</t>
    </rPh>
    <rPh sb="6" eb="9">
      <t>ソウカシ</t>
    </rPh>
    <rPh sb="13" eb="15">
      <t>キョウカイ</t>
    </rPh>
    <phoneticPr fontId="2"/>
  </si>
  <si>
    <t>草加市土地開発公社</t>
    <rPh sb="0" eb="3">
      <t>ソウカシ</t>
    </rPh>
    <rPh sb="3" eb="5">
      <t>トチ</t>
    </rPh>
    <rPh sb="5" eb="7">
      <t>カイハツ</t>
    </rPh>
    <rPh sb="7" eb="9">
      <t>コウシャ</t>
    </rPh>
    <phoneticPr fontId="2"/>
  </si>
  <si>
    <t>公益財団法人草加市文化協会</t>
    <rPh sb="0" eb="6">
      <t>コウエキザイダンホウジン</t>
    </rPh>
    <rPh sb="6" eb="9">
      <t>ソウカシ</t>
    </rPh>
    <rPh sb="9" eb="11">
      <t>ブンカ</t>
    </rPh>
    <rPh sb="11" eb="13">
      <t>キョウカイ</t>
    </rPh>
    <phoneticPr fontId="2"/>
  </si>
  <si>
    <t>公共施設整備基金</t>
    <rPh sb="0" eb="2">
      <t>コウキョウ</t>
    </rPh>
    <rPh sb="2" eb="4">
      <t>シセツ</t>
    </rPh>
    <rPh sb="4" eb="6">
      <t>セイビ</t>
    </rPh>
    <rPh sb="6" eb="8">
      <t>キキン</t>
    </rPh>
    <phoneticPr fontId="5"/>
  </si>
  <si>
    <t>新栄町団地に係る都市計画街路の設置等に関する基金</t>
  </si>
  <si>
    <t>ふるさと納税基金</t>
  </si>
  <si>
    <t>庁舎建設基金</t>
  </si>
  <si>
    <t>ふるさとまちづくり応援基金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</si>
</sst>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34CD-4290-961E-957DE1269A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30778</c:v>
                </c:pt>
                <c:pt idx="1">
                  <c:v>39543</c:v>
                </c:pt>
                <c:pt idx="2">
                  <c:v>38259</c:v>
                </c:pt>
                <c:pt idx="3">
                  <c:v>66056</c:v>
                </c:pt>
                <c:pt idx="4">
                  <c:v>30758</c:v>
                </c:pt>
              </c:numCache>
            </c:numRef>
          </c:val>
          <c:smooth val="0"/>
          <c:extLst>
            <c:ext xmlns:c16="http://schemas.microsoft.com/office/drawing/2014/chart" uri="{C3380CC4-5D6E-409C-BE32-E72D297353CC}">
              <c16:uniqueId val="{00000001-34CD-4290-961E-957DE1269A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7.44</c:v>
                </c:pt>
                <c:pt idx="1">
                  <c:v>8.1199999999999992</c:v>
                </c:pt>
                <c:pt idx="2">
                  <c:v>12.23</c:v>
                </c:pt>
                <c:pt idx="3">
                  <c:v>12.6</c:v>
                </c:pt>
                <c:pt idx="4">
                  <c:v>9.6199999999999992</c:v>
                </c:pt>
              </c:numCache>
            </c:numRef>
          </c:val>
          <c:extLst>
            <c:ext xmlns:c16="http://schemas.microsoft.com/office/drawing/2014/chart" uri="{C3380CC4-5D6E-409C-BE32-E72D297353CC}">
              <c16:uniqueId val="{00000000-5EC7-45A3-9375-F1385D3A41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13.46</c:v>
                </c:pt>
                <c:pt idx="1">
                  <c:v>11.87</c:v>
                </c:pt>
                <c:pt idx="2">
                  <c:v>17.350000000000001</c:v>
                </c:pt>
                <c:pt idx="3">
                  <c:v>15.8</c:v>
                </c:pt>
                <c:pt idx="4">
                  <c:v>14.27</c:v>
                </c:pt>
              </c:numCache>
            </c:numRef>
          </c:val>
          <c:extLst>
            <c:ext xmlns:c16="http://schemas.microsoft.com/office/drawing/2014/chart" uri="{C3380CC4-5D6E-409C-BE32-E72D297353CC}">
              <c16:uniqueId val="{00000001-5EC7-45A3-9375-F1385D3A41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-0.13</c:v>
                </c:pt>
                <c:pt idx="1">
                  <c:v>-0.32</c:v>
                </c:pt>
                <c:pt idx="2">
                  <c:v>10.58</c:v>
                </c:pt>
                <c:pt idx="3">
                  <c:v>-1.68</c:v>
                </c:pt>
                <c:pt idx="4">
                  <c:v>-3.94</c:v>
                </c:pt>
              </c:numCache>
            </c:numRef>
          </c:val>
          <c:smooth val="0"/>
          <c:extLst>
            <c:ext xmlns:c16="http://schemas.microsoft.com/office/drawing/2014/chart" uri="{C3380CC4-5D6E-409C-BE32-E72D297353CC}">
              <c16:uniqueId val="{00000002-5EC7-45A3-9375-F1385D3A41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0.08</c:v>
                </c:pt>
                <c:pt idx="4">
                  <c:v>#N/A</c:v>
                </c:pt>
                <c:pt idx="5">
                  <c:v>0.06</c:v>
                </c:pt>
                <c:pt idx="6">
                  <c:v>#N/A</c:v>
                </c:pt>
                <c:pt idx="7">
                  <c:v>0.08</c:v>
                </c:pt>
                <c:pt idx="8">
                  <c:v>#N/A</c:v>
                </c:pt>
                <c:pt idx="9">
                  <c:v>0.06</c:v>
                </c:pt>
              </c:numCache>
            </c:numRef>
          </c:val>
          <c:extLst>
            <c:ext xmlns:c16="http://schemas.microsoft.com/office/drawing/2014/chart" uri="{C3380CC4-5D6E-409C-BE32-E72D297353CC}">
              <c16:uniqueId val="{00000000-931A-45CC-8E71-BFA8642A6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1A-45CC-8E71-BFA8642A6B9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1.55</c:v>
                </c:pt>
                <c:pt idx="2">
                  <c:v>#N/A</c:v>
                </c:pt>
                <c:pt idx="3">
                  <c:v>1.81</c:v>
                </c:pt>
                <c:pt idx="4">
                  <c:v>#N/A</c:v>
                </c:pt>
                <c:pt idx="5">
                  <c:v>0.25</c:v>
                </c:pt>
                <c:pt idx="6">
                  <c:v>#N/A</c:v>
                </c:pt>
                <c:pt idx="7">
                  <c:v>0.03</c:v>
                </c:pt>
                <c:pt idx="8">
                  <c:v>#N/A</c:v>
                </c:pt>
                <c:pt idx="9">
                  <c:v>0.04</c:v>
                </c:pt>
              </c:numCache>
            </c:numRef>
          </c:val>
          <c:extLst>
            <c:ext xmlns:c16="http://schemas.microsoft.com/office/drawing/2014/chart" uri="{C3380CC4-5D6E-409C-BE32-E72D297353CC}">
              <c16:uniqueId val="{00000002-931A-45CC-8E71-BFA8642A6B9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0.11</c:v>
                </c:pt>
                <c:pt idx="4">
                  <c:v>#N/A</c:v>
                </c:pt>
                <c:pt idx="5">
                  <c:v>0.06</c:v>
                </c:pt>
                <c:pt idx="6">
                  <c:v>#N/A</c:v>
                </c:pt>
                <c:pt idx="7">
                  <c:v>0.05</c:v>
                </c:pt>
                <c:pt idx="8">
                  <c:v>#N/A</c:v>
                </c:pt>
                <c:pt idx="9">
                  <c:v>0.09</c:v>
                </c:pt>
              </c:numCache>
            </c:numRef>
          </c:val>
          <c:extLst>
            <c:ext xmlns:c16="http://schemas.microsoft.com/office/drawing/2014/chart" uri="{C3380CC4-5D6E-409C-BE32-E72D297353CC}">
              <c16:uniqueId val="{00000003-931A-45CC-8E71-BFA8642A6B9C}"/>
            </c:ext>
          </c:extLst>
        </c:ser>
        <c:ser>
          <c:idx val="4"/>
          <c:order val="4"/>
          <c:tx>
            <c:strRef>
              <c:f>データシート!$A$31</c:f>
              <c:strCache>
                <c:ptCount val="1"/>
                <c:pt idx="0">
                  <c:v>草加都市計画新田駅西口土地区画整理事業特別会計（一般会計等）</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0.3</c:v>
                </c:pt>
                <c:pt idx="4">
                  <c:v>#N/A</c:v>
                </c:pt>
                <c:pt idx="5">
                  <c:v>0.41</c:v>
                </c:pt>
                <c:pt idx="6">
                  <c:v>#N/A</c:v>
                </c:pt>
                <c:pt idx="7">
                  <c:v>0.3</c:v>
                </c:pt>
                <c:pt idx="8">
                  <c:v>#N/A</c:v>
                </c:pt>
                <c:pt idx="9">
                  <c:v>0.36</c:v>
                </c:pt>
              </c:numCache>
            </c:numRef>
          </c:val>
          <c:extLst>
            <c:ext xmlns:c16="http://schemas.microsoft.com/office/drawing/2014/chart" uri="{C3380CC4-5D6E-409C-BE32-E72D297353CC}">
              <c16:uniqueId val="{00000004-931A-45CC-8E71-BFA8642A6B9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0.8</c:v>
                </c:pt>
                <c:pt idx="4">
                  <c:v>#N/A</c:v>
                </c:pt>
                <c:pt idx="5">
                  <c:v>1.21</c:v>
                </c:pt>
                <c:pt idx="6">
                  <c:v>#N/A</c:v>
                </c:pt>
                <c:pt idx="7">
                  <c:v>0.77</c:v>
                </c:pt>
                <c:pt idx="8">
                  <c:v>#N/A</c:v>
                </c:pt>
                <c:pt idx="9">
                  <c:v>0.77</c:v>
                </c:pt>
              </c:numCache>
            </c:numRef>
          </c:val>
          <c:extLst>
            <c:ext xmlns:c16="http://schemas.microsoft.com/office/drawing/2014/chart" uri="{C3380CC4-5D6E-409C-BE32-E72D297353CC}">
              <c16:uniqueId val="{00000005-931A-45CC-8E71-BFA8642A6B9C}"/>
            </c:ext>
          </c:extLst>
        </c:ser>
        <c:ser>
          <c:idx val="6"/>
          <c:order val="6"/>
          <c:tx>
            <c:strRef>
              <c:f>データシート!$A$33</c:f>
              <c:strCache>
                <c:ptCount val="1"/>
                <c:pt idx="0">
                  <c:v>草加市公共下水道事業会計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0.67</c:v>
                </c:pt>
                <c:pt idx="4">
                  <c:v>#N/A</c:v>
                </c:pt>
                <c:pt idx="5">
                  <c:v>1.63</c:v>
                </c:pt>
                <c:pt idx="6">
                  <c:v>#N/A</c:v>
                </c:pt>
                <c:pt idx="7">
                  <c:v>2.8</c:v>
                </c:pt>
                <c:pt idx="8">
                  <c:v>#N/A</c:v>
                </c:pt>
                <c:pt idx="9">
                  <c:v>3.36</c:v>
                </c:pt>
              </c:numCache>
            </c:numRef>
          </c:val>
          <c:extLst>
            <c:ext xmlns:c16="http://schemas.microsoft.com/office/drawing/2014/chart" uri="{C3380CC4-5D6E-409C-BE32-E72D297353CC}">
              <c16:uniqueId val="{00000006-931A-45CC-8E71-BFA8642A6B9C}"/>
            </c:ext>
          </c:extLst>
        </c:ser>
        <c:ser>
          <c:idx val="7"/>
          <c:order val="7"/>
          <c:tx>
            <c:strRef>
              <c:f>データシート!$A$34</c:f>
              <c:strCache>
                <c:ptCount val="1"/>
                <c:pt idx="0">
                  <c:v>草加市立病院事業会計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0.95</c:v>
                </c:pt>
                <c:pt idx="2">
                  <c:v>#N/A</c:v>
                </c:pt>
                <c:pt idx="3">
                  <c:v>4.32</c:v>
                </c:pt>
                <c:pt idx="4">
                  <c:v>#N/A</c:v>
                </c:pt>
                <c:pt idx="5">
                  <c:v>7.06</c:v>
                </c:pt>
                <c:pt idx="6">
                  <c:v>#N/A</c:v>
                </c:pt>
                <c:pt idx="7">
                  <c:v>7.74</c:v>
                </c:pt>
                <c:pt idx="8">
                  <c:v>#N/A</c:v>
                </c:pt>
                <c:pt idx="9">
                  <c:v>5.1100000000000003</c:v>
                </c:pt>
              </c:numCache>
            </c:numRef>
          </c:val>
          <c:extLst>
            <c:ext xmlns:c16="http://schemas.microsoft.com/office/drawing/2014/chart" uri="{C3380CC4-5D6E-409C-BE32-E72D297353CC}">
              <c16:uniqueId val="{00000007-931A-45CC-8E71-BFA8642A6B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7.32</c:v>
                </c:pt>
                <c:pt idx="2">
                  <c:v>#N/A</c:v>
                </c:pt>
                <c:pt idx="3">
                  <c:v>7.76</c:v>
                </c:pt>
                <c:pt idx="4">
                  <c:v>#N/A</c:v>
                </c:pt>
                <c:pt idx="5">
                  <c:v>11.79</c:v>
                </c:pt>
                <c:pt idx="6">
                  <c:v>#N/A</c:v>
                </c:pt>
                <c:pt idx="7">
                  <c:v>12.26</c:v>
                </c:pt>
                <c:pt idx="8">
                  <c:v>#N/A</c:v>
                </c:pt>
                <c:pt idx="9">
                  <c:v>9.2200000000000006</c:v>
                </c:pt>
              </c:numCache>
            </c:numRef>
          </c:val>
          <c:extLst>
            <c:ext xmlns:c16="http://schemas.microsoft.com/office/drawing/2014/chart" uri="{C3380CC4-5D6E-409C-BE32-E72D297353CC}">
              <c16:uniqueId val="{00000008-931A-45CC-8E71-BFA8642A6B9C}"/>
            </c:ext>
          </c:extLst>
        </c:ser>
        <c:ser>
          <c:idx val="9"/>
          <c:order val="9"/>
          <c:tx>
            <c:strRef>
              <c:f>データシート!$A$36</c:f>
              <c:strCache>
                <c:ptCount val="1"/>
                <c:pt idx="0">
                  <c:v>草加市水道事業会計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10.29</c:v>
                </c:pt>
                <c:pt idx="2">
                  <c:v>#N/A</c:v>
                </c:pt>
                <c:pt idx="3">
                  <c:v>10.4</c:v>
                </c:pt>
                <c:pt idx="4">
                  <c:v>#N/A</c:v>
                </c:pt>
                <c:pt idx="5">
                  <c:v>9.5399999999999991</c:v>
                </c:pt>
                <c:pt idx="6">
                  <c:v>#N/A</c:v>
                </c:pt>
                <c:pt idx="7">
                  <c:v>10.57</c:v>
                </c:pt>
                <c:pt idx="8">
                  <c:v>#N/A</c:v>
                </c:pt>
                <c:pt idx="9">
                  <c:v>10.71</c:v>
                </c:pt>
              </c:numCache>
            </c:numRef>
          </c:val>
          <c:extLst>
            <c:ext xmlns:c16="http://schemas.microsoft.com/office/drawing/2014/chart" uri="{C3380CC4-5D6E-409C-BE32-E72D297353CC}">
              <c16:uniqueId val="{00000009-931A-45CC-8E71-BFA8642A6B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7414</c:v>
                </c:pt>
                <c:pt idx="5">
                  <c:v>6794</c:v>
                </c:pt>
                <c:pt idx="8">
                  <c:v>6858</c:v>
                </c:pt>
                <c:pt idx="11">
                  <c:v>6779</c:v>
                </c:pt>
                <c:pt idx="14">
                  <c:v>6655</c:v>
                </c:pt>
              </c:numCache>
            </c:numRef>
          </c:val>
          <c:extLst>
            <c:ext xmlns:c16="http://schemas.microsoft.com/office/drawing/2014/chart" uri="{C3380CC4-5D6E-409C-BE32-E72D297353CC}">
              <c16:uniqueId val="{00000000-13D8-416A-872D-3638FB44F3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D8-416A-872D-3638FB44F3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71</c:v>
                </c:pt>
                <c:pt idx="3">
                  <c:v>30</c:v>
                </c:pt>
                <c:pt idx="6">
                  <c:v>60</c:v>
                </c:pt>
                <c:pt idx="9">
                  <c:v>57</c:v>
                </c:pt>
                <c:pt idx="12">
                  <c:v>53</c:v>
                </c:pt>
              </c:numCache>
            </c:numRef>
          </c:val>
          <c:extLst>
            <c:ext xmlns:c16="http://schemas.microsoft.com/office/drawing/2014/chart" uri="{C3380CC4-5D6E-409C-BE32-E72D297353CC}">
              <c16:uniqueId val="{00000002-13D8-416A-872D-3638FB44F3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175</c:v>
                </c:pt>
                <c:pt idx="3">
                  <c:v>255</c:v>
                </c:pt>
                <c:pt idx="6">
                  <c:v>308</c:v>
                </c:pt>
                <c:pt idx="9">
                  <c:v>327</c:v>
                </c:pt>
                <c:pt idx="12">
                  <c:v>397</c:v>
                </c:pt>
              </c:numCache>
            </c:numRef>
          </c:val>
          <c:extLst>
            <c:ext xmlns:c16="http://schemas.microsoft.com/office/drawing/2014/chart" uri="{C3380CC4-5D6E-409C-BE32-E72D297353CC}">
              <c16:uniqueId val="{00000003-13D8-416A-872D-3638FB44F3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3087</c:v>
                </c:pt>
                <c:pt idx="3">
                  <c:v>2162</c:v>
                </c:pt>
                <c:pt idx="6">
                  <c:v>2088</c:v>
                </c:pt>
                <c:pt idx="9">
                  <c:v>1924</c:v>
                </c:pt>
                <c:pt idx="12">
                  <c:v>1759</c:v>
                </c:pt>
              </c:numCache>
            </c:numRef>
          </c:val>
          <c:extLst>
            <c:ext xmlns:c16="http://schemas.microsoft.com/office/drawing/2014/chart" uri="{C3380CC4-5D6E-409C-BE32-E72D297353CC}">
              <c16:uniqueId val="{00000004-13D8-416A-872D-3638FB44F3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D8-416A-872D-3638FB44F3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D8-416A-872D-3638FB44F3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5589</c:v>
                </c:pt>
                <c:pt idx="3">
                  <c:v>5778</c:v>
                </c:pt>
                <c:pt idx="6">
                  <c:v>6195</c:v>
                </c:pt>
                <c:pt idx="9">
                  <c:v>6587</c:v>
                </c:pt>
                <c:pt idx="12">
                  <c:v>6824</c:v>
                </c:pt>
              </c:numCache>
            </c:numRef>
          </c:val>
          <c:extLst>
            <c:ext xmlns:c16="http://schemas.microsoft.com/office/drawing/2014/chart" uri="{C3380CC4-5D6E-409C-BE32-E72D297353CC}">
              <c16:uniqueId val="{00000007-13D8-416A-872D-3638FB44F3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1508</c:v>
                </c:pt>
                <c:pt idx="2">
                  <c:v>#N/A</c:v>
                </c:pt>
                <c:pt idx="3">
                  <c:v>#N/A</c:v>
                </c:pt>
                <c:pt idx="4">
                  <c:v>1431</c:v>
                </c:pt>
                <c:pt idx="5">
                  <c:v>#N/A</c:v>
                </c:pt>
                <c:pt idx="6">
                  <c:v>#N/A</c:v>
                </c:pt>
                <c:pt idx="7">
                  <c:v>1793</c:v>
                </c:pt>
                <c:pt idx="8">
                  <c:v>#N/A</c:v>
                </c:pt>
                <c:pt idx="9">
                  <c:v>#N/A</c:v>
                </c:pt>
                <c:pt idx="10">
                  <c:v>2116</c:v>
                </c:pt>
                <c:pt idx="11">
                  <c:v>#N/A</c:v>
                </c:pt>
                <c:pt idx="12">
                  <c:v>#N/A</c:v>
                </c:pt>
                <c:pt idx="13">
                  <c:v>2378</c:v>
                </c:pt>
                <c:pt idx="14">
                  <c:v>#N/A</c:v>
                </c:pt>
              </c:numCache>
            </c:numRef>
          </c:val>
          <c:smooth val="0"/>
          <c:extLst>
            <c:ext xmlns:c16="http://schemas.microsoft.com/office/drawing/2014/chart" uri="{C3380CC4-5D6E-409C-BE32-E72D297353CC}">
              <c16:uniqueId val="{00000008-13D8-416A-872D-3638FB44F3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62906</c:v>
                </c:pt>
                <c:pt idx="5">
                  <c:v>61849</c:v>
                </c:pt>
                <c:pt idx="8">
                  <c:v>62097</c:v>
                </c:pt>
                <c:pt idx="11">
                  <c:v>60085</c:v>
                </c:pt>
                <c:pt idx="14">
                  <c:v>57128</c:v>
                </c:pt>
              </c:numCache>
            </c:numRef>
          </c:val>
          <c:extLst>
            <c:ext xmlns:c16="http://schemas.microsoft.com/office/drawing/2014/chart" uri="{C3380CC4-5D6E-409C-BE32-E72D297353CC}">
              <c16:uniqueId val="{00000000-E3D5-4033-B3FA-7CF83B0D9B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14095</c:v>
                </c:pt>
                <c:pt idx="5">
                  <c:v>12294</c:v>
                </c:pt>
                <c:pt idx="8">
                  <c:v>11008</c:v>
                </c:pt>
                <c:pt idx="11">
                  <c:v>9705</c:v>
                </c:pt>
                <c:pt idx="14">
                  <c:v>9955</c:v>
                </c:pt>
              </c:numCache>
            </c:numRef>
          </c:val>
          <c:extLst>
            <c:ext xmlns:c16="http://schemas.microsoft.com/office/drawing/2014/chart" uri="{C3380CC4-5D6E-409C-BE32-E72D297353CC}">
              <c16:uniqueId val="{00000001-E3D5-4033-B3FA-7CF83B0D9B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16918</c:v>
                </c:pt>
                <c:pt idx="5">
                  <c:v>14946</c:v>
                </c:pt>
                <c:pt idx="8">
                  <c:v>16501</c:v>
                </c:pt>
                <c:pt idx="11">
                  <c:v>13216</c:v>
                </c:pt>
                <c:pt idx="14">
                  <c:v>12582</c:v>
                </c:pt>
              </c:numCache>
            </c:numRef>
          </c:val>
          <c:extLst>
            <c:ext xmlns:c16="http://schemas.microsoft.com/office/drawing/2014/chart" uri="{C3380CC4-5D6E-409C-BE32-E72D297353CC}">
              <c16:uniqueId val="{00000002-E3D5-4033-B3FA-7CF83B0D9B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D5-4033-B3FA-7CF83B0D9B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D5-4033-B3FA-7CF83B0D9B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E3D5-4033-B3FA-7CF83B0D9B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4727</c:v>
                </c:pt>
                <c:pt idx="3">
                  <c:v>4219</c:v>
                </c:pt>
                <c:pt idx="6">
                  <c:v>3664</c:v>
                </c:pt>
                <c:pt idx="9">
                  <c:v>3455</c:v>
                </c:pt>
                <c:pt idx="12">
                  <c:v>3332</c:v>
                </c:pt>
              </c:numCache>
            </c:numRef>
          </c:val>
          <c:extLst>
            <c:ext xmlns:c16="http://schemas.microsoft.com/office/drawing/2014/chart" uri="{C3380CC4-5D6E-409C-BE32-E72D297353CC}">
              <c16:uniqueId val="{00000006-E3D5-4033-B3FA-7CF83B0D9B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1761</c:v>
                </c:pt>
                <c:pt idx="3">
                  <c:v>1963</c:v>
                </c:pt>
                <c:pt idx="6">
                  <c:v>2130</c:v>
                </c:pt>
                <c:pt idx="9">
                  <c:v>2073</c:v>
                </c:pt>
                <c:pt idx="12">
                  <c:v>1960</c:v>
                </c:pt>
              </c:numCache>
            </c:numRef>
          </c:val>
          <c:extLst>
            <c:ext xmlns:c16="http://schemas.microsoft.com/office/drawing/2014/chart" uri="{C3380CC4-5D6E-409C-BE32-E72D297353CC}">
              <c16:uniqueId val="{00000007-E3D5-4033-B3FA-7CF83B0D9B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27115</c:v>
                </c:pt>
                <c:pt idx="3">
                  <c:v>22504</c:v>
                </c:pt>
                <c:pt idx="6">
                  <c:v>18300</c:v>
                </c:pt>
                <c:pt idx="9">
                  <c:v>14817</c:v>
                </c:pt>
                <c:pt idx="12">
                  <c:v>13347</c:v>
                </c:pt>
              </c:numCache>
            </c:numRef>
          </c:val>
          <c:extLst>
            <c:ext xmlns:c16="http://schemas.microsoft.com/office/drawing/2014/chart" uri="{C3380CC4-5D6E-409C-BE32-E72D297353CC}">
              <c16:uniqueId val="{00000008-E3D5-4033-B3FA-7CF83B0D9B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2455</c:v>
                </c:pt>
                <c:pt idx="3">
                  <c:v>2197</c:v>
                </c:pt>
                <c:pt idx="6">
                  <c:v>2625</c:v>
                </c:pt>
                <c:pt idx="9">
                  <c:v>3112</c:v>
                </c:pt>
                <c:pt idx="12">
                  <c:v>3289</c:v>
                </c:pt>
              </c:numCache>
            </c:numRef>
          </c:val>
          <c:extLst>
            <c:ext xmlns:c16="http://schemas.microsoft.com/office/drawing/2014/chart" uri="{C3380CC4-5D6E-409C-BE32-E72D297353CC}">
              <c16:uniqueId val="{00000009-E3D5-4033-B3FA-7CF83B0D9B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59969</c:v>
                </c:pt>
                <c:pt idx="3">
                  <c:v>63218</c:v>
                </c:pt>
                <c:pt idx="6">
                  <c:v>66978</c:v>
                </c:pt>
                <c:pt idx="9">
                  <c:v>70667</c:v>
                </c:pt>
                <c:pt idx="12">
                  <c:v>69006</c:v>
                </c:pt>
              </c:numCache>
            </c:numRef>
          </c:val>
          <c:extLst>
            <c:ext xmlns:c16="http://schemas.microsoft.com/office/drawing/2014/chart" uri="{C3380CC4-5D6E-409C-BE32-E72D297353CC}">
              <c16:uniqueId val="{0000000A-E3D5-4033-B3FA-7CF83B0D9B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2109</c:v>
                </c:pt>
                <c:pt idx="2">
                  <c:v>#N/A</c:v>
                </c:pt>
                <c:pt idx="3">
                  <c:v>#N/A</c:v>
                </c:pt>
                <c:pt idx="4">
                  <c:v>5012</c:v>
                </c:pt>
                <c:pt idx="5">
                  <c:v>#N/A</c:v>
                </c:pt>
                <c:pt idx="6">
                  <c:v>#N/A</c:v>
                </c:pt>
                <c:pt idx="7">
                  <c:v>4091</c:v>
                </c:pt>
                <c:pt idx="8">
                  <c:v>#N/A</c:v>
                </c:pt>
                <c:pt idx="9">
                  <c:v>#N/A</c:v>
                </c:pt>
                <c:pt idx="10">
                  <c:v>11118</c:v>
                </c:pt>
                <c:pt idx="11">
                  <c:v>#N/A</c:v>
                </c:pt>
                <c:pt idx="12">
                  <c:v>#N/A</c:v>
                </c:pt>
                <c:pt idx="13">
                  <c:v>11269</c:v>
                </c:pt>
                <c:pt idx="14">
                  <c:v>#N/A</c:v>
                </c:pt>
              </c:numCache>
            </c:numRef>
          </c:val>
          <c:smooth val="0"/>
          <c:extLst>
            <c:ext xmlns:c16="http://schemas.microsoft.com/office/drawing/2014/chart" uri="{C3380CC4-5D6E-409C-BE32-E72D297353CC}">
              <c16:uniqueId val="{0000000B-E3D5-4033-B3FA-7CF83B0D9B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8281</c:v>
                </c:pt>
                <c:pt idx="1">
                  <c:v>7416</c:v>
                </c:pt>
                <c:pt idx="2">
                  <c:v>6837</c:v>
                </c:pt>
              </c:numCache>
            </c:numRef>
          </c:val>
          <c:extLst>
            <c:ext xmlns:c16="http://schemas.microsoft.com/office/drawing/2014/chart" uri="{C3380CC4-5D6E-409C-BE32-E72D297353CC}">
              <c16:uniqueId val="{00000000-F2A4-44E0-8BBB-52D74128A9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2A4-44E0-8BBB-52D74128A9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4513</c:v>
                </c:pt>
                <c:pt idx="1">
                  <c:v>2296</c:v>
                </c:pt>
                <c:pt idx="2">
                  <c:v>2652</c:v>
                </c:pt>
              </c:numCache>
            </c:numRef>
          </c:val>
          <c:extLst>
            <c:ext xmlns:c16="http://schemas.microsoft.com/office/drawing/2014/chart" uri="{C3380CC4-5D6E-409C-BE32-E72D297353CC}">
              <c16:uniqueId val="{00000002-F2A4-44E0-8BBB-52D74128A9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251,219
241,241
27.46
95,147,706
89,422,886
4,607,338
47,898,622
69,006,063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年度単年度において、基準財政需要額が増加したことにより、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引き続き、税収入の収納率向上等による歳入の確保に努めるほか、事業効果・成果を検証し、事業の見直しを行う中で財政基盤の強化を図っていく。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52070</xdr:rowOff>
    </xdr:from>
    <xdr:to>
      <xdr:col>15</xdr:col>
      <xdr:colOff>133350</xdr:colOff>
      <xdr:row>40</xdr:row>
      <xdr:rowOff>153670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163847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臨時財政対策債発行可能額の減を主な原因として、前年度比で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今後も各方面で経常的な経費の増が見込まれる中、広く事業の見直しを行い、優先度の低い事務事業について計画的に廃止・縮小を進めるなど、弾力性のある財政構造の構築を図っていく。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67</xdr:row>
      <xdr:rowOff>39794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0173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2609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66</xdr:row>
      <xdr:rowOff>74506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26090"/>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74506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178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160444</xdr:rowOff>
    </xdr:from>
    <xdr:to>
      <xdr:col>23</xdr:col>
      <xdr:colOff>184150</xdr:colOff>
      <xdr:row>67</xdr:row>
      <xdr:rowOff>90594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56321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類似団体と比べ低くなっているのは、業務の民間委託や指定管理者制度の導入等を用いた経費抑制や事務効率化によるものである。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年度は正職員の時間外勤務手当の増、令和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年度は一般職の給与の増などがあり、近年増加傾向にある。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141695</xdr:rowOff>
    </xdr:from>
    <xdr:to>
      <xdr:col>23</xdr:col>
      <xdr:colOff>133350</xdr:colOff>
      <xdr:row>90</xdr:row>
      <xdr:rowOff>17377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29145"/>
          <a:ext cx="0" cy="141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160904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17377</xdr:rowOff>
    </xdr:from>
    <xdr:to>
      <xdr:col>24</xdr:col>
      <xdr:colOff>12700</xdr:colOff>
      <xdr:row>90</xdr:row>
      <xdr:rowOff>17377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56622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141695</xdr:rowOff>
    </xdr:from>
    <xdr:to>
      <xdr:col>24</xdr:col>
      <xdr:colOff>12700</xdr:colOff>
      <xdr:row>81</xdr:row>
      <xdr:rowOff>141695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2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123420</xdr:rowOff>
    </xdr:from>
    <xdr:to>
      <xdr:col>23</xdr:col>
      <xdr:colOff>133350</xdr:colOff>
      <xdr:row>81</xdr:row>
      <xdr:rowOff>141695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10870"/>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39845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41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67768</xdr:rowOff>
    </xdr:from>
    <xdr:to>
      <xdr:col>23</xdr:col>
      <xdr:colOff>184150</xdr:colOff>
      <xdr:row>84</xdr:row>
      <xdr:rowOff>169368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6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81242</xdr:rowOff>
    </xdr:from>
    <xdr:to>
      <xdr:col>19</xdr:col>
      <xdr:colOff>133350</xdr:colOff>
      <xdr:row>81</xdr:row>
      <xdr:rowOff>123420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8692"/>
          <a:ext cx="889000" cy="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63393</xdr:rowOff>
    </xdr:from>
    <xdr:to>
      <xdr:col>19</xdr:col>
      <xdr:colOff>184150</xdr:colOff>
      <xdr:row>84</xdr:row>
      <xdr:rowOff>164993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6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149770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51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56018</xdr:rowOff>
    </xdr:from>
    <xdr:to>
      <xdr:col>15</xdr:col>
      <xdr:colOff>82550</xdr:colOff>
      <xdr:row>81</xdr:row>
      <xdr:rowOff>81242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3468"/>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10387</xdr:rowOff>
    </xdr:from>
    <xdr:to>
      <xdr:col>15</xdr:col>
      <xdr:colOff>133350</xdr:colOff>
      <xdr:row>84</xdr:row>
      <xdr:rowOff>111987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96764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9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86565</xdr:rowOff>
    </xdr:from>
    <xdr:to>
      <xdr:col>11</xdr:col>
      <xdr:colOff>31750</xdr:colOff>
      <xdr:row>81</xdr:row>
      <xdr:rowOff>56018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2565"/>
          <a:ext cx="889000" cy="1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51664</xdr:rowOff>
    </xdr:from>
    <xdr:to>
      <xdr:col>11</xdr:col>
      <xdr:colOff>82550</xdr:colOff>
      <xdr:row>83</xdr:row>
      <xdr:rowOff>153264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138041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6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123730</xdr:rowOff>
    </xdr:from>
    <xdr:to>
      <xdr:col>7</xdr:col>
      <xdr:colOff>31750</xdr:colOff>
      <xdr:row>83</xdr:row>
      <xdr:rowOff>53880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38657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90895</xdr:rowOff>
    </xdr:from>
    <xdr:to>
      <xdr:col>23</xdr:col>
      <xdr:colOff>184150</xdr:colOff>
      <xdr:row>82</xdr:row>
      <xdr:rowOff>21045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72620</xdr:rowOff>
    </xdr:from>
    <xdr:to>
      <xdr:col>19</xdr:col>
      <xdr:colOff>184150</xdr:colOff>
      <xdr:row>82</xdr:row>
      <xdr:rowOff>2770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12947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30442</xdr:rowOff>
    </xdr:from>
    <xdr:to>
      <xdr:col>15</xdr:col>
      <xdr:colOff>133350</xdr:colOff>
      <xdr:row>81</xdr:row>
      <xdr:rowOff>132042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142219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5218</xdr:rowOff>
    </xdr:from>
    <xdr:to>
      <xdr:col>11</xdr:col>
      <xdr:colOff>82550</xdr:colOff>
      <xdr:row>81</xdr:row>
      <xdr:rowOff>106818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116995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35765</xdr:rowOff>
    </xdr:from>
    <xdr:to>
      <xdr:col>7</xdr:col>
      <xdr:colOff>31750</xdr:colOff>
      <xdr:row>80</xdr:row>
      <xdr:rowOff>137365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147542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国から発出される人事院勧告に基づき当市においても給与改定を実施している。各年齢区分の職員分布や、就退職による職員数の増減により前年度と比較すると、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ポイント減となったが、国及び市平均を上回っていることから、今後は給料表及び諸手当の適正化を進め、より一層の給与水準の適正化に努めていく。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99061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669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99061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18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123189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186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いて、職員数の抑制に努めてきたため、全国平均や類似団体を大きく下回っている。しかしながら、近年は福祉行政の役割の増加、公共施設の老朽化、行政のＩＴ化等に伴う業務の質及び量の変化へ対応していく上で、徐々に職員数が増加している状況であると考えられ、令和５年度は前年度比</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34502</xdr:rowOff>
    </xdr:from>
    <xdr:to>
      <xdr:col>81</xdr:col>
      <xdr:colOff>44450</xdr:colOff>
      <xdr:row>58</xdr:row>
      <xdr:rowOff>62654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99786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153670</xdr:rowOff>
    </xdr:from>
    <xdr:to>
      <xdr:col>77</xdr:col>
      <xdr:colOff>44450</xdr:colOff>
      <xdr:row>58</xdr:row>
      <xdr:rowOff>34502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992632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153670</xdr:rowOff>
    </xdr:from>
    <xdr:to>
      <xdr:col>72</xdr:col>
      <xdr:colOff>203200</xdr:colOff>
      <xdr:row>57</xdr:row>
      <xdr:rowOff>157692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99263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117475</xdr:rowOff>
    </xdr:from>
    <xdr:to>
      <xdr:col>68</xdr:col>
      <xdr:colOff>152400</xdr:colOff>
      <xdr:row>57</xdr:row>
      <xdr:rowOff>157692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989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11854</xdr:rowOff>
    </xdr:from>
    <xdr:to>
      <xdr:col>81</xdr:col>
      <xdr:colOff>95250</xdr:colOff>
      <xdr:row>58</xdr:row>
      <xdr:rowOff>113454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104581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98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155152</xdr:rowOff>
    </xdr:from>
    <xdr:to>
      <xdr:col>77</xdr:col>
      <xdr:colOff>95250</xdr:colOff>
      <xdr:row>58</xdr:row>
      <xdr:rowOff>85302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95479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69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102870</xdr:rowOff>
    </xdr:from>
    <xdr:to>
      <xdr:col>73</xdr:col>
      <xdr:colOff>44450</xdr:colOff>
      <xdr:row>58</xdr:row>
      <xdr:rowOff>33020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43197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106892</xdr:rowOff>
    </xdr:from>
    <xdr:to>
      <xdr:col>68</xdr:col>
      <xdr:colOff>203200</xdr:colOff>
      <xdr:row>58</xdr:row>
      <xdr:rowOff>37042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47219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66675</xdr:rowOff>
    </xdr:from>
    <xdr:to>
      <xdr:col>64</xdr:col>
      <xdr:colOff>152400</xdr:colOff>
      <xdr:row>57</xdr:row>
      <xdr:rowOff>168275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7002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年度借入の臨時財政対策債の年間の元金据え置き期間が経過して元利償還が始まったこと等により、令和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年度に比べて元利償還額が約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億円増加した。　また、臨時財政対策債の減や本庁舎建設が完了したことによる庁舎建設基金繰入金の減などにより、特定財源が約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億円減少し、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ポイントの悪化となった。</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41</xdr:row>
      <xdr:rowOff>1512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620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104019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160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58057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81038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本庁舎建設事業債等の元金償還開始に伴い、地方債現在高が約</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億円減少したことや、財政調整基金を取り崩したこと等により、充当可能基金が約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億円減少したことから、将来負担比率が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ポイント改善となった。</a:t>
          </a:r>
        </a:p>
        <a:p>
          <a:r>
            <a:rPr kumimoji="1" lang="ja-JP" altLang="en-US" sz="1300">
              <a:latin typeface="ＭＳ Ｐゴシック" panose="020B0600070205080204" pitchFamily="50" charset="-128"/>
              <a:ea typeface="ＭＳ Ｐゴシック" panose="020B0600070205080204" pitchFamily="50" charset="-128"/>
            </a:rPr>
            <a:t>　将来世代への負担を少しでも軽減するために、新規事業の実施等については十分に検討するなど財政の健全化を図っていく。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160338</xdr:rowOff>
    </xdr:from>
    <xdr:to>
      <xdr:col>81</xdr:col>
      <xdr:colOff>44450</xdr:colOff>
      <xdr:row>16</xdr:row>
      <xdr:rowOff>168381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9035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165417</xdr:rowOff>
    </xdr:from>
    <xdr:to>
      <xdr:col>77</xdr:col>
      <xdr:colOff>44450</xdr:colOff>
      <xdr:row>16</xdr:row>
      <xdr:rowOff>168381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565717"/>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165417</xdr:rowOff>
    </xdr:from>
    <xdr:to>
      <xdr:col>72</xdr:col>
      <xdr:colOff>203200</xdr:colOff>
      <xdr:row>15</xdr:row>
      <xdr:rowOff>52282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65717"/>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97913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66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15</xdr:row>
      <xdr:rowOff>52282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4792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45102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109538</xdr:rowOff>
    </xdr:from>
    <xdr:to>
      <xdr:col>81</xdr:col>
      <xdr:colOff>95250</xdr:colOff>
      <xdr:row>17</xdr:row>
      <xdr:rowOff>39688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81615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82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117581</xdr:rowOff>
    </xdr:from>
    <xdr:to>
      <xdr:col>77</xdr:col>
      <xdr:colOff>95250</xdr:colOff>
      <xdr:row>17</xdr:row>
      <xdr:rowOff>47731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8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32508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94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114617</xdr:rowOff>
    </xdr:from>
    <xdr:to>
      <xdr:col>73</xdr:col>
      <xdr:colOff>44450</xdr:colOff>
      <xdr:row>15</xdr:row>
      <xdr:rowOff>44767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54944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1482</xdr:rowOff>
    </xdr:from>
    <xdr:to>
      <xdr:col>68</xdr:col>
      <xdr:colOff>203200</xdr:colOff>
      <xdr:row>15</xdr:row>
      <xdr:rowOff>103082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113259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251,219
241,241
27.46
95,147,706
89,422,886
4,607,338
47,898,622
69,006,063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人件費については、一般職の給与の増などにより前年度と比較して増加しているが、類似団体平均、埼玉県平均よりは低くなっており、人口一人当たりの決算額についても、類似平均団体を</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56300"/>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33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72572</xdr:rowOff>
    </xdr:from>
    <xdr:to>
      <xdr:col>19</xdr:col>
      <xdr:colOff>187325</xdr:colOff>
      <xdr:row>35</xdr:row>
      <xdr:rowOff>42636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01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51707</xdr:rowOff>
    </xdr:from>
    <xdr:to>
      <xdr:col>20</xdr:col>
      <xdr:colOff>38100</xdr:colOff>
      <xdr:row>37</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138084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72572</xdr:rowOff>
    </xdr:from>
    <xdr:to>
      <xdr:col>15</xdr:col>
      <xdr:colOff>98425</xdr:colOff>
      <xdr:row>35</xdr:row>
      <xdr:rowOff>64407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0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67128</xdr:rowOff>
    </xdr:from>
    <xdr:to>
      <xdr:col>11</xdr:col>
      <xdr:colOff>9525</xdr:colOff>
      <xdr:row>35</xdr:row>
      <xdr:rowOff>64407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53528"/>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138991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21772</xdr:rowOff>
    </xdr:from>
    <xdr:to>
      <xdr:col>15</xdr:col>
      <xdr:colOff>149225</xdr:colOff>
      <xdr:row>34</xdr:row>
      <xdr:rowOff>123372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133549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13607</xdr:rowOff>
    </xdr:from>
    <xdr:to>
      <xdr:col>11</xdr:col>
      <xdr:colOff>60325</xdr:colOff>
      <xdr:row>35</xdr:row>
      <xdr:rowOff>115207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16328</xdr:rowOff>
    </xdr:from>
    <xdr:to>
      <xdr:col>6</xdr:col>
      <xdr:colOff>171450</xdr:colOff>
      <xdr:row>32</xdr:row>
      <xdr:rowOff>117928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128105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物件費については、新庁舎に設置するための備品購入やプレミアム付商品券の換金委託料などの増となっているが、臨時財政対策債の減額などの分母の減額が大きいため、前年度と比較して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57929"/>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15</xdr:row>
      <xdr:rowOff>86179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1300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18</xdr:row>
      <xdr:rowOff>29029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13000"/>
          <a:ext cx="8890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135164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15129"/>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154413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84364</xdr:rowOff>
    </xdr:from>
    <xdr:to>
      <xdr:col>65</xdr:col>
      <xdr:colOff>53975</xdr:colOff>
      <xdr:row>20</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170741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扶助費については、類似団体平均及び埼玉県平均を下回る水準を維持している。　これは、本市の高齢化比率（老年人口割合）が</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月現在）と、埼玉県内の市町村と比較して低いことが一因である。令和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年度は住民税非課税世帯給付金の皆増により、前年度から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ポイント増となっており、今後も生活保護費などの増加が見込まれるため、適正な扶助費の支給に努める。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62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110672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515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20865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44450</xdr:rowOff>
    </xdr:from>
    <xdr:to>
      <xdr:col>82</xdr:col>
      <xdr:colOff>107950</xdr:colOff>
      <xdr:row>53</xdr:row>
      <xdr:rowOff>95250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31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6350</xdr:rowOff>
    </xdr:from>
    <xdr:to>
      <xdr:col>78</xdr:col>
      <xdr:colOff>69850</xdr:colOff>
      <xdr:row>53</xdr:row>
      <xdr:rowOff>44450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09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6350</xdr:rowOff>
    </xdr:from>
    <xdr:to>
      <xdr:col>73</xdr:col>
      <xdr:colOff>180975</xdr:colOff>
      <xdr:row>53</xdr:row>
      <xdr:rowOff>82550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09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82550</xdr:rowOff>
    </xdr:from>
    <xdr:to>
      <xdr:col>69</xdr:col>
      <xdr:colOff>92075</xdr:colOff>
      <xdr:row>56</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1694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44450</xdr:rowOff>
    </xdr:from>
    <xdr:to>
      <xdr:col>82</xdr:col>
      <xdr:colOff>158750</xdr:colOff>
      <xdr:row>53</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124477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165100</xdr:rowOff>
    </xdr:from>
    <xdr:to>
      <xdr:col>78</xdr:col>
      <xdr:colOff>120650</xdr:colOff>
      <xdr:row>53</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105427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127000</xdr:rowOff>
    </xdr:from>
    <xdr:to>
      <xdr:col>74</xdr:col>
      <xdr:colOff>31750</xdr:colOff>
      <xdr:row>53</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31750</xdr:rowOff>
    </xdr:from>
    <xdr:to>
      <xdr:col>69</xdr:col>
      <xdr:colOff>142875</xdr:colOff>
      <xdr:row>53</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補助費等については、類似団体平均、埼玉県平均をそれぞれ大きく上回っている。　これは、ゴミ処理業務を一部事務組合（東埼玉資源環境組合）で行っていることから、組合に対する負担金を支出していることが一因である。　市の出資する法人等各種団体への補助金については、補助目的や補助内容を精査するほか、補助対象経費及び補助率を明確化するなどし、適正な補助事業を進めていく。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153670</xdr:rowOff>
    </xdr:from>
    <xdr:to>
      <xdr:col>82</xdr:col>
      <xdr:colOff>107950</xdr:colOff>
      <xdr:row>41</xdr:row>
      <xdr:rowOff>168910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718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119380</xdr:rowOff>
    </xdr:from>
    <xdr:to>
      <xdr:col>78</xdr:col>
      <xdr:colOff>69850</xdr:colOff>
      <xdr:row>41</xdr:row>
      <xdr:rowOff>168910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9773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119380</xdr:rowOff>
    </xdr:from>
    <xdr:to>
      <xdr:col>73</xdr:col>
      <xdr:colOff>180975</xdr:colOff>
      <xdr:row>41</xdr:row>
      <xdr:rowOff>54610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977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81280</xdr:rowOff>
    </xdr:from>
    <xdr:to>
      <xdr:col>69</xdr:col>
      <xdr:colOff>92075</xdr:colOff>
      <xdr:row>41</xdr:row>
      <xdr:rowOff>54610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939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102870</xdr:rowOff>
    </xdr:from>
    <xdr:to>
      <xdr:col>82</xdr:col>
      <xdr:colOff>158750</xdr:colOff>
      <xdr:row>42</xdr:row>
      <xdr:rowOff>33020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11447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118110</xdr:rowOff>
    </xdr:from>
    <xdr:to>
      <xdr:col>78</xdr:col>
      <xdr:colOff>120650</xdr:colOff>
      <xdr:row>42</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33037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68580</xdr:rowOff>
    </xdr:from>
    <xdr:to>
      <xdr:col>74</xdr:col>
      <xdr:colOff>31750</xdr:colOff>
      <xdr:row>40</xdr:row>
      <xdr:rowOff>170180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3810</xdr:rowOff>
    </xdr:from>
    <xdr:to>
      <xdr:col>69</xdr:col>
      <xdr:colOff>142875</xdr:colOff>
      <xdr:row>41</xdr:row>
      <xdr:rowOff>105410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90187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年度借入の臨時財政対策債の年間の元金据え置き期間が経過して元利償還が始まったこと等により、令和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年度に比べて元利償還額が約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億円増加し、昨年比で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ポイント悪化した。今後も起債の借入れをできる限り抑制しながら公債費の上昇を抑えるように努める。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80736</xdr:rowOff>
    </xdr:from>
    <xdr:to>
      <xdr:col>24</xdr:col>
      <xdr:colOff>25400</xdr:colOff>
      <xdr:row>77</xdr:row>
      <xdr:rowOff>102507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282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77</xdr:row>
      <xdr:rowOff>80736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119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143329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119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76</xdr:row>
      <xdr:rowOff>143329</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29936</xdr:rowOff>
    </xdr:from>
    <xdr:to>
      <xdr:col>20</xdr:col>
      <xdr:colOff>38100</xdr:colOff>
      <xdr:row>77</xdr:row>
      <xdr:rowOff>131536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公債費以外に係る経常収支比率は、前年度と比較し高くなっている。平成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消防が一部事務組合へ移行したことにより、埼玉県平均及び類似団体平均を上回っているのが現状である。今後も事務事業の見直しによる経費の削減や、公営企業会計における使用料等の適正化による繰出金の抑制など、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75293</xdr:rowOff>
    </xdr:from>
    <xdr:to>
      <xdr:col>82</xdr:col>
      <xdr:colOff>107950</xdr:colOff>
      <xdr:row>81</xdr:row>
      <xdr:rowOff>15421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3619843"/>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9978</xdr:rowOff>
    </xdr:from>
    <xdr:to>
      <xdr:col>78</xdr:col>
      <xdr:colOff>69850</xdr:colOff>
      <xdr:row>79</xdr:row>
      <xdr:rowOff>75293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2868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9978</xdr:rowOff>
    </xdr:from>
    <xdr:to>
      <xdr:col>73</xdr:col>
      <xdr:colOff>180975</xdr:colOff>
      <xdr:row>80</xdr:row>
      <xdr:rowOff>132443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2868728"/>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80</xdr:row>
      <xdr:rowOff>132443</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78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136071</xdr:rowOff>
    </xdr:from>
    <xdr:to>
      <xdr:col>82</xdr:col>
      <xdr:colOff>158750</xdr:colOff>
      <xdr:row>81</xdr:row>
      <xdr:rowOff>66221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108148</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82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24493</xdr:rowOff>
    </xdr:from>
    <xdr:to>
      <xdr:col>78</xdr:col>
      <xdr:colOff>120650</xdr:colOff>
      <xdr:row>79</xdr:row>
      <xdr:rowOff>126093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110870</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130628</xdr:rowOff>
    </xdr:from>
    <xdr:to>
      <xdr:col>74</xdr:col>
      <xdr:colOff>31750</xdr:colOff>
      <xdr:row>75</xdr:row>
      <xdr:rowOff>60778</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45555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9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81643</xdr:rowOff>
    </xdr:from>
    <xdr:to>
      <xdr:col>69</xdr:col>
      <xdr:colOff>142875</xdr:colOff>
      <xdr:row>81</xdr:row>
      <xdr:rowOff>11793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168020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99579</xdr:rowOff>
    </xdr:from>
    <xdr:to>
      <xdr:col>29</xdr:col>
      <xdr:colOff>127000</xdr:colOff>
      <xdr:row>19</xdr:row>
      <xdr:rowOff>91708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3304"/>
          <a:ext cx="647700" cy="16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61109</xdr:rowOff>
    </xdr:from>
    <xdr:to>
      <xdr:col>26</xdr:col>
      <xdr:colOff>50800</xdr:colOff>
      <xdr:row>19</xdr:row>
      <xdr:rowOff>91708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66284"/>
          <a:ext cx="698500" cy="3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61109</xdr:rowOff>
    </xdr:from>
    <xdr:to>
      <xdr:col>22</xdr:col>
      <xdr:colOff>114300</xdr:colOff>
      <xdr:row>19</xdr:row>
      <xdr:rowOff>80768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6284"/>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80768</xdr:rowOff>
    </xdr:from>
    <xdr:to>
      <xdr:col>18</xdr:col>
      <xdr:colOff>177800</xdr:colOff>
      <xdr:row>20</xdr:row>
      <xdr:rowOff>27276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5943"/>
          <a:ext cx="698500" cy="11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48779</xdr:rowOff>
    </xdr:from>
    <xdr:to>
      <xdr:col>29</xdr:col>
      <xdr:colOff>177800</xdr:colOff>
      <xdr:row>18</xdr:row>
      <xdr:rowOff>150379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20856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40908</xdr:rowOff>
    </xdr:from>
    <xdr:to>
      <xdr:col>26</xdr:col>
      <xdr:colOff>101600</xdr:colOff>
      <xdr:row>19</xdr:row>
      <xdr:rowOff>142508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127285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10309</xdr:rowOff>
    </xdr:from>
    <xdr:to>
      <xdr:col>22</xdr:col>
      <xdr:colOff>165100</xdr:colOff>
      <xdr:row>19</xdr:row>
      <xdr:rowOff>111909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96686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29968</xdr:rowOff>
    </xdr:from>
    <xdr:to>
      <xdr:col>19</xdr:col>
      <xdr:colOff>38100</xdr:colOff>
      <xdr:row>19</xdr:row>
      <xdr:rowOff>131568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116345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147926</xdr:rowOff>
    </xdr:from>
    <xdr:to>
      <xdr:col>15</xdr:col>
      <xdr:colOff>101600</xdr:colOff>
      <xdr:row>20</xdr:row>
      <xdr:rowOff>78076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5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62853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94311</xdr:rowOff>
    </xdr:from>
    <xdr:to>
      <xdr:col>29</xdr:col>
      <xdr:colOff>127000</xdr:colOff>
      <xdr:row>36</xdr:row>
      <xdr:rowOff>141584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7561"/>
          <a:ext cx="647700" cy="47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79087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3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141584</xdr:rowOff>
    </xdr:from>
    <xdr:to>
      <xdr:col>26</xdr:col>
      <xdr:colOff>50800</xdr:colOff>
      <xdr:row>37</xdr:row>
      <xdr:rowOff>28794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94834"/>
          <a:ext cx="698500" cy="58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28794</xdr:rowOff>
    </xdr:from>
    <xdr:to>
      <xdr:col>22</xdr:col>
      <xdr:colOff>114300</xdr:colOff>
      <xdr:row>37</xdr:row>
      <xdr:rowOff>93899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53494"/>
          <a:ext cx="698500" cy="6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79359</xdr:rowOff>
    </xdr:from>
    <xdr:to>
      <xdr:col>18</xdr:col>
      <xdr:colOff>177800</xdr:colOff>
      <xdr:row>37</xdr:row>
      <xdr:rowOff>93899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4059"/>
          <a:ext cx="698500" cy="1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43511</xdr:rowOff>
    </xdr:from>
    <xdr:to>
      <xdr:col>29</xdr:col>
      <xdr:colOff>177800</xdr:colOff>
      <xdr:row>36</xdr:row>
      <xdr:rowOff>145111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231488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90784</xdr:rowOff>
    </xdr:from>
    <xdr:to>
      <xdr:col>26</xdr:col>
      <xdr:colOff>101600</xdr:colOff>
      <xdr:row>37</xdr:row>
      <xdr:rowOff>20934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149444</xdr:rowOff>
    </xdr:from>
    <xdr:to>
      <xdr:col>22</xdr:col>
      <xdr:colOff>165100</xdr:colOff>
      <xdr:row>37</xdr:row>
      <xdr:rowOff>79594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64371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43099</xdr:rowOff>
    </xdr:from>
    <xdr:to>
      <xdr:col>19</xdr:col>
      <xdr:colOff>38100</xdr:colOff>
      <xdr:row>37</xdr:row>
      <xdr:rowOff>144699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129476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28559</xdr:rowOff>
    </xdr:from>
    <xdr:to>
      <xdr:col>15</xdr:col>
      <xdr:colOff>101600</xdr:colOff>
      <xdr:row>37</xdr:row>
      <xdr:rowOff>130159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114936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251,219
241,241
27.46
95,147,706
89,422,886
4,607,338
47,898,622
69,006,063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106507</xdr:rowOff>
    </xdr:from>
    <xdr:to>
      <xdr:col>24</xdr:col>
      <xdr:colOff>62865</xdr:colOff>
      <xdr:row>37</xdr:row>
      <xdr:rowOff>69520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92907"/>
          <a:ext cx="1270" cy="82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73347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69520</xdr:rowOff>
    </xdr:from>
    <xdr:to>
      <xdr:col>24</xdr:col>
      <xdr:colOff>152400</xdr:colOff>
      <xdr:row>37</xdr:row>
      <xdr:rowOff>69520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53184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106507</xdr:rowOff>
    </xdr:from>
    <xdr:to>
      <xdr:col>24</xdr:col>
      <xdr:colOff>152400</xdr:colOff>
      <xdr:row>32</xdr:row>
      <xdr:rowOff>106507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9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69520</xdr:rowOff>
    </xdr:from>
    <xdr:to>
      <xdr:col>24</xdr:col>
      <xdr:colOff>63500</xdr:colOff>
      <xdr:row>37</xdr:row>
      <xdr:rowOff>141872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13170"/>
          <a:ext cx="8382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53535</xdr:rowOff>
    </xdr:from>
    <xdr:to>
      <xdr:col>24</xdr:col>
      <xdr:colOff>114300</xdr:colOff>
      <xdr:row>35</xdr:row>
      <xdr:rowOff>155135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141872</xdr:rowOff>
    </xdr:from>
    <xdr:to>
      <xdr:col>19</xdr:col>
      <xdr:colOff>177800</xdr:colOff>
      <xdr:row>37</xdr:row>
      <xdr:rowOff>151633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85522"/>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62519</xdr:rowOff>
    </xdr:from>
    <xdr:to>
      <xdr:col>20</xdr:col>
      <xdr:colOff>38100</xdr:colOff>
      <xdr:row>35</xdr:row>
      <xdr:rowOff>164119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6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9196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3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151633</xdr:rowOff>
    </xdr:from>
    <xdr:to>
      <xdr:col>15</xdr:col>
      <xdr:colOff>50800</xdr:colOff>
      <xdr:row>38</xdr:row>
      <xdr:rowOff>15936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9528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71961</xdr:rowOff>
    </xdr:from>
    <xdr:to>
      <xdr:col>15</xdr:col>
      <xdr:colOff>101600</xdr:colOff>
      <xdr:row>36</xdr:row>
      <xdr:rowOff>2111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18638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15936</xdr:rowOff>
    </xdr:from>
    <xdr:to>
      <xdr:col>10</xdr:col>
      <xdr:colOff>114300</xdr:colOff>
      <xdr:row>39</xdr:row>
      <xdr:rowOff>49563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31036"/>
          <a:ext cx="889000" cy="2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90455</xdr:rowOff>
    </xdr:from>
    <xdr:to>
      <xdr:col>10</xdr:col>
      <xdr:colOff>165100</xdr:colOff>
      <xdr:row>36</xdr:row>
      <xdr:rowOff>20605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37132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43820</xdr:rowOff>
    </xdr:from>
    <xdr:to>
      <xdr:col>6</xdr:col>
      <xdr:colOff>38100</xdr:colOff>
      <xdr:row>36</xdr:row>
      <xdr:rowOff>145420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161947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18720</xdr:rowOff>
    </xdr:from>
    <xdr:to>
      <xdr:col>24</xdr:col>
      <xdr:colOff>114300</xdr:colOff>
      <xdr:row>37</xdr:row>
      <xdr:rowOff>120320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105097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91072</xdr:rowOff>
    </xdr:from>
    <xdr:to>
      <xdr:col>20</xdr:col>
      <xdr:colOff>38100</xdr:colOff>
      <xdr:row>38</xdr:row>
      <xdr:rowOff>21222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12349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100833</xdr:rowOff>
    </xdr:from>
    <xdr:to>
      <xdr:col>15</xdr:col>
      <xdr:colOff>101600</xdr:colOff>
      <xdr:row>38</xdr:row>
      <xdr:rowOff>30983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22110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136586</xdr:rowOff>
    </xdr:from>
    <xdr:to>
      <xdr:col>10</xdr:col>
      <xdr:colOff>165100</xdr:colOff>
      <xdr:row>38</xdr:row>
      <xdr:rowOff>66735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57863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170213</xdr:rowOff>
    </xdr:from>
    <xdr:to>
      <xdr:col>6</xdr:col>
      <xdr:colOff>38100</xdr:colOff>
      <xdr:row>39</xdr:row>
      <xdr:rowOff>100363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91490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39984</xdr:rowOff>
    </xdr:from>
    <xdr:to>
      <xdr:col>24</xdr:col>
      <xdr:colOff>63500</xdr:colOff>
      <xdr:row>58</xdr:row>
      <xdr:rowOff>106142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84084"/>
          <a:ext cx="838200" cy="6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135140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93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39984</xdr:rowOff>
    </xdr:from>
    <xdr:to>
      <xdr:col>19</xdr:col>
      <xdr:colOff>177800</xdr:colOff>
      <xdr:row>58</xdr:row>
      <xdr:rowOff>133390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84084"/>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154769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2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133390</xdr:rowOff>
    </xdr:from>
    <xdr:to>
      <xdr:col>15</xdr:col>
      <xdr:colOff>50800</xdr:colOff>
      <xdr:row>58</xdr:row>
      <xdr:rowOff>136134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7749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102602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136134</xdr:rowOff>
    </xdr:from>
    <xdr:to>
      <xdr:col>10</xdr:col>
      <xdr:colOff>114300</xdr:colOff>
      <xdr:row>58</xdr:row>
      <xdr:rowOff>142763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8023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84177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6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55342</xdr:rowOff>
    </xdr:from>
    <xdr:to>
      <xdr:col>24</xdr:col>
      <xdr:colOff>114300</xdr:colOff>
      <xdr:row>58</xdr:row>
      <xdr:rowOff>156942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141719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160634</xdr:rowOff>
    </xdr:from>
    <xdr:to>
      <xdr:col>20</xdr:col>
      <xdr:colOff>38100</xdr:colOff>
      <xdr:row>58</xdr:row>
      <xdr:rowOff>90784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81911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2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82590</xdr:rowOff>
    </xdr:from>
    <xdr:to>
      <xdr:col>15</xdr:col>
      <xdr:colOff>101600</xdr:colOff>
      <xdr:row>59</xdr:row>
      <xdr:rowOff>12740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85334</xdr:rowOff>
    </xdr:from>
    <xdr:to>
      <xdr:col>10</xdr:col>
      <xdr:colOff>165100</xdr:colOff>
      <xdr:row>59</xdr:row>
      <xdr:rowOff>15484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91963</xdr:rowOff>
    </xdr:from>
    <xdr:to>
      <xdr:col>6</xdr:col>
      <xdr:colOff>38100</xdr:colOff>
      <xdr:row>59</xdr:row>
      <xdr:rowOff>22113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114554</xdr:rowOff>
    </xdr:from>
    <xdr:to>
      <xdr:col>24</xdr:col>
      <xdr:colOff>63500</xdr:colOff>
      <xdr:row>78</xdr:row>
      <xdr:rowOff>122372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7654"/>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112588</xdr:rowOff>
    </xdr:from>
    <xdr:to>
      <xdr:col>19</xdr:col>
      <xdr:colOff>177800</xdr:colOff>
      <xdr:row>78</xdr:row>
      <xdr:rowOff>122372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5688"/>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112588</xdr:rowOff>
    </xdr:from>
    <xdr:to>
      <xdr:col>15</xdr:col>
      <xdr:colOff>50800</xdr:colOff>
      <xdr:row>78</xdr:row>
      <xdr:rowOff>116063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5688"/>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112588</xdr:rowOff>
    </xdr:from>
    <xdr:to>
      <xdr:col>10</xdr:col>
      <xdr:colOff>114300</xdr:colOff>
      <xdr:row>78</xdr:row>
      <xdr:rowOff>116063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5688"/>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63754</xdr:rowOff>
    </xdr:from>
    <xdr:to>
      <xdr:col>24</xdr:col>
      <xdr:colOff>114300</xdr:colOff>
      <xdr:row>78</xdr:row>
      <xdr:rowOff>165354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150131</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71572</xdr:rowOff>
    </xdr:from>
    <xdr:to>
      <xdr:col>20</xdr:col>
      <xdr:colOff>38100</xdr:colOff>
      <xdr:row>79</xdr:row>
      <xdr:rowOff>1722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164299</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3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61788</xdr:rowOff>
    </xdr:from>
    <xdr:to>
      <xdr:col>15</xdr:col>
      <xdr:colOff>101600</xdr:colOff>
      <xdr:row>78</xdr:row>
      <xdr:rowOff>163388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154515</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65263</xdr:rowOff>
    </xdr:from>
    <xdr:to>
      <xdr:col>10</xdr:col>
      <xdr:colOff>165100</xdr:colOff>
      <xdr:row>78</xdr:row>
      <xdr:rowOff>166863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157990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31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61788</xdr:rowOff>
    </xdr:from>
    <xdr:to>
      <xdr:col>6</xdr:col>
      <xdr:colOff>38100</xdr:colOff>
      <xdr:row>78</xdr:row>
      <xdr:rowOff>163388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154515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72735</xdr:rowOff>
    </xdr:from>
    <xdr:to>
      <xdr:col>24</xdr:col>
      <xdr:colOff>62865</xdr:colOff>
      <xdr:row>97</xdr:row>
      <xdr:rowOff>41630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3235"/>
          <a:ext cx="1270" cy="116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45457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6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41630</xdr:rowOff>
    </xdr:from>
    <xdr:to>
      <xdr:col>24</xdr:col>
      <xdr:colOff>152400</xdr:colOff>
      <xdr:row>97</xdr:row>
      <xdr:rowOff>41630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67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72735</xdr:rowOff>
    </xdr:from>
    <xdr:to>
      <xdr:col>24</xdr:col>
      <xdr:colOff>152400</xdr:colOff>
      <xdr:row>90</xdr:row>
      <xdr:rowOff>72735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41630</xdr:rowOff>
    </xdr:from>
    <xdr:to>
      <xdr:col>24</xdr:col>
      <xdr:colOff>63500</xdr:colOff>
      <xdr:row>97</xdr:row>
      <xdr:rowOff>111939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72280"/>
          <a:ext cx="838200" cy="7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169155</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14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146278</xdr:rowOff>
    </xdr:from>
    <xdr:to>
      <xdr:col>24</xdr:col>
      <xdr:colOff>114300</xdr:colOff>
      <xdr:row>95</xdr:row>
      <xdr:rowOff>76428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6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158417</xdr:rowOff>
    </xdr:from>
    <xdr:to>
      <xdr:col>19</xdr:col>
      <xdr:colOff>177800</xdr:colOff>
      <xdr:row>97</xdr:row>
      <xdr:rowOff>111939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17617"/>
          <a:ext cx="889000" cy="1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91743</xdr:rowOff>
    </xdr:from>
    <xdr:to>
      <xdr:col>20</xdr:col>
      <xdr:colOff>38100</xdr:colOff>
      <xdr:row>96</xdr:row>
      <xdr:rowOff>21893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38420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5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158417</xdr:rowOff>
    </xdr:from>
    <xdr:to>
      <xdr:col>15</xdr:col>
      <xdr:colOff>50800</xdr:colOff>
      <xdr:row>98</xdr:row>
      <xdr:rowOff>119512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17617"/>
          <a:ext cx="889000" cy="30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98087</xdr:rowOff>
    </xdr:from>
    <xdr:to>
      <xdr:col>15</xdr:col>
      <xdr:colOff>101600</xdr:colOff>
      <xdr:row>95</xdr:row>
      <xdr:rowOff>28237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1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44764</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598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119512</xdr:rowOff>
    </xdr:from>
    <xdr:to>
      <xdr:col>10</xdr:col>
      <xdr:colOff>114300</xdr:colOff>
      <xdr:row>98</xdr:row>
      <xdr:rowOff>126670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21612"/>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108589</xdr:rowOff>
    </xdr:from>
    <xdr:to>
      <xdr:col>10</xdr:col>
      <xdr:colOff>165100</xdr:colOff>
      <xdr:row>97</xdr:row>
      <xdr:rowOff>38739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55266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137035</xdr:rowOff>
    </xdr:from>
    <xdr:to>
      <xdr:col>6</xdr:col>
      <xdr:colOff>38100</xdr:colOff>
      <xdr:row>97</xdr:row>
      <xdr:rowOff>67185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83712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162280</xdr:rowOff>
    </xdr:from>
    <xdr:to>
      <xdr:col>24</xdr:col>
      <xdr:colOff>114300</xdr:colOff>
      <xdr:row>97</xdr:row>
      <xdr:rowOff>92430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77207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61139</xdr:rowOff>
    </xdr:from>
    <xdr:to>
      <xdr:col>20</xdr:col>
      <xdr:colOff>38100</xdr:colOff>
      <xdr:row>97</xdr:row>
      <xdr:rowOff>162739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153866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107617</xdr:rowOff>
    </xdr:from>
    <xdr:to>
      <xdr:col>15</xdr:col>
      <xdr:colOff>101600</xdr:colOff>
      <xdr:row>97</xdr:row>
      <xdr:rowOff>37767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68712</xdr:rowOff>
    </xdr:from>
    <xdr:to>
      <xdr:col>10</xdr:col>
      <xdr:colOff>165100</xdr:colOff>
      <xdr:row>98</xdr:row>
      <xdr:rowOff>170312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75870</xdr:rowOff>
    </xdr:from>
    <xdr:to>
      <xdr:col>6</xdr:col>
      <xdr:colOff>38100</xdr:colOff>
      <xdr:row>99</xdr:row>
      <xdr:rowOff>6020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168597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64012</xdr:rowOff>
    </xdr:from>
    <xdr:to>
      <xdr:col>54</xdr:col>
      <xdr:colOff>189865</xdr:colOff>
      <xdr:row>39</xdr:row>
      <xdr:rowOff>112475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236212"/>
          <a:ext cx="1270" cy="56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116302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112475</xdr:rowOff>
    </xdr:from>
    <xdr:to>
      <xdr:col>55</xdr:col>
      <xdr:colOff>88900</xdr:colOff>
      <xdr:row>39</xdr:row>
      <xdr:rowOff>112475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10689</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60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64012</xdr:rowOff>
    </xdr:from>
    <xdr:to>
      <xdr:col>55</xdr:col>
      <xdr:colOff>88900</xdr:colOff>
      <xdr:row>36</xdr:row>
      <xdr:rowOff>64012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23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74157</xdr:rowOff>
    </xdr:from>
    <xdr:to>
      <xdr:col>55</xdr:col>
      <xdr:colOff>0</xdr:colOff>
      <xdr:row>36</xdr:row>
      <xdr:rowOff>99967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46357"/>
          <a:ext cx="8382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84635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59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106208</xdr:rowOff>
    </xdr:from>
    <xdr:to>
      <xdr:col>55</xdr:col>
      <xdr:colOff>50800</xdr:colOff>
      <xdr:row>39</xdr:row>
      <xdr:rowOff>36358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62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74157</xdr:rowOff>
    </xdr:from>
    <xdr:to>
      <xdr:col>50</xdr:col>
      <xdr:colOff>114300</xdr:colOff>
      <xdr:row>36</xdr:row>
      <xdr:rowOff>124003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46357"/>
          <a:ext cx="8890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79190</xdr:rowOff>
    </xdr:from>
    <xdr:to>
      <xdr:col>50</xdr:col>
      <xdr:colOff>165100</xdr:colOff>
      <xdr:row>39</xdr:row>
      <xdr:rowOff>9340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467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57894</xdr:rowOff>
    </xdr:from>
    <xdr:to>
      <xdr:col>45</xdr:col>
      <xdr:colOff>177800</xdr:colOff>
      <xdr:row>36</xdr:row>
      <xdr:rowOff>124003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01394"/>
          <a:ext cx="889000" cy="10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136351</xdr:rowOff>
    </xdr:from>
    <xdr:to>
      <xdr:col>46</xdr:col>
      <xdr:colOff>38100</xdr:colOff>
      <xdr:row>39</xdr:row>
      <xdr:rowOff>66501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5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57628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7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57894</xdr:rowOff>
    </xdr:from>
    <xdr:to>
      <xdr:col>41</xdr:col>
      <xdr:colOff>50800</xdr:colOff>
      <xdr:row>37</xdr:row>
      <xdr:rowOff>152088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01394"/>
          <a:ext cx="889000" cy="12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45934</xdr:rowOff>
    </xdr:from>
    <xdr:to>
      <xdr:col>41</xdr:col>
      <xdr:colOff>101600</xdr:colOff>
      <xdr:row>32</xdr:row>
      <xdr:rowOff>147534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138661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20287</xdr:rowOff>
    </xdr:from>
    <xdr:to>
      <xdr:col>36</xdr:col>
      <xdr:colOff>165100</xdr:colOff>
      <xdr:row>39</xdr:row>
      <xdr:rowOff>121887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113014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49167</xdr:rowOff>
    </xdr:from>
    <xdr:to>
      <xdr:col>55</xdr:col>
      <xdr:colOff>50800</xdr:colOff>
      <xdr:row>36</xdr:row>
      <xdr:rowOff>150767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137688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23357</xdr:rowOff>
    </xdr:from>
    <xdr:to>
      <xdr:col>50</xdr:col>
      <xdr:colOff>165100</xdr:colOff>
      <xdr:row>36</xdr:row>
      <xdr:rowOff>124957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141484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97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73203</xdr:rowOff>
    </xdr:from>
    <xdr:to>
      <xdr:col>46</xdr:col>
      <xdr:colOff>38100</xdr:colOff>
      <xdr:row>37</xdr:row>
      <xdr:rowOff>3353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19880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7094</xdr:rowOff>
    </xdr:from>
    <xdr:to>
      <xdr:col>41</xdr:col>
      <xdr:colOff>101600</xdr:colOff>
      <xdr:row>30</xdr:row>
      <xdr:rowOff>108694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1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125221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492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101288</xdr:rowOff>
    </xdr:from>
    <xdr:to>
      <xdr:col>36</xdr:col>
      <xdr:colOff>165100</xdr:colOff>
      <xdr:row>38</xdr:row>
      <xdr:rowOff>31438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47965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24333</xdr:rowOff>
    </xdr:from>
    <xdr:to>
      <xdr:col>55</xdr:col>
      <xdr:colOff>0</xdr:colOff>
      <xdr:row>58</xdr:row>
      <xdr:rowOff>10960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82633"/>
          <a:ext cx="838200" cy="67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24333</xdr:rowOff>
    </xdr:from>
    <xdr:to>
      <xdr:col>50</xdr:col>
      <xdr:colOff>114300</xdr:colOff>
      <xdr:row>57</xdr:row>
      <xdr:rowOff>39516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82633"/>
          <a:ext cx="889000" cy="5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15056</xdr:rowOff>
    </xdr:from>
    <xdr:to>
      <xdr:col>45</xdr:col>
      <xdr:colOff>177800</xdr:colOff>
      <xdr:row>57</xdr:row>
      <xdr:rowOff>39516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87706"/>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15056</xdr:rowOff>
    </xdr:from>
    <xdr:to>
      <xdr:col>41</xdr:col>
      <xdr:colOff>50800</xdr:colOff>
      <xdr:row>58</xdr:row>
      <xdr:rowOff>10579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87706"/>
          <a:ext cx="889000" cy="1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131610</xdr:rowOff>
    </xdr:from>
    <xdr:to>
      <xdr:col>55</xdr:col>
      <xdr:colOff>50800</xdr:colOff>
      <xdr:row>58</xdr:row>
      <xdr:rowOff>61760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110037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144983</xdr:rowOff>
    </xdr:from>
    <xdr:to>
      <xdr:col>50</xdr:col>
      <xdr:colOff>165100</xdr:colOff>
      <xdr:row>54</xdr:row>
      <xdr:rowOff>75133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91660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0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160166</xdr:rowOff>
    </xdr:from>
    <xdr:to>
      <xdr:col>46</xdr:col>
      <xdr:colOff>38100</xdr:colOff>
      <xdr:row>57</xdr:row>
      <xdr:rowOff>90316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81443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135706</xdr:rowOff>
    </xdr:from>
    <xdr:to>
      <xdr:col>41</xdr:col>
      <xdr:colOff>101600</xdr:colOff>
      <xdr:row>57</xdr:row>
      <xdr:rowOff>65856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56983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131229</xdr:rowOff>
    </xdr:from>
    <xdr:to>
      <xdr:col>36</xdr:col>
      <xdr:colOff>165100</xdr:colOff>
      <xdr:row>58</xdr:row>
      <xdr:rowOff>61379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52506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138306</xdr:rowOff>
    </xdr:from>
    <xdr:to>
      <xdr:col>55</xdr:col>
      <xdr:colOff>0</xdr:colOff>
      <xdr:row>77</xdr:row>
      <xdr:rowOff>84127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68506"/>
          <a:ext cx="8382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138306</xdr:rowOff>
    </xdr:from>
    <xdr:to>
      <xdr:col>50</xdr:col>
      <xdr:colOff>114300</xdr:colOff>
      <xdr:row>76</xdr:row>
      <xdr:rowOff>152136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6850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152136</xdr:rowOff>
    </xdr:from>
    <xdr:to>
      <xdr:col>45</xdr:col>
      <xdr:colOff>177800</xdr:colOff>
      <xdr:row>77</xdr:row>
      <xdr:rowOff>69428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82336"/>
          <a:ext cx="8890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55209</xdr:rowOff>
    </xdr:from>
    <xdr:to>
      <xdr:col>41</xdr:col>
      <xdr:colOff>50800</xdr:colOff>
      <xdr:row>77</xdr:row>
      <xdr:rowOff>69428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56859"/>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33327</xdr:rowOff>
    </xdr:from>
    <xdr:to>
      <xdr:col>55</xdr:col>
      <xdr:colOff>50800</xdr:colOff>
      <xdr:row>77</xdr:row>
      <xdr:rowOff>134927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11754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1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87506</xdr:rowOff>
    </xdr:from>
    <xdr:to>
      <xdr:col>50</xdr:col>
      <xdr:colOff>165100</xdr:colOff>
      <xdr:row>77</xdr:row>
      <xdr:rowOff>17656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34183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9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101336</xdr:rowOff>
    </xdr:from>
    <xdr:to>
      <xdr:col>46</xdr:col>
      <xdr:colOff>38100</xdr:colOff>
      <xdr:row>77</xdr:row>
      <xdr:rowOff>31486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48013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18628</xdr:rowOff>
    </xdr:from>
    <xdr:to>
      <xdr:col>41</xdr:col>
      <xdr:colOff>101600</xdr:colOff>
      <xdr:row>77</xdr:row>
      <xdr:rowOff>120228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9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4409</xdr:rowOff>
    </xdr:from>
    <xdr:to>
      <xdr:col>36</xdr:col>
      <xdr:colOff>165100</xdr:colOff>
      <xdr:row>77</xdr:row>
      <xdr:rowOff>106009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97136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2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9758</xdr:rowOff>
    </xdr:from>
    <xdr:to>
      <xdr:col>55</xdr:col>
      <xdr:colOff>0</xdr:colOff>
      <xdr:row>98</xdr:row>
      <xdr:rowOff>33826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783158"/>
          <a:ext cx="838200" cy="10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9758</xdr:rowOff>
    </xdr:from>
    <xdr:to>
      <xdr:col>50</xdr:col>
      <xdr:colOff>114300</xdr:colOff>
      <xdr:row>97</xdr:row>
      <xdr:rowOff>111975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783158"/>
          <a:ext cx="889000" cy="95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1594</xdr:rowOff>
    </xdr:from>
    <xdr:to>
      <xdr:col>45</xdr:col>
      <xdr:colOff>177800</xdr:colOff>
      <xdr:row>97</xdr:row>
      <xdr:rowOff>111975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32244"/>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1594</xdr:rowOff>
    </xdr:from>
    <xdr:to>
      <xdr:col>41</xdr:col>
      <xdr:colOff>50800</xdr:colOff>
      <xdr:row>98</xdr:row>
      <xdr:rowOff>62368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32244"/>
          <a:ext cx="889000" cy="2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154476</xdr:rowOff>
    </xdr:from>
    <xdr:to>
      <xdr:col>55</xdr:col>
      <xdr:colOff>50800</xdr:colOff>
      <xdr:row>98</xdr:row>
      <xdr:rowOff>84626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69403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130408</xdr:rowOff>
    </xdr:from>
    <xdr:to>
      <xdr:col>50</xdr:col>
      <xdr:colOff>165100</xdr:colOff>
      <xdr:row>92</xdr:row>
      <xdr:rowOff>60558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7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77085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5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61175</xdr:rowOff>
    </xdr:from>
    <xdr:to>
      <xdr:col>46</xdr:col>
      <xdr:colOff>38100</xdr:colOff>
      <xdr:row>97</xdr:row>
      <xdr:rowOff>162775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153902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122244</xdr:rowOff>
    </xdr:from>
    <xdr:to>
      <xdr:col>41</xdr:col>
      <xdr:colOff>101600</xdr:colOff>
      <xdr:row>97</xdr:row>
      <xdr:rowOff>52394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68921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11568</xdr:rowOff>
    </xdr:from>
    <xdr:to>
      <xdr:col>36</xdr:col>
      <xdr:colOff>165100</xdr:colOff>
      <xdr:row>98</xdr:row>
      <xdr:rowOff>113168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104295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147403</xdr:rowOff>
    </xdr:from>
    <xdr:to>
      <xdr:col>85</xdr:col>
      <xdr:colOff>127000</xdr:colOff>
      <xdr:row>77</xdr:row>
      <xdr:rowOff>168343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49053"/>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168343</xdr:rowOff>
    </xdr:from>
    <xdr:to>
      <xdr:col>81</xdr:col>
      <xdr:colOff>50800</xdr:colOff>
      <xdr:row>78</xdr:row>
      <xdr:rowOff>32303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69993"/>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32303</xdr:rowOff>
    </xdr:from>
    <xdr:to>
      <xdr:col>76</xdr:col>
      <xdr:colOff>114300</xdr:colOff>
      <xdr:row>78</xdr:row>
      <xdr:rowOff>69017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05403"/>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69017</xdr:rowOff>
    </xdr:from>
    <xdr:to>
      <xdr:col>71</xdr:col>
      <xdr:colOff>177800</xdr:colOff>
      <xdr:row>78</xdr:row>
      <xdr:rowOff>85133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4211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96603</xdr:rowOff>
    </xdr:from>
    <xdr:to>
      <xdr:col>85</xdr:col>
      <xdr:colOff>177800</xdr:colOff>
      <xdr:row>78</xdr:row>
      <xdr:rowOff>26753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75030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117543</xdr:rowOff>
    </xdr:from>
    <xdr:to>
      <xdr:col>81</xdr:col>
      <xdr:colOff>101600</xdr:colOff>
      <xdr:row>78</xdr:row>
      <xdr:rowOff>47693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38820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152953</xdr:rowOff>
    </xdr:from>
    <xdr:to>
      <xdr:col>76</xdr:col>
      <xdr:colOff>165100</xdr:colOff>
      <xdr:row>78</xdr:row>
      <xdr:rowOff>83103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74230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18217</xdr:rowOff>
    </xdr:from>
    <xdr:to>
      <xdr:col>72</xdr:col>
      <xdr:colOff>38100</xdr:colOff>
      <xdr:row>78</xdr:row>
      <xdr:rowOff>119817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110944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34333</xdr:rowOff>
    </xdr:from>
    <xdr:to>
      <xdr:col>67</xdr:col>
      <xdr:colOff>101600</xdr:colOff>
      <xdr:row>78</xdr:row>
      <xdr:rowOff>135933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127060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110989</xdr:rowOff>
    </xdr:from>
    <xdr:to>
      <xdr:col>85</xdr:col>
      <xdr:colOff>127000</xdr:colOff>
      <xdr:row>98</xdr:row>
      <xdr:rowOff>97272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41639"/>
          <a:ext cx="8382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110257</xdr:rowOff>
    </xdr:from>
    <xdr:to>
      <xdr:col>81</xdr:col>
      <xdr:colOff>50800</xdr:colOff>
      <xdr:row>98</xdr:row>
      <xdr:rowOff>97272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398007"/>
          <a:ext cx="889000" cy="50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110257</xdr:rowOff>
    </xdr:from>
    <xdr:to>
      <xdr:col>76</xdr:col>
      <xdr:colOff>114300</xdr:colOff>
      <xdr:row>98</xdr:row>
      <xdr:rowOff>95808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398007"/>
          <a:ext cx="889000" cy="4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25902</xdr:rowOff>
    </xdr:from>
    <xdr:to>
      <xdr:col>71</xdr:col>
      <xdr:colOff>177800</xdr:colOff>
      <xdr:row>98</xdr:row>
      <xdr:rowOff>95808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56552"/>
          <a:ext cx="889000" cy="2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60189</xdr:rowOff>
    </xdr:from>
    <xdr:to>
      <xdr:col>85</xdr:col>
      <xdr:colOff>177800</xdr:colOff>
      <xdr:row>97</xdr:row>
      <xdr:rowOff>161789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38616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6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46472</xdr:rowOff>
    </xdr:from>
    <xdr:to>
      <xdr:col>81</xdr:col>
      <xdr:colOff>101600</xdr:colOff>
      <xdr:row>98</xdr:row>
      <xdr:rowOff>148072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139199</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2017" y="1694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59457</xdr:rowOff>
    </xdr:from>
    <xdr:to>
      <xdr:col>76</xdr:col>
      <xdr:colOff>165100</xdr:colOff>
      <xdr:row>95</xdr:row>
      <xdr:rowOff>161057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3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152184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45008</xdr:rowOff>
    </xdr:from>
    <xdr:to>
      <xdr:col>72</xdr:col>
      <xdr:colOff>38100</xdr:colOff>
      <xdr:row>98</xdr:row>
      <xdr:rowOff>146608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137735</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39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146552</xdr:rowOff>
    </xdr:from>
    <xdr:to>
      <xdr:col>67</xdr:col>
      <xdr:colOff>101600</xdr:colOff>
      <xdr:row>97</xdr:row>
      <xdr:rowOff>76702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67829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124079</xdr:rowOff>
    </xdr:from>
    <xdr:to>
      <xdr:col>116</xdr:col>
      <xdr:colOff>63500</xdr:colOff>
      <xdr:row>58</xdr:row>
      <xdr:rowOff>130099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68179"/>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130099</xdr:rowOff>
    </xdr:from>
    <xdr:to>
      <xdr:col>111</xdr:col>
      <xdr:colOff>177800</xdr:colOff>
      <xdr:row>58</xdr:row>
      <xdr:rowOff>162713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74199"/>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162713</xdr:rowOff>
    </xdr:from>
    <xdr:to>
      <xdr:col>107</xdr:col>
      <xdr:colOff>50800</xdr:colOff>
      <xdr:row>58</xdr:row>
      <xdr:rowOff>163093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0681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117449</xdr:rowOff>
    </xdr:from>
    <xdr:to>
      <xdr:col>102</xdr:col>
      <xdr:colOff>114300</xdr:colOff>
      <xdr:row>58</xdr:row>
      <xdr:rowOff>163093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61549"/>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73279</xdr:rowOff>
    </xdr:from>
    <xdr:to>
      <xdr:col>116</xdr:col>
      <xdr:colOff>114300</xdr:colOff>
      <xdr:row>59</xdr:row>
      <xdr:rowOff>3429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159656</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3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79299</xdr:rowOff>
    </xdr:from>
    <xdr:to>
      <xdr:col>112</xdr:col>
      <xdr:colOff>38100</xdr:colOff>
      <xdr:row>59</xdr:row>
      <xdr:rowOff>9449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111913</xdr:rowOff>
    </xdr:from>
    <xdr:to>
      <xdr:col>107</xdr:col>
      <xdr:colOff>101600</xdr:colOff>
      <xdr:row>59</xdr:row>
      <xdr:rowOff>42063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33190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4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112293</xdr:rowOff>
    </xdr:from>
    <xdr:to>
      <xdr:col>102</xdr:col>
      <xdr:colOff>165100</xdr:colOff>
      <xdr:row>59</xdr:row>
      <xdr:rowOff>42443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33570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4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66649</xdr:rowOff>
    </xdr:from>
    <xdr:to>
      <xdr:col>98</xdr:col>
      <xdr:colOff>38100</xdr:colOff>
      <xdr:row>58</xdr:row>
      <xdr:rowOff>168249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159376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70624</xdr:rowOff>
    </xdr:from>
    <xdr:to>
      <xdr:col>116</xdr:col>
      <xdr:colOff>62864</xdr:colOff>
      <xdr:row>76</xdr:row>
      <xdr:rowOff>89142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43574"/>
          <a:ext cx="1269" cy="87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92969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89142</xdr:rowOff>
    </xdr:from>
    <xdr:to>
      <xdr:col>116</xdr:col>
      <xdr:colOff>152400</xdr:colOff>
      <xdr:row>76</xdr:row>
      <xdr:rowOff>89142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11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17301</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70624</xdr:rowOff>
    </xdr:from>
    <xdr:to>
      <xdr:col>116</xdr:col>
      <xdr:colOff>152400</xdr:colOff>
      <xdr:row>71</xdr:row>
      <xdr:rowOff>70624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4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79387</xdr:rowOff>
    </xdr:from>
    <xdr:to>
      <xdr:col>116</xdr:col>
      <xdr:colOff>63500</xdr:colOff>
      <xdr:row>77</xdr:row>
      <xdr:rowOff>62776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09587"/>
          <a:ext cx="838200" cy="15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140961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4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118084</xdr:rowOff>
    </xdr:from>
    <xdr:to>
      <xdr:col>116</xdr:col>
      <xdr:colOff>114300</xdr:colOff>
      <xdr:row>74</xdr:row>
      <xdr:rowOff>48234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6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62776</xdr:rowOff>
    </xdr:from>
    <xdr:to>
      <xdr:col>111</xdr:col>
      <xdr:colOff>177800</xdr:colOff>
      <xdr:row>77</xdr:row>
      <xdr:rowOff>124537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64426"/>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14795</xdr:rowOff>
    </xdr:from>
    <xdr:to>
      <xdr:col>112</xdr:col>
      <xdr:colOff>38100</xdr:colOff>
      <xdr:row>74</xdr:row>
      <xdr:rowOff>116395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0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132922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4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122289</xdr:rowOff>
    </xdr:from>
    <xdr:to>
      <xdr:col>107</xdr:col>
      <xdr:colOff>50800</xdr:colOff>
      <xdr:row>77</xdr:row>
      <xdr:rowOff>124537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32393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46113</xdr:rowOff>
    </xdr:from>
    <xdr:to>
      <xdr:col>107</xdr:col>
      <xdr:colOff>101600</xdr:colOff>
      <xdr:row>74</xdr:row>
      <xdr:rowOff>147713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164240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133376</xdr:rowOff>
    </xdr:from>
    <xdr:to>
      <xdr:col>102</xdr:col>
      <xdr:colOff>114300</xdr:colOff>
      <xdr:row>77</xdr:row>
      <xdr:rowOff>122289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20676"/>
          <a:ext cx="889000" cy="5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52781</xdr:rowOff>
    </xdr:from>
    <xdr:to>
      <xdr:col>102</xdr:col>
      <xdr:colOff>165100</xdr:colOff>
      <xdr:row>74</xdr:row>
      <xdr:rowOff>154381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4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170908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160642</xdr:rowOff>
    </xdr:from>
    <xdr:to>
      <xdr:col>98</xdr:col>
      <xdr:colOff>38100</xdr:colOff>
      <xdr:row>74</xdr:row>
      <xdr:rowOff>90792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6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107319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4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28587</xdr:rowOff>
    </xdr:from>
    <xdr:to>
      <xdr:col>116</xdr:col>
      <xdr:colOff>114300</xdr:colOff>
      <xdr:row>76</xdr:row>
      <xdr:rowOff>130187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114964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11976</xdr:rowOff>
    </xdr:from>
    <xdr:to>
      <xdr:col>112</xdr:col>
      <xdr:colOff>38100</xdr:colOff>
      <xdr:row>77</xdr:row>
      <xdr:rowOff>113576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104703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73737</xdr:rowOff>
    </xdr:from>
    <xdr:to>
      <xdr:col>107</xdr:col>
      <xdr:colOff>101600</xdr:colOff>
      <xdr:row>78</xdr:row>
      <xdr:rowOff>3887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166464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71489</xdr:rowOff>
    </xdr:from>
    <xdr:to>
      <xdr:col>102</xdr:col>
      <xdr:colOff>165100</xdr:colOff>
      <xdr:row>78</xdr:row>
      <xdr:rowOff>1639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164216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82576</xdr:rowOff>
    </xdr:from>
    <xdr:to>
      <xdr:col>98</xdr:col>
      <xdr:colOff>38100</xdr:colOff>
      <xdr:row>75</xdr:row>
      <xdr:rowOff>12726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3853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近年、補助費等については昨年と比較すると減額となっているが、類似団体や全国平均と比較しても高い数値となっている。令和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年度については、民間保育所等の委託料の増などにより、増加となった。</a:t>
          </a:r>
        </a:p>
        <a:p>
          <a:r>
            <a:rPr kumimoji="1" lang="ja-JP" altLang="en-US" sz="1300">
              <a:latin typeface="ＭＳ Ｐゴシック" panose="020B0600070205080204" pitchFamily="50" charset="-128"/>
              <a:ea typeface="ＭＳ Ｐゴシック" panose="020B0600070205080204" pitchFamily="50" charset="-128"/>
            </a:rPr>
            <a:t>一方で、新庁舎建設の完了などにより、約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億円減額となり、、普通建設事業費が減額となった。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251,219
241,241
27.46
95,147,706
89,422,886
4,607,338
47,898,622
69,006,063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13208</xdr:rowOff>
    </xdr:from>
    <xdr:to>
      <xdr:col>24</xdr:col>
      <xdr:colOff>62865</xdr:colOff>
      <xdr:row>38</xdr:row>
      <xdr:rowOff>153416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6708"/>
          <a:ext cx="1270" cy="151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131335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13208</xdr:rowOff>
    </xdr:from>
    <xdr:to>
      <xdr:col>24</xdr:col>
      <xdr:colOff>152400</xdr:colOff>
      <xdr:row>30</xdr:row>
      <xdr:rowOff>13208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28448</xdr:rowOff>
    </xdr:from>
    <xdr:to>
      <xdr:col>24</xdr:col>
      <xdr:colOff>63500</xdr:colOff>
      <xdr:row>39</xdr:row>
      <xdr:rowOff>26162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4354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33291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xdr:rowOff>
    </xdr:from>
    <xdr:to>
      <xdr:col>24</xdr:col>
      <xdr:colOff>114300</xdr:colOff>
      <xdr:row>35</xdr:row>
      <xdr:rowOff>112014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1778</xdr:rowOff>
    </xdr:from>
    <xdr:to>
      <xdr:col>19</xdr:col>
      <xdr:colOff>177800</xdr:colOff>
      <xdr:row>39</xdr:row>
      <xdr:rowOff>26162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8832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57658</xdr:rowOff>
    </xdr:from>
    <xdr:to>
      <xdr:col>20</xdr:col>
      <xdr:colOff>38100</xdr:colOff>
      <xdr:row>35</xdr:row>
      <xdr:rowOff>159258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4335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1778</xdr:rowOff>
    </xdr:from>
    <xdr:to>
      <xdr:col>15</xdr:col>
      <xdr:colOff>50800</xdr:colOff>
      <xdr:row>39</xdr:row>
      <xdr:rowOff>24638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88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60706</xdr:rowOff>
    </xdr:from>
    <xdr:to>
      <xdr:col>15</xdr:col>
      <xdr:colOff>101600</xdr:colOff>
      <xdr:row>35</xdr:row>
      <xdr:rowOff>162306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7383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33020</xdr:rowOff>
    </xdr:from>
    <xdr:to>
      <xdr:col>10</xdr:col>
      <xdr:colOff>114300</xdr:colOff>
      <xdr:row>39</xdr:row>
      <xdr:rowOff>24638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48120"/>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101854</xdr:rowOff>
    </xdr:from>
    <xdr:to>
      <xdr:col>10</xdr:col>
      <xdr:colOff>165100</xdr:colOff>
      <xdr:row>36</xdr:row>
      <xdr:rowOff>32004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48531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149098</xdr:rowOff>
    </xdr:from>
    <xdr:to>
      <xdr:col>24</xdr:col>
      <xdr:colOff>114300</xdr:colOff>
      <xdr:row>38</xdr:row>
      <xdr:rowOff>79248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146812</xdr:rowOff>
    </xdr:from>
    <xdr:to>
      <xdr:col>20</xdr:col>
      <xdr:colOff>38100</xdr:colOff>
      <xdr:row>39</xdr:row>
      <xdr:rowOff>76962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68089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7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122428</xdr:rowOff>
    </xdr:from>
    <xdr:to>
      <xdr:col>15</xdr:col>
      <xdr:colOff>101600</xdr:colOff>
      <xdr:row>39</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43705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7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145288</xdr:rowOff>
    </xdr:from>
    <xdr:to>
      <xdr:col>10</xdr:col>
      <xdr:colOff>165100</xdr:colOff>
      <xdr:row>39</xdr:row>
      <xdr:rowOff>75438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66565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153670</xdr:rowOff>
    </xdr:from>
    <xdr:to>
      <xdr:col>6</xdr:col>
      <xdr:colOff>38100</xdr:colOff>
      <xdr:row>38</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74947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158928</xdr:rowOff>
    </xdr:from>
    <xdr:to>
      <xdr:col>24</xdr:col>
      <xdr:colOff>63500</xdr:colOff>
      <xdr:row>58</xdr:row>
      <xdr:rowOff>91592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60128"/>
          <a:ext cx="838200" cy="2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158928</xdr:rowOff>
    </xdr:from>
    <xdr:to>
      <xdr:col>19</xdr:col>
      <xdr:colOff>177800</xdr:colOff>
      <xdr:row>58</xdr:row>
      <xdr:rowOff>52184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60128"/>
          <a:ext cx="889000" cy="2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126847</xdr:rowOff>
    </xdr:from>
    <xdr:to>
      <xdr:col>15</xdr:col>
      <xdr:colOff>50800</xdr:colOff>
      <xdr:row>58</xdr:row>
      <xdr:rowOff>52184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870797"/>
          <a:ext cx="889000" cy="11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126847</xdr:rowOff>
    </xdr:from>
    <xdr:to>
      <xdr:col>10</xdr:col>
      <xdr:colOff>114300</xdr:colOff>
      <xdr:row>58</xdr:row>
      <xdr:rowOff>158077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8870797"/>
          <a:ext cx="889000" cy="12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40792</xdr:rowOff>
    </xdr:from>
    <xdr:to>
      <xdr:col>24</xdr:col>
      <xdr:colOff>114300</xdr:colOff>
      <xdr:row>58</xdr:row>
      <xdr:rowOff>142392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19219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108128</xdr:rowOff>
    </xdr:from>
    <xdr:to>
      <xdr:col>20</xdr:col>
      <xdr:colOff>38100</xdr:colOff>
      <xdr:row>57</xdr:row>
      <xdr:rowOff>38278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54805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4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1384</xdr:rowOff>
    </xdr:from>
    <xdr:to>
      <xdr:col>15</xdr:col>
      <xdr:colOff>101600</xdr:colOff>
      <xdr:row>58</xdr:row>
      <xdr:rowOff>102984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94111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76047</xdr:rowOff>
    </xdr:from>
    <xdr:to>
      <xdr:col>10</xdr:col>
      <xdr:colOff>165100</xdr:colOff>
      <xdr:row>52</xdr:row>
      <xdr:rowOff>6197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168774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891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107277</xdr:rowOff>
    </xdr:from>
    <xdr:to>
      <xdr:col>6</xdr:col>
      <xdr:colOff>38100</xdr:colOff>
      <xdr:row>59</xdr:row>
      <xdr:rowOff>37427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28554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93931</xdr:rowOff>
    </xdr:from>
    <xdr:to>
      <xdr:col>24</xdr:col>
      <xdr:colOff>63500</xdr:colOff>
      <xdr:row>77</xdr:row>
      <xdr:rowOff>66401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4131"/>
          <a:ext cx="838200" cy="1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24927</xdr:rowOff>
    </xdr:from>
    <xdr:to>
      <xdr:col>19</xdr:col>
      <xdr:colOff>177800</xdr:colOff>
      <xdr:row>77</xdr:row>
      <xdr:rowOff>66401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2657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24927</xdr:rowOff>
    </xdr:from>
    <xdr:to>
      <xdr:col>15</xdr:col>
      <xdr:colOff>50800</xdr:colOff>
      <xdr:row>79</xdr:row>
      <xdr:rowOff>17774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6577"/>
          <a:ext cx="889000" cy="33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150106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17774</xdr:rowOff>
    </xdr:from>
    <xdr:to>
      <xdr:col>10</xdr:col>
      <xdr:colOff>114300</xdr:colOff>
      <xdr:row>79</xdr:row>
      <xdr:rowOff>92494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62324"/>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43131</xdr:rowOff>
    </xdr:from>
    <xdr:to>
      <xdr:col>24</xdr:col>
      <xdr:colOff>114300</xdr:colOff>
      <xdr:row>76</xdr:row>
      <xdr:rowOff>144731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21558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15601</xdr:rowOff>
    </xdr:from>
    <xdr:to>
      <xdr:col>20</xdr:col>
      <xdr:colOff>38100</xdr:colOff>
      <xdr:row>77</xdr:row>
      <xdr:rowOff>117201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108328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145577</xdr:rowOff>
    </xdr:from>
    <xdr:to>
      <xdr:col>15</xdr:col>
      <xdr:colOff>101600</xdr:colOff>
      <xdr:row>77</xdr:row>
      <xdr:rowOff>75727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66854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138424</xdr:rowOff>
    </xdr:from>
    <xdr:to>
      <xdr:col>10</xdr:col>
      <xdr:colOff>165100</xdr:colOff>
      <xdr:row>79</xdr:row>
      <xdr:rowOff>68574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59701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0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41694</xdr:rowOff>
    </xdr:from>
    <xdr:to>
      <xdr:col>6</xdr:col>
      <xdr:colOff>38100</xdr:colOff>
      <xdr:row>79</xdr:row>
      <xdr:rowOff>143294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134421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7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80623</xdr:rowOff>
    </xdr:from>
    <xdr:to>
      <xdr:col>24</xdr:col>
      <xdr:colOff>63500</xdr:colOff>
      <xdr:row>98</xdr:row>
      <xdr:rowOff>19424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11273"/>
          <a:ext cx="838200" cy="1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21710</xdr:rowOff>
    </xdr:from>
    <xdr:to>
      <xdr:col>19</xdr:col>
      <xdr:colOff>177800</xdr:colOff>
      <xdr:row>97</xdr:row>
      <xdr:rowOff>80623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52360"/>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21710</xdr:rowOff>
    </xdr:from>
    <xdr:to>
      <xdr:col>15</xdr:col>
      <xdr:colOff>50800</xdr:colOff>
      <xdr:row>98</xdr:row>
      <xdr:rowOff>45157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52360"/>
          <a:ext cx="889000" cy="19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45157</xdr:rowOff>
    </xdr:from>
    <xdr:to>
      <xdr:col>10</xdr:col>
      <xdr:colOff>114300</xdr:colOff>
      <xdr:row>99</xdr:row>
      <xdr:rowOff>23278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47257"/>
          <a:ext cx="889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140074</xdr:rowOff>
    </xdr:from>
    <xdr:to>
      <xdr:col>24</xdr:col>
      <xdr:colOff>114300</xdr:colOff>
      <xdr:row>98</xdr:row>
      <xdr:rowOff>70224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55001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29823</xdr:rowOff>
    </xdr:from>
    <xdr:to>
      <xdr:col>20</xdr:col>
      <xdr:colOff>38100</xdr:colOff>
      <xdr:row>97</xdr:row>
      <xdr:rowOff>131423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122550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142360</xdr:rowOff>
    </xdr:from>
    <xdr:to>
      <xdr:col>15</xdr:col>
      <xdr:colOff>101600</xdr:colOff>
      <xdr:row>97</xdr:row>
      <xdr:rowOff>72510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63637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165807</xdr:rowOff>
    </xdr:from>
    <xdr:to>
      <xdr:col>10</xdr:col>
      <xdr:colOff>165100</xdr:colOff>
      <xdr:row>98</xdr:row>
      <xdr:rowOff>95957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87084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143928</xdr:rowOff>
    </xdr:from>
    <xdr:to>
      <xdr:col>6</xdr:col>
      <xdr:colOff>38100</xdr:colOff>
      <xdr:row>99</xdr:row>
      <xdr:rowOff>74078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65205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3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54610</xdr:rowOff>
    </xdr:from>
    <xdr:to>
      <xdr:col>55</xdr:col>
      <xdr:colOff>0</xdr:colOff>
      <xdr:row>37</xdr:row>
      <xdr:rowOff>109220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9826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17780</xdr:rowOff>
    </xdr:from>
    <xdr:to>
      <xdr:col>50</xdr:col>
      <xdr:colOff>114300</xdr:colOff>
      <xdr:row>37</xdr:row>
      <xdr:rowOff>54610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6143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166370</xdr:rowOff>
    </xdr:from>
    <xdr:to>
      <xdr:col>45</xdr:col>
      <xdr:colOff>177800</xdr:colOff>
      <xdr:row>37</xdr:row>
      <xdr:rowOff>17780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38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166370</xdr:rowOff>
    </xdr:from>
    <xdr:to>
      <xdr:col>41</xdr:col>
      <xdr:colOff>50800</xdr:colOff>
      <xdr:row>37</xdr:row>
      <xdr:rowOff>2540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38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58420</xdr:rowOff>
    </xdr:from>
    <xdr:to>
      <xdr:col>55</xdr:col>
      <xdr:colOff>50800</xdr:colOff>
      <xdr:row>37</xdr:row>
      <xdr:rowOff>160020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36847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8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3810</xdr:rowOff>
    </xdr:from>
    <xdr:to>
      <xdr:col>50</xdr:col>
      <xdr:colOff>165100</xdr:colOff>
      <xdr:row>37</xdr:row>
      <xdr:rowOff>105410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96537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138430</xdr:rowOff>
    </xdr:from>
    <xdr:to>
      <xdr:col>46</xdr:col>
      <xdr:colOff>38100</xdr:colOff>
      <xdr:row>37</xdr:row>
      <xdr:rowOff>68580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59707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115570</xdr:rowOff>
    </xdr:from>
    <xdr:to>
      <xdr:col>41</xdr:col>
      <xdr:colOff>101600</xdr:colOff>
      <xdr:row>37</xdr:row>
      <xdr:rowOff>45720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36847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38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44467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125344</xdr:rowOff>
    </xdr:from>
    <xdr:to>
      <xdr:col>55</xdr:col>
      <xdr:colOff>0</xdr:colOff>
      <xdr:row>58</xdr:row>
      <xdr:rowOff>125892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69444"/>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125344</xdr:rowOff>
    </xdr:from>
    <xdr:to>
      <xdr:col>50</xdr:col>
      <xdr:colOff>114300</xdr:colOff>
      <xdr:row>58</xdr:row>
      <xdr:rowOff>126395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6944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126395</xdr:rowOff>
    </xdr:from>
    <xdr:to>
      <xdr:col>45</xdr:col>
      <xdr:colOff>177800</xdr:colOff>
      <xdr:row>58</xdr:row>
      <xdr:rowOff>127813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70495"/>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124155</xdr:rowOff>
    </xdr:from>
    <xdr:to>
      <xdr:col>41</xdr:col>
      <xdr:colOff>50800</xdr:colOff>
      <xdr:row>58</xdr:row>
      <xdr:rowOff>127813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825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75092</xdr:rowOff>
    </xdr:from>
    <xdr:to>
      <xdr:col>55</xdr:col>
      <xdr:colOff>50800</xdr:colOff>
      <xdr:row>59</xdr:row>
      <xdr:rowOff>5242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161469</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74544</xdr:rowOff>
    </xdr:from>
    <xdr:to>
      <xdr:col>50</xdr:col>
      <xdr:colOff>165100</xdr:colOff>
      <xdr:row>59</xdr:row>
      <xdr:rowOff>4694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167271</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75595</xdr:rowOff>
    </xdr:from>
    <xdr:to>
      <xdr:col>46</xdr:col>
      <xdr:colOff>38100</xdr:colOff>
      <xdr:row>59</xdr:row>
      <xdr:rowOff>5745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168322</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11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77013</xdr:rowOff>
    </xdr:from>
    <xdr:to>
      <xdr:col>41</xdr:col>
      <xdr:colOff>101600</xdr:colOff>
      <xdr:row>59</xdr:row>
      <xdr:rowOff>7163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169740</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73355</xdr:rowOff>
    </xdr:from>
    <xdr:to>
      <xdr:col>36</xdr:col>
      <xdr:colOff>165100</xdr:colOff>
      <xdr:row>59</xdr:row>
      <xdr:rowOff>3505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166082</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11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63302</xdr:rowOff>
    </xdr:from>
    <xdr:to>
      <xdr:col>55</xdr:col>
      <xdr:colOff>0</xdr:colOff>
      <xdr:row>77</xdr:row>
      <xdr:rowOff>104130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64952"/>
          <a:ext cx="8382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63302</xdr:rowOff>
    </xdr:from>
    <xdr:to>
      <xdr:col>50</xdr:col>
      <xdr:colOff>114300</xdr:colOff>
      <xdr:row>77</xdr:row>
      <xdr:rowOff>124430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64952"/>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109799</xdr:rowOff>
    </xdr:from>
    <xdr:to>
      <xdr:col>45</xdr:col>
      <xdr:colOff>177800</xdr:colOff>
      <xdr:row>77</xdr:row>
      <xdr:rowOff>124430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11449"/>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109799</xdr:rowOff>
    </xdr:from>
    <xdr:to>
      <xdr:col>41</xdr:col>
      <xdr:colOff>50800</xdr:colOff>
      <xdr:row>77</xdr:row>
      <xdr:rowOff>147655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11449"/>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53330</xdr:rowOff>
    </xdr:from>
    <xdr:to>
      <xdr:col>55</xdr:col>
      <xdr:colOff>50800</xdr:colOff>
      <xdr:row>77</xdr:row>
      <xdr:rowOff>154930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139707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12502</xdr:rowOff>
    </xdr:from>
    <xdr:to>
      <xdr:col>50</xdr:col>
      <xdr:colOff>165100</xdr:colOff>
      <xdr:row>77</xdr:row>
      <xdr:rowOff>114102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105229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73630</xdr:rowOff>
    </xdr:from>
    <xdr:to>
      <xdr:col>46</xdr:col>
      <xdr:colOff>38100</xdr:colOff>
      <xdr:row>78</xdr:row>
      <xdr:rowOff>3780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166357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6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58999</xdr:rowOff>
    </xdr:from>
    <xdr:to>
      <xdr:col>41</xdr:col>
      <xdr:colOff>101600</xdr:colOff>
      <xdr:row>77</xdr:row>
      <xdr:rowOff>160599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151726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5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96855</xdr:rowOff>
    </xdr:from>
    <xdr:to>
      <xdr:col>36</xdr:col>
      <xdr:colOff>165100</xdr:colOff>
      <xdr:row>78</xdr:row>
      <xdr:rowOff>27005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18132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136179</xdr:rowOff>
    </xdr:from>
    <xdr:to>
      <xdr:col>55</xdr:col>
      <xdr:colOff>0</xdr:colOff>
      <xdr:row>96</xdr:row>
      <xdr:rowOff>18359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23929"/>
          <a:ext cx="8382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82869</xdr:rowOff>
    </xdr:from>
    <xdr:to>
      <xdr:col>50</xdr:col>
      <xdr:colOff>114300</xdr:colOff>
      <xdr:row>95</xdr:row>
      <xdr:rowOff>136179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70619"/>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82869</xdr:rowOff>
    </xdr:from>
    <xdr:to>
      <xdr:col>45</xdr:col>
      <xdr:colOff>177800</xdr:colOff>
      <xdr:row>95</xdr:row>
      <xdr:rowOff>98712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70619"/>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98712</xdr:rowOff>
    </xdr:from>
    <xdr:to>
      <xdr:col>41</xdr:col>
      <xdr:colOff>50800</xdr:colOff>
      <xdr:row>95</xdr:row>
      <xdr:rowOff>127493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86462"/>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78872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139009</xdr:rowOff>
    </xdr:from>
    <xdr:to>
      <xdr:col>55</xdr:col>
      <xdr:colOff>50800</xdr:colOff>
      <xdr:row>96</xdr:row>
      <xdr:rowOff>69159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117436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85379</xdr:rowOff>
    </xdr:from>
    <xdr:to>
      <xdr:col>50</xdr:col>
      <xdr:colOff>165100</xdr:colOff>
      <xdr:row>96</xdr:row>
      <xdr:rowOff>15529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7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32056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32069</xdr:rowOff>
    </xdr:from>
    <xdr:to>
      <xdr:col>46</xdr:col>
      <xdr:colOff>38100</xdr:colOff>
      <xdr:row>95</xdr:row>
      <xdr:rowOff>133669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150196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47912</xdr:rowOff>
    </xdr:from>
    <xdr:to>
      <xdr:col>41</xdr:col>
      <xdr:colOff>101600</xdr:colOff>
      <xdr:row>95</xdr:row>
      <xdr:rowOff>149512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166039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76693</xdr:rowOff>
    </xdr:from>
    <xdr:to>
      <xdr:col>36</xdr:col>
      <xdr:colOff>165100</xdr:colOff>
      <xdr:row>96</xdr:row>
      <xdr:rowOff>6843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101386</xdr:rowOff>
    </xdr:from>
    <xdr:to>
      <xdr:col>85</xdr:col>
      <xdr:colOff>127000</xdr:colOff>
      <xdr:row>38</xdr:row>
      <xdr:rowOff>29697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73586"/>
          <a:ext cx="838200" cy="27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29697</xdr:rowOff>
    </xdr:from>
    <xdr:to>
      <xdr:col>81</xdr:col>
      <xdr:colOff>50800</xdr:colOff>
      <xdr:row>38</xdr:row>
      <xdr:rowOff>35641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4479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85751</xdr:rowOff>
    </xdr:from>
    <xdr:to>
      <xdr:col>76</xdr:col>
      <xdr:colOff>114300</xdr:colOff>
      <xdr:row>38</xdr:row>
      <xdr:rowOff>35641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29401"/>
          <a:ext cx="889000" cy="1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85751</xdr:rowOff>
    </xdr:from>
    <xdr:to>
      <xdr:col>71</xdr:col>
      <xdr:colOff>177800</xdr:colOff>
      <xdr:row>38</xdr:row>
      <xdr:rowOff>59873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29401"/>
          <a:ext cx="8890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50586</xdr:rowOff>
    </xdr:from>
    <xdr:to>
      <xdr:col>85</xdr:col>
      <xdr:colOff>177800</xdr:colOff>
      <xdr:row>36</xdr:row>
      <xdr:rowOff>152186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29013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150348</xdr:rowOff>
    </xdr:from>
    <xdr:to>
      <xdr:col>81</xdr:col>
      <xdr:colOff>101600</xdr:colOff>
      <xdr:row>38</xdr:row>
      <xdr:rowOff>80497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939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156291</xdr:rowOff>
    </xdr:from>
    <xdr:to>
      <xdr:col>76</xdr:col>
      <xdr:colOff>165100</xdr:colOff>
      <xdr:row>38</xdr:row>
      <xdr:rowOff>86441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77568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34951</xdr:rowOff>
    </xdr:from>
    <xdr:to>
      <xdr:col>72</xdr:col>
      <xdr:colOff>38100</xdr:colOff>
      <xdr:row>37</xdr:row>
      <xdr:rowOff>136551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127678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9073</xdr:rowOff>
    </xdr:from>
    <xdr:to>
      <xdr:col>67</xdr:col>
      <xdr:colOff>101600</xdr:colOff>
      <xdr:row>38</xdr:row>
      <xdr:rowOff>110673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101800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97675</xdr:rowOff>
    </xdr:from>
    <xdr:to>
      <xdr:col>85</xdr:col>
      <xdr:colOff>127000</xdr:colOff>
      <xdr:row>58</xdr:row>
      <xdr:rowOff>55499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70325"/>
          <a:ext cx="838200" cy="1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97675</xdr:rowOff>
    </xdr:from>
    <xdr:to>
      <xdr:col>81</xdr:col>
      <xdr:colOff>50800</xdr:colOff>
      <xdr:row>57</xdr:row>
      <xdr:rowOff>167513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70325"/>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72606</xdr:rowOff>
    </xdr:from>
    <xdr:to>
      <xdr:col>76</xdr:col>
      <xdr:colOff>114300</xdr:colOff>
      <xdr:row>57</xdr:row>
      <xdr:rowOff>167513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5256"/>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72606</xdr:rowOff>
    </xdr:from>
    <xdr:to>
      <xdr:col>71</xdr:col>
      <xdr:colOff>177800</xdr:colOff>
      <xdr:row>58</xdr:row>
      <xdr:rowOff>63214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5256"/>
          <a:ext cx="889000" cy="16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4699</xdr:rowOff>
    </xdr:from>
    <xdr:to>
      <xdr:col>85</xdr:col>
      <xdr:colOff>177800</xdr:colOff>
      <xdr:row>58</xdr:row>
      <xdr:rowOff>106299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91076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46875</xdr:rowOff>
    </xdr:from>
    <xdr:to>
      <xdr:col>81</xdr:col>
      <xdr:colOff>101600</xdr:colOff>
      <xdr:row>57</xdr:row>
      <xdr:rowOff>148475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139602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116713</xdr:rowOff>
    </xdr:from>
    <xdr:to>
      <xdr:col>76</xdr:col>
      <xdr:colOff>165100</xdr:colOff>
      <xdr:row>58</xdr:row>
      <xdr:rowOff>46863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37990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21806</xdr:rowOff>
    </xdr:from>
    <xdr:to>
      <xdr:col>72</xdr:col>
      <xdr:colOff>38100</xdr:colOff>
      <xdr:row>57</xdr:row>
      <xdr:rowOff>123406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114533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12414</xdr:rowOff>
    </xdr:from>
    <xdr:to>
      <xdr:col>67</xdr:col>
      <xdr:colOff>101600</xdr:colOff>
      <xdr:row>58</xdr:row>
      <xdr:rowOff>114014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105141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147403</xdr:rowOff>
    </xdr:from>
    <xdr:to>
      <xdr:col>85</xdr:col>
      <xdr:colOff>127000</xdr:colOff>
      <xdr:row>97</xdr:row>
      <xdr:rowOff>168343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78053"/>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168343</xdr:rowOff>
    </xdr:from>
    <xdr:to>
      <xdr:col>81</xdr:col>
      <xdr:colOff>50800</xdr:colOff>
      <xdr:row>98</xdr:row>
      <xdr:rowOff>32303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98993"/>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32303</xdr:rowOff>
    </xdr:from>
    <xdr:to>
      <xdr:col>76</xdr:col>
      <xdr:colOff>114300</xdr:colOff>
      <xdr:row>98</xdr:row>
      <xdr:rowOff>69017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34403"/>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69017</xdr:rowOff>
    </xdr:from>
    <xdr:to>
      <xdr:col>71</xdr:col>
      <xdr:colOff>177800</xdr:colOff>
      <xdr:row>98</xdr:row>
      <xdr:rowOff>85133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87111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96603</xdr:rowOff>
    </xdr:from>
    <xdr:to>
      <xdr:col>85</xdr:col>
      <xdr:colOff>177800</xdr:colOff>
      <xdr:row>98</xdr:row>
      <xdr:rowOff>26753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75030</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117543</xdr:rowOff>
    </xdr:from>
    <xdr:to>
      <xdr:col>81</xdr:col>
      <xdr:colOff>101600</xdr:colOff>
      <xdr:row>98</xdr:row>
      <xdr:rowOff>47693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38820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152953</xdr:rowOff>
    </xdr:from>
    <xdr:to>
      <xdr:col>76</xdr:col>
      <xdr:colOff>165100</xdr:colOff>
      <xdr:row>98</xdr:row>
      <xdr:rowOff>83103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74230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18217</xdr:rowOff>
    </xdr:from>
    <xdr:to>
      <xdr:col>72</xdr:col>
      <xdr:colOff>38100</xdr:colOff>
      <xdr:row>98</xdr:row>
      <xdr:rowOff>119817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110944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34333</xdr:rowOff>
    </xdr:from>
    <xdr:to>
      <xdr:col>67</xdr:col>
      <xdr:colOff>101600</xdr:colOff>
      <xdr:row>98</xdr:row>
      <xdr:rowOff>135933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127060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2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年度は、消防署建て替えのため、土地購入費の増等により消防費が増額（前年度比</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）となった。また、新庁舎の建設工事費の減等により総務費が減額（前年度比▲</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歳出全体としては、</a:t>
          </a:r>
          <a:r>
            <a:rPr kumimoji="1" lang="en-US" altLang="ja-JP" sz="1300">
              <a:latin typeface="ＭＳ Ｐゴシック" panose="020B0600070205080204" pitchFamily="50" charset="-128"/>
              <a:ea typeface="ＭＳ Ｐゴシック" panose="020B0600070205080204" pitchFamily="50" charset="-128"/>
            </a:rPr>
            <a:t>5,518,325</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財政調整基金残高の標準財政規模比について、令和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年度は財政調整基金を約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億円取崩したため、</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　実質収支の標準財政規模比については、歳入が本庁舎建設の完了等による市債の減や、歳出は本庁舎建設工事費の減などにより、歳入歳出の差し引きが減となり、結果として実質収支も減となった。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実質単年度収支の標準財政規模比については、市債の減などにより、歳入及び単年度収支が減額となり、マイナスが継続となった。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各会計において財政の効率的な運用という観点で運営を行っており、連結実質赤字比率は黒字である。</a:t>
          </a:r>
        </a:p>
        <a:p>
          <a:r>
            <a:rPr kumimoji="1" lang="ja-JP" altLang="en-US" sz="1400">
              <a:latin typeface="ＭＳ ゴシック" pitchFamily="49" charset="-128"/>
              <a:ea typeface="ＭＳ ゴシック" pitchFamily="49" charset="-128"/>
            </a:rPr>
            <a:t>　今後も歳出の抑制を行っていくだけでなく、歳入の動向についても注視しながら財政の健全化を図る。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実質公債費比率の分子の金額が、前年度と比べ約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億円増加しているが、これは、平成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年度借入の臨時財政対策債（財政融資資金）の年間の元金据え置き期間が経過して元利償還が始まったこと等により、元利償還額が約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億円増加したことが要因である。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分子を構成するもののうち、将来負担額については、公営企業債等繰入見込額が</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億円減少したことや、一般会計等に係る地方債の現在高が</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億円減少したことなどにより、</a:t>
          </a:r>
          <a:r>
            <a:rPr kumimoji="1" lang="en-US" altLang="ja-JP" sz="1400">
              <a:latin typeface="ＭＳ ゴシック" pitchFamily="49" charset="-128"/>
              <a:ea typeface="ＭＳ ゴシック" pitchFamily="49" charset="-128"/>
            </a:rPr>
            <a:t>31.9</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充当可能財源等については、庁舎建設基金の減など、充当可能基金が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億円減少したことなどにより、</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将来負担額と充当可能財源が減額したことにより、結果として将来負担比率（分子）は減額となった。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埼玉県草加市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財源不足への補てんや災害対策などの不測の事態に対応するために全体的に維持している。財政調整基金について約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億円を取崩したため、減額となった。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公共施設整備基金・・・公共施設の工事、修繕、改修、建替等に要する資金を積み立てている基金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新栄町団地に係る都市計画街路の設置等に関する基金・・・新栄町団地に係る都市計画街路事業の施行に要する資金を積み立てている基金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ふるさと納税基金・・・ふるさと納税による寄附金を積み立てている基金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庁舎建設基金・・・新庁舎の建設に必要な資金を積み立てている基金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ふるさとまちづくり基金・・・市民の主体的なまちづくり活動を支援するための基金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公共施設整備基金・・・公共施設の修繕等のために繰入れしたが、積立額の方が大きかったことによる増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新栄町団地の係る都市計画街路の設置等に関する基金・・・当該地区の工事のために基金を繰り入れたことによる減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ふるさと納税基金・・・ふるさと納税が増加したことによる増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庁舎建設基金・・・新庁舎の建設に必要な資金を繰り入れたことによる減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ふるさとまちづくり基金・・・必要な資金を繰り入れたことによる減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財政需要の増加により繰り入れる金額が多くなり減となったが、引き続き、景気悪化による税収減の補てんや災害対策などの不測の事態に対応するために適正な額を維持していく。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election activeCell="BV18" sqref="BV18:CC18"/>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95147706</v>
      </c>
      <c r="BO4" s="371"/>
      <c r="BP4" s="371"/>
      <c r="BQ4" s="371"/>
      <c r="BR4" s="371"/>
      <c r="BS4" s="371"/>
      <c r="BT4" s="371"/>
      <c r="BU4" s="372"/>
      <c r="BV4" s="370">
        <v>102479568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12.6</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89422886</v>
      </c>
      <c r="BO5" s="408"/>
      <c r="BP5" s="408"/>
      <c r="BQ5" s="408"/>
      <c r="BR5" s="408"/>
      <c r="BS5" s="408"/>
      <c r="BT5" s="408"/>
      <c r="BU5" s="409"/>
      <c r="BV5" s="407">
        <v>94941211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99.1</v>
      </c>
      <c r="CU5" s="405"/>
      <c r="CV5" s="405"/>
      <c r="CW5" s="405"/>
      <c r="CX5" s="405"/>
      <c r="CY5" s="405"/>
      <c r="CZ5" s="405"/>
      <c r="DA5" s="406"/>
      <c r="DB5" s="404">
        <v>96.3</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5724820</v>
      </c>
      <c r="BO6" s="408"/>
      <c r="BP6" s="408"/>
      <c r="BQ6" s="408"/>
      <c r="BR6" s="408"/>
      <c r="BS6" s="408"/>
      <c r="BT6" s="408"/>
      <c r="BU6" s="409"/>
      <c r="BV6" s="407">
        <v>7538357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100.7</v>
      </c>
      <c r="CU6" s="445"/>
      <c r="CV6" s="445"/>
      <c r="CW6" s="445"/>
      <c r="CX6" s="445"/>
      <c r="CY6" s="445"/>
      <c r="CZ6" s="445"/>
      <c r="DA6" s="446"/>
      <c r="DB6" s="444">
        <v>99.1</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1117482</v>
      </c>
      <c r="BO7" s="408"/>
      <c r="BP7" s="408"/>
      <c r="BQ7" s="408"/>
      <c r="BR7" s="408"/>
      <c r="BS7" s="408"/>
      <c r="BT7" s="408"/>
      <c r="BU7" s="409"/>
      <c r="BV7" s="407">
        <v>1624757</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47898622</v>
      </c>
      <c r="CU7" s="408"/>
      <c r="CV7" s="408"/>
      <c r="CW7" s="408"/>
      <c r="CX7" s="408"/>
      <c r="CY7" s="408"/>
      <c r="CZ7" s="408"/>
      <c r="DA7" s="409"/>
      <c r="DB7" s="407">
        <v>46929732</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4607338</v>
      </c>
      <c r="BO8" s="408"/>
      <c r="BP8" s="408"/>
      <c r="BQ8" s="408"/>
      <c r="BR8" s="408"/>
      <c r="BS8" s="408"/>
      <c r="BT8" s="408"/>
      <c r="BU8" s="409"/>
      <c r="BV8" s="407">
        <v>5913600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0.89</v>
      </c>
      <c r="CU8" s="448"/>
      <c r="CV8" s="448"/>
      <c r="CW8" s="448"/>
      <c r="CX8" s="448"/>
      <c r="CY8" s="448"/>
      <c r="CZ8" s="448"/>
      <c r="DA8" s="449"/>
      <c r="DB8" s="447">
        <v>0.9</v>
      </c>
      <c r="DC8" s="448"/>
      <c r="DD8" s="448"/>
      <c r="DE8" s="448"/>
      <c r="DF8" s="448"/>
      <c r="DG8" s="448"/>
      <c r="DH8" s="448"/>
      <c r="DI8" s="449"/>
    </row>
    <row r="9" spans="1:119" ht="18.75" customHeight="1" thickBot="1">
      <c r="A9" s="181"/>
      <c r="B9" s="401" t="s">
        <v>107</v>
      </c>
      <c r="C9" s="402"/>
      <c r="D9" s="402"/>
      <c r="E9" s="402"/>
      <c r="F9" s="402"/>
      <c r="G9" s="402"/>
      <c r="H9" s="402"/>
      <c r="I9" s="402"/>
      <c r="J9" s="402"/>
      <c r="K9" s="450"/>
      <c r="L9" s="451" t="s">
        <v>108</v>
      </c>
      <c r="M9" s="452"/>
      <c r="N9" s="452"/>
      <c r="O9" s="452"/>
      <c r="P9" s="452"/>
      <c r="Q9" s="453"/>
      <c r="R9" s="454">
        <v>248304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-1306262</v>
      </c>
      <c r="BO9" s="408"/>
      <c r="BP9" s="408"/>
      <c r="BQ9" s="408"/>
      <c r="BR9" s="408"/>
      <c r="BS9" s="408"/>
      <c r="BT9" s="408"/>
      <c r="BU9" s="409"/>
      <c r="BV9" s="407">
        <v>74895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10.6</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247034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104</v>
      </c>
      <c r="BO10" s="408"/>
      <c r="BP10" s="408"/>
      <c r="BQ10" s="408"/>
      <c r="BR10" s="408"/>
      <c r="BS10" s="408"/>
      <c r="BT10" s="408"/>
      <c r="BU10" s="409"/>
      <c r="BV10" s="407">
        <v>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251219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578838</v>
      </c>
      <c r="BO12" s="408"/>
      <c r="BP12" s="408"/>
      <c r="BQ12" s="408"/>
      <c r="BR12" s="408"/>
      <c r="BS12" s="408"/>
      <c r="BT12" s="408"/>
      <c r="BU12" s="409"/>
      <c r="BV12" s="407">
        <v>864631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241241</v>
      </c>
      <c r="S13" s="492"/>
      <c r="T13" s="492"/>
      <c r="U13" s="492"/>
      <c r="V13" s="493"/>
      <c r="W13" s="423" t="s">
        <v>131</v>
      </c>
      <c r="X13" s="424"/>
      <c r="Y13" s="424"/>
      <c r="Z13" s="424"/>
      <c r="AA13" s="424"/>
      <c r="AB13" s="414"/>
      <c r="AC13" s="458">
        <v>539</v>
      </c>
      <c r="AD13" s="459"/>
      <c r="AE13" s="459"/>
      <c r="AF13" s="459"/>
      <c r="AG13" s="501"/>
      <c r="AH13" s="458">
        <v>652</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-1884996</v>
      </c>
      <c r="BO13" s="408"/>
      <c r="BP13" s="408"/>
      <c r="BQ13" s="408"/>
      <c r="BR13" s="408"/>
      <c r="BS13" s="408"/>
      <c r="BT13" s="408"/>
      <c r="BU13" s="409"/>
      <c r="BV13" s="407">
        <v>-789733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4.3</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250966</v>
      </c>
      <c r="S14" s="492"/>
      <c r="T14" s="492"/>
      <c r="U14" s="492"/>
      <c r="V14" s="493"/>
      <c r="W14" s="397"/>
      <c r="X14" s="398"/>
      <c r="Y14" s="398"/>
      <c r="Z14" s="398"/>
      <c r="AA14" s="398"/>
      <c r="AB14" s="387"/>
      <c r="AC14" s="494">
        <v>0.5</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26.5</v>
      </c>
      <c r="CU14" s="506"/>
      <c r="CV14" s="506"/>
      <c r="CW14" s="506"/>
      <c r="CX14" s="506"/>
      <c r="CY14" s="506"/>
      <c r="CZ14" s="506"/>
      <c r="DA14" s="507"/>
      <c r="DB14" s="505">
        <v>26.9</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242066</v>
      </c>
      <c r="S15" s="492"/>
      <c r="T15" s="492"/>
      <c r="U15" s="492"/>
      <c r="V15" s="493"/>
      <c r="W15" s="423" t="s">
        <v>137</v>
      </c>
      <c r="X15" s="424"/>
      <c r="Y15" s="424"/>
      <c r="Z15" s="424"/>
      <c r="AA15" s="424"/>
      <c r="AB15" s="414"/>
      <c r="AC15" s="458">
        <v>25347</v>
      </c>
      <c r="AD15" s="459"/>
      <c r="AE15" s="459"/>
      <c r="AF15" s="459"/>
      <c r="AG15" s="501"/>
      <c r="AH15" s="458">
        <v>28287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33847426</v>
      </c>
      <c r="BO15" s="371"/>
      <c r="BP15" s="371"/>
      <c r="BQ15" s="371"/>
      <c r="BR15" s="371"/>
      <c r="BS15" s="371"/>
      <c r="BT15" s="371"/>
      <c r="BU15" s="372"/>
      <c r="BV15" s="370">
        <v>32905761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v>
      </c>
      <c r="AD16" s="495"/>
      <c r="AE16" s="495"/>
      <c r="AF16" s="495"/>
      <c r="AG16" s="496"/>
      <c r="AH16" s="494">
        <v>26.4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37880702</v>
      </c>
      <c r="BO16" s="408"/>
      <c r="BP16" s="408"/>
      <c r="BQ16" s="408"/>
      <c r="BR16" s="408"/>
      <c r="BS16" s="408"/>
      <c r="BT16" s="408"/>
      <c r="BU16" s="409"/>
      <c r="BV16" s="407">
        <v>36607568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79715</v>
      </c>
      <c r="AD17" s="459"/>
      <c r="AE17" s="459"/>
      <c r="AF17" s="459"/>
      <c r="AG17" s="501"/>
      <c r="AH17" s="458">
        <v>78255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43062981</v>
      </c>
      <c r="BO17" s="408"/>
      <c r="BP17" s="408"/>
      <c r="BQ17" s="408"/>
      <c r="BR17" s="408"/>
      <c r="BS17" s="408"/>
      <c r="BT17" s="408"/>
      <c r="BU17" s="409"/>
      <c r="BV17" s="407">
        <v>41869555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27.46</v>
      </c>
      <c r="M18" s="531"/>
      <c r="N18" s="531"/>
      <c r="O18" s="531"/>
      <c r="P18" s="531"/>
      <c r="Q18" s="531"/>
      <c r="R18" s="532"/>
      <c r="S18" s="532"/>
      <c r="T18" s="532"/>
      <c r="U18" s="532"/>
      <c r="V18" s="533"/>
      <c r="W18" s="425"/>
      <c r="X18" s="426"/>
      <c r="Y18" s="426"/>
      <c r="Z18" s="426"/>
      <c r="AA18" s="426"/>
      <c r="AB18" s="417"/>
      <c r="AC18" s="534">
        <v>75.5</v>
      </c>
      <c r="AD18" s="535"/>
      <c r="AE18" s="535"/>
      <c r="AF18" s="535"/>
      <c r="AG18" s="536"/>
      <c r="AH18" s="534">
        <v>73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49077794</v>
      </c>
      <c r="BO18" s="408"/>
      <c r="BP18" s="408"/>
      <c r="BQ18" s="408"/>
      <c r="BR18" s="408"/>
      <c r="BS18" s="408"/>
      <c r="BT18" s="408"/>
      <c r="BU18" s="409"/>
      <c r="BV18" s="407">
        <v>46687561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9042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64590293</v>
      </c>
      <c r="BO19" s="408"/>
      <c r="BP19" s="408"/>
      <c r="BQ19" s="408"/>
      <c r="BR19" s="408"/>
      <c r="BS19" s="408"/>
      <c r="BT19" s="408"/>
      <c r="BU19" s="409"/>
      <c r="BV19" s="407">
        <v>62302360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111923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69006063</v>
      </c>
      <c r="BO22" s="371"/>
      <c r="BP22" s="371"/>
      <c r="BQ22" s="371"/>
      <c r="BR22" s="371"/>
      <c r="BS22" s="371"/>
      <c r="BT22" s="371"/>
      <c r="BU22" s="372"/>
      <c r="BV22" s="370">
        <v>70666566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41300685</v>
      </c>
      <c r="BO23" s="408"/>
      <c r="BP23" s="408"/>
      <c r="BQ23" s="408"/>
      <c r="BR23" s="408"/>
      <c r="BS23" s="408"/>
      <c r="BT23" s="408"/>
      <c r="BU23" s="409"/>
      <c r="BV23" s="407">
        <v>44252676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10400</v>
      </c>
      <c r="R24" s="459"/>
      <c r="S24" s="459"/>
      <c r="T24" s="459"/>
      <c r="U24" s="459"/>
      <c r="V24" s="501"/>
      <c r="W24" s="553"/>
      <c r="X24" s="554"/>
      <c r="Y24" s="555"/>
      <c r="Z24" s="457" t="s">
        <v>162</v>
      </c>
      <c r="AA24" s="437"/>
      <c r="AB24" s="437"/>
      <c r="AC24" s="437"/>
      <c r="AD24" s="437"/>
      <c r="AE24" s="437"/>
      <c r="AF24" s="437"/>
      <c r="AG24" s="438"/>
      <c r="AH24" s="458">
        <v>1241</v>
      </c>
      <c r="AI24" s="459"/>
      <c r="AJ24" s="459"/>
      <c r="AK24" s="459"/>
      <c r="AL24" s="501"/>
      <c r="AM24" s="458">
        <v>3701903</v>
      </c>
      <c r="AN24" s="459"/>
      <c r="AO24" s="459"/>
      <c r="AP24" s="459"/>
      <c r="AQ24" s="459"/>
      <c r="AR24" s="501"/>
      <c r="AS24" s="458">
        <v>2983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37046486</v>
      </c>
      <c r="BO24" s="408"/>
      <c r="BP24" s="408"/>
      <c r="BQ24" s="408"/>
      <c r="BR24" s="408"/>
      <c r="BS24" s="408"/>
      <c r="BT24" s="408"/>
      <c r="BU24" s="409"/>
      <c r="BV24" s="407">
        <v>36473265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2</v>
      </c>
      <c r="M25" s="459"/>
      <c r="N25" s="459"/>
      <c r="O25" s="459"/>
      <c r="P25" s="501"/>
      <c r="Q25" s="458">
        <v>8750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13965421</v>
      </c>
      <c r="BO25" s="371"/>
      <c r="BP25" s="371"/>
      <c r="BQ25" s="371"/>
      <c r="BR25" s="371"/>
      <c r="BS25" s="371"/>
      <c r="BT25" s="371"/>
      <c r="BU25" s="372"/>
      <c r="BV25" s="370">
        <v>15477173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7500</v>
      </c>
      <c r="R26" s="459"/>
      <c r="S26" s="459"/>
      <c r="T26" s="459"/>
      <c r="U26" s="459"/>
      <c r="V26" s="501"/>
      <c r="W26" s="553"/>
      <c r="X26" s="554"/>
      <c r="Y26" s="555"/>
      <c r="Z26" s="457" t="s">
        <v>168</v>
      </c>
      <c r="AA26" s="559"/>
      <c r="AB26" s="559"/>
      <c r="AC26" s="559"/>
      <c r="AD26" s="559"/>
      <c r="AE26" s="559"/>
      <c r="AF26" s="559"/>
      <c r="AG26" s="560"/>
      <c r="AH26" s="458">
        <v>78</v>
      </c>
      <c r="AI26" s="459"/>
      <c r="AJ26" s="459"/>
      <c r="AK26" s="459"/>
      <c r="AL26" s="501"/>
      <c r="AM26" s="458">
        <v>233376</v>
      </c>
      <c r="AN26" s="459"/>
      <c r="AO26" s="459"/>
      <c r="AP26" s="459"/>
      <c r="AQ26" s="459"/>
      <c r="AR26" s="501"/>
      <c r="AS26" s="458">
        <v>2992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70000</v>
      </c>
      <c r="BO26" s="408"/>
      <c r="BP26" s="408"/>
      <c r="BQ26" s="408"/>
      <c r="BR26" s="408"/>
      <c r="BS26" s="408"/>
      <c r="BT26" s="408"/>
      <c r="BU26" s="409"/>
      <c r="BV26" s="407">
        <v>60000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5400</v>
      </c>
      <c r="R27" s="459"/>
      <c r="S27" s="459"/>
      <c r="T27" s="459"/>
      <c r="U27" s="459"/>
      <c r="V27" s="501"/>
      <c r="W27" s="553"/>
      <c r="X27" s="554"/>
      <c r="Y27" s="555"/>
      <c r="Z27" s="457" t="s">
        <v>171</v>
      </c>
      <c r="AA27" s="437"/>
      <c r="AB27" s="437"/>
      <c r="AC27" s="437"/>
      <c r="AD27" s="437"/>
      <c r="AE27" s="437"/>
      <c r="AF27" s="437"/>
      <c r="AG27" s="438"/>
      <c r="AH27" s="458">
        <v>24</v>
      </c>
      <c r="AI27" s="459"/>
      <c r="AJ27" s="459"/>
      <c r="AK27" s="459"/>
      <c r="AL27" s="501"/>
      <c r="AM27" s="458">
        <v>95808</v>
      </c>
      <c r="AN27" s="459"/>
      <c r="AO27" s="459"/>
      <c r="AP27" s="459"/>
      <c r="AQ27" s="459"/>
      <c r="AR27" s="501"/>
      <c r="AS27" s="458">
        <v>3992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5050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6837304</v>
      </c>
      <c r="BO28" s="371"/>
      <c r="BP28" s="371"/>
      <c r="BQ28" s="371"/>
      <c r="BR28" s="371"/>
      <c r="BS28" s="371"/>
      <c r="BT28" s="371"/>
      <c r="BU28" s="372"/>
      <c r="BV28" s="370">
        <v>7416038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26</v>
      </c>
      <c r="M29" s="459"/>
      <c r="N29" s="459"/>
      <c r="O29" s="459"/>
      <c r="P29" s="501"/>
      <c r="Q29" s="458">
        <v>4700</v>
      </c>
      <c r="R29" s="459"/>
      <c r="S29" s="459"/>
      <c r="T29" s="459"/>
      <c r="U29" s="459"/>
      <c r="V29" s="501"/>
      <c r="W29" s="556"/>
      <c r="X29" s="557"/>
      <c r="Y29" s="558"/>
      <c r="Z29" s="457" t="s">
        <v>177</v>
      </c>
      <c r="AA29" s="437"/>
      <c r="AB29" s="437"/>
      <c r="AC29" s="437"/>
      <c r="AD29" s="437"/>
      <c r="AE29" s="437"/>
      <c r="AF29" s="437"/>
      <c r="AG29" s="438"/>
      <c r="AH29" s="458">
        <v>1265</v>
      </c>
      <c r="AI29" s="459"/>
      <c r="AJ29" s="459"/>
      <c r="AK29" s="459"/>
      <c r="AL29" s="501"/>
      <c r="AM29" s="458">
        <v>3797711</v>
      </c>
      <c r="AN29" s="459"/>
      <c r="AO29" s="459"/>
      <c r="AP29" s="459"/>
      <c r="AQ29" s="459"/>
      <c r="AR29" s="501"/>
      <c r="AS29" s="458">
        <v>3002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2652323</v>
      </c>
      <c r="BO30" s="527"/>
      <c r="BP30" s="527"/>
      <c r="BQ30" s="527"/>
      <c r="BR30" s="527"/>
      <c r="BS30" s="527"/>
      <c r="BT30" s="527"/>
      <c r="BU30" s="528"/>
      <c r="BV30" s="526">
        <v>2295868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草加市水道事業会計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草加都市計画新田西部土地区画整理事業特別会計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埼玉県後期高齢者医療広域連合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アコス株式会社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草加都市計画新田西部土地区画整理事業特別会計（一般会計等）</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草加市立病院事業会計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IF('各会計、関係団体の財政状況及び健全化判断比率'!B36="","",'各会計、関係団体の財政状況及び健全化判断比率'!B36)</f>
        <v>草加都市計画事業新田駅西口土地区画整理事業特別会計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公益財団法人草加市スポーツ協会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草加都市計画新田駅西口土地区画整理事業特別会計（一般会計等）</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草加市公共下水道事業会計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草加市土地開発公社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公益財団法人草加市文化協会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埼玉県都市ボートレース企業団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東埼玉資源環境組合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草加八潮消防組合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2yPktF9zcmnT3brwL96MngAraH+yOEPy0vYVHW7ccSJbgiAvtsD+xl5/tIREN1BgUawhWZbF4kzSf3ZBAu+B0g==" saltValue="M2aru9cgxOREbEgrVEC3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34" sqref="CR34:CY34"/>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40041059</v>
      </c>
      <c r="S5" s="613"/>
      <c r="T5" s="613"/>
      <c r="U5" s="613"/>
      <c r="V5" s="613"/>
      <c r="W5" s="613"/>
      <c r="X5" s="613"/>
      <c r="Y5" s="614"/>
      <c r="Z5" s="615">
        <v>42.1</v>
      </c>
      <c r="AA5" s="615"/>
      <c r="AB5" s="615"/>
      <c r="AC5" s="615"/>
      <c r="AD5" s="616">
        <v>37204850</v>
      </c>
      <c r="AE5" s="616"/>
      <c r="AF5" s="616"/>
      <c r="AG5" s="616"/>
      <c r="AH5" s="616"/>
      <c r="AI5" s="616"/>
      <c r="AJ5" s="616"/>
      <c r="AK5" s="616"/>
      <c r="AL5" s="617">
        <v>76.400000000000006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37204850</v>
      </c>
      <c r="BH5" s="624"/>
      <c r="BI5" s="624"/>
      <c r="BJ5" s="624"/>
      <c r="BK5" s="624"/>
      <c r="BL5" s="624"/>
      <c r="BM5" s="624"/>
      <c r="BN5" s="625"/>
      <c r="BO5" s="626">
        <v>92.9</v>
      </c>
      <c r="BP5" s="626"/>
      <c r="BQ5" s="626"/>
      <c r="BR5" s="626"/>
      <c r="BS5" s="627">
        <v>545687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441029</v>
      </c>
      <c r="S6" s="624"/>
      <c r="T6" s="624"/>
      <c r="U6" s="624"/>
      <c r="V6" s="624"/>
      <c r="W6" s="624"/>
      <c r="X6" s="624"/>
      <c r="Y6" s="625"/>
      <c r="Z6" s="626">
        <v>0.5</v>
      </c>
      <c r="AA6" s="626"/>
      <c r="AB6" s="626"/>
      <c r="AC6" s="626"/>
      <c r="AD6" s="627">
        <v>441029</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37204850</v>
      </c>
      <c r="BH6" s="624"/>
      <c r="BI6" s="624"/>
      <c r="BJ6" s="624"/>
      <c r="BK6" s="624"/>
      <c r="BL6" s="624"/>
      <c r="BM6" s="624"/>
      <c r="BN6" s="625"/>
      <c r="BO6" s="626">
        <v>92.9</v>
      </c>
      <c r="BP6" s="626"/>
      <c r="BQ6" s="626"/>
      <c r="BR6" s="626"/>
      <c r="BS6" s="627">
        <v>545687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395129</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395050</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13779</v>
      </c>
      <c r="S7" s="624"/>
      <c r="T7" s="624"/>
      <c r="U7" s="624"/>
      <c r="V7" s="624"/>
      <c r="W7" s="624"/>
      <c r="X7" s="624"/>
      <c r="Y7" s="625"/>
      <c r="Z7" s="626">
        <v>0</v>
      </c>
      <c r="AA7" s="626"/>
      <c r="AB7" s="626"/>
      <c r="AC7" s="626"/>
      <c r="AD7" s="627">
        <v>13779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19629602</v>
      </c>
      <c r="BH7" s="624"/>
      <c r="BI7" s="624"/>
      <c r="BJ7" s="624"/>
      <c r="BK7" s="624"/>
      <c r="BL7" s="624"/>
      <c r="BM7" s="624"/>
      <c r="BN7" s="625"/>
      <c r="BO7" s="626">
        <v>49</v>
      </c>
      <c r="BP7" s="626"/>
      <c r="BQ7" s="626"/>
      <c r="BR7" s="626"/>
      <c r="BS7" s="627">
        <v>545687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9995587</v>
      </c>
      <c r="CS7" s="624"/>
      <c r="CT7" s="624"/>
      <c r="CU7" s="624"/>
      <c r="CV7" s="624"/>
      <c r="CW7" s="624"/>
      <c r="CX7" s="624"/>
      <c r="CY7" s="625"/>
      <c r="CZ7" s="626">
        <v>11.2</v>
      </c>
      <c r="DA7" s="626"/>
      <c r="DB7" s="626"/>
      <c r="DC7" s="626"/>
      <c r="DD7" s="632">
        <v>1007208</v>
      </c>
      <c r="DE7" s="624"/>
      <c r="DF7" s="624"/>
      <c r="DG7" s="624"/>
      <c r="DH7" s="624"/>
      <c r="DI7" s="624"/>
      <c r="DJ7" s="624"/>
      <c r="DK7" s="624"/>
      <c r="DL7" s="624"/>
      <c r="DM7" s="624"/>
      <c r="DN7" s="624"/>
      <c r="DO7" s="624"/>
      <c r="DP7" s="625"/>
      <c r="DQ7" s="632">
        <v>7007754</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252318</v>
      </c>
      <c r="S8" s="624"/>
      <c r="T8" s="624"/>
      <c r="U8" s="624"/>
      <c r="V8" s="624"/>
      <c r="W8" s="624"/>
      <c r="X8" s="624"/>
      <c r="Y8" s="625"/>
      <c r="Z8" s="626">
        <v>0.3</v>
      </c>
      <c r="AA8" s="626"/>
      <c r="AB8" s="626"/>
      <c r="AC8" s="626"/>
      <c r="AD8" s="627">
        <v>252318</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482061</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43160191</v>
      </c>
      <c r="CS8" s="624"/>
      <c r="CT8" s="624"/>
      <c r="CU8" s="624"/>
      <c r="CV8" s="624"/>
      <c r="CW8" s="624"/>
      <c r="CX8" s="624"/>
      <c r="CY8" s="625"/>
      <c r="CZ8" s="626">
        <v>48.3</v>
      </c>
      <c r="DA8" s="626"/>
      <c r="DB8" s="626"/>
      <c r="DC8" s="626"/>
      <c r="DD8" s="632">
        <v>925601</v>
      </c>
      <c r="DE8" s="624"/>
      <c r="DF8" s="624"/>
      <c r="DG8" s="624"/>
      <c r="DH8" s="624"/>
      <c r="DI8" s="624"/>
      <c r="DJ8" s="624"/>
      <c r="DK8" s="624"/>
      <c r="DL8" s="624"/>
      <c r="DM8" s="624"/>
      <c r="DN8" s="624"/>
      <c r="DO8" s="624"/>
      <c r="DP8" s="625"/>
      <c r="DQ8" s="632">
        <v>22508374</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293734</v>
      </c>
      <c r="S9" s="624"/>
      <c r="T9" s="624"/>
      <c r="U9" s="624"/>
      <c r="V9" s="624"/>
      <c r="W9" s="624"/>
      <c r="X9" s="624"/>
      <c r="Y9" s="625"/>
      <c r="Z9" s="626">
        <v>0.3</v>
      </c>
      <c r="AA9" s="626"/>
      <c r="AB9" s="626"/>
      <c r="AC9" s="626"/>
      <c r="AD9" s="627">
        <v>293734</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16464875</v>
      </c>
      <c r="BH9" s="624"/>
      <c r="BI9" s="624"/>
      <c r="BJ9" s="624"/>
      <c r="BK9" s="624"/>
      <c r="BL9" s="624"/>
      <c r="BM9" s="624"/>
      <c r="BN9" s="625"/>
      <c r="BO9" s="626">
        <v>41.1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6954502</v>
      </c>
      <c r="CS9" s="624"/>
      <c r="CT9" s="624"/>
      <c r="CU9" s="624"/>
      <c r="CV9" s="624"/>
      <c r="CW9" s="624"/>
      <c r="CX9" s="624"/>
      <c r="CY9" s="625"/>
      <c r="CZ9" s="626">
        <v>7.8</v>
      </c>
      <c r="DA9" s="626"/>
      <c r="DB9" s="626"/>
      <c r="DC9" s="626"/>
      <c r="DD9" s="632">
        <v>90395</v>
      </c>
      <c r="DE9" s="624"/>
      <c r="DF9" s="624"/>
      <c r="DG9" s="624"/>
      <c r="DH9" s="624"/>
      <c r="DI9" s="624"/>
      <c r="DJ9" s="624"/>
      <c r="DK9" s="624"/>
      <c r="DL9" s="624"/>
      <c r="DM9" s="624"/>
      <c r="DN9" s="624"/>
      <c r="DO9" s="624"/>
      <c r="DP9" s="625"/>
      <c r="DQ9" s="632">
        <v>5680107</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624959</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54972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30278</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5480979</v>
      </c>
      <c r="S11" s="624"/>
      <c r="T11" s="624"/>
      <c r="U11" s="624"/>
      <c r="V11" s="624"/>
      <c r="W11" s="624"/>
      <c r="X11" s="624"/>
      <c r="Y11" s="625"/>
      <c r="Z11" s="628">
        <v>5.8</v>
      </c>
      <c r="AA11" s="629"/>
      <c r="AB11" s="629"/>
      <c r="AC11" s="635"/>
      <c r="AD11" s="632">
        <v>5480979</v>
      </c>
      <c r="AE11" s="624"/>
      <c r="AF11" s="624"/>
      <c r="AG11" s="624"/>
      <c r="AH11" s="624"/>
      <c r="AI11" s="624"/>
      <c r="AJ11" s="624"/>
      <c r="AK11" s="625"/>
      <c r="AL11" s="628">
        <v>11.2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2057707</v>
      </c>
      <c r="BH11" s="624"/>
      <c r="BI11" s="624"/>
      <c r="BJ11" s="624"/>
      <c r="BK11" s="624"/>
      <c r="BL11" s="624"/>
      <c r="BM11" s="624"/>
      <c r="BN11" s="625"/>
      <c r="BO11" s="626">
        <v>5.0999999999999996</v>
      </c>
      <c r="BP11" s="626"/>
      <c r="BQ11" s="626"/>
      <c r="BR11" s="626"/>
      <c r="BS11" s="627">
        <v>545687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75867</v>
      </c>
      <c r="CS11" s="624"/>
      <c r="CT11" s="624"/>
      <c r="CU11" s="624"/>
      <c r="CV11" s="624"/>
      <c r="CW11" s="624"/>
      <c r="CX11" s="624"/>
      <c r="CY11" s="625"/>
      <c r="CZ11" s="626">
        <v>0.1</v>
      </c>
      <c r="DA11" s="626"/>
      <c r="DB11" s="626"/>
      <c r="DC11" s="626"/>
      <c r="DD11" s="632" t="s">
        <v>122</v>
      </c>
      <c r="DE11" s="624"/>
      <c r="DF11" s="624"/>
      <c r="DG11" s="624"/>
      <c r="DH11" s="624"/>
      <c r="DI11" s="624"/>
      <c r="DJ11" s="624"/>
      <c r="DK11" s="624"/>
      <c r="DL11" s="624"/>
      <c r="DM11" s="624"/>
      <c r="DN11" s="624"/>
      <c r="DO11" s="624"/>
      <c r="DP11" s="625"/>
      <c r="DQ11" s="632">
        <v>72529</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15283132</v>
      </c>
      <c r="BH12" s="624"/>
      <c r="BI12" s="624"/>
      <c r="BJ12" s="624"/>
      <c r="BK12" s="624"/>
      <c r="BL12" s="624"/>
      <c r="BM12" s="624"/>
      <c r="BN12" s="625"/>
      <c r="BO12" s="626">
        <v>38.200000000000003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1137413</v>
      </c>
      <c r="CS12" s="624"/>
      <c r="CT12" s="624"/>
      <c r="CU12" s="624"/>
      <c r="CV12" s="624"/>
      <c r="CW12" s="624"/>
      <c r="CX12" s="624"/>
      <c r="CY12" s="625"/>
      <c r="CZ12" s="626">
        <v>1.3</v>
      </c>
      <c r="DA12" s="626"/>
      <c r="DB12" s="626"/>
      <c r="DC12" s="626"/>
      <c r="DD12" s="632" t="s">
        <v>122</v>
      </c>
      <c r="DE12" s="624"/>
      <c r="DF12" s="624"/>
      <c r="DG12" s="624"/>
      <c r="DH12" s="624"/>
      <c r="DI12" s="624"/>
      <c r="DJ12" s="624"/>
      <c r="DK12" s="624"/>
      <c r="DL12" s="624"/>
      <c r="DM12" s="624"/>
      <c r="DN12" s="624"/>
      <c r="DO12" s="624"/>
      <c r="DP12" s="625"/>
      <c r="DQ12" s="632">
        <v>974817</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15256034</v>
      </c>
      <c r="BH13" s="624"/>
      <c r="BI13" s="624"/>
      <c r="BJ13" s="624"/>
      <c r="BK13" s="624"/>
      <c r="BL13" s="624"/>
      <c r="BM13" s="624"/>
      <c r="BN13" s="625"/>
      <c r="BO13" s="626">
        <v>38.1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10126056</v>
      </c>
      <c r="CS13" s="624"/>
      <c r="CT13" s="624"/>
      <c r="CU13" s="624"/>
      <c r="CV13" s="624"/>
      <c r="CW13" s="624"/>
      <c r="CX13" s="624"/>
      <c r="CY13" s="625"/>
      <c r="CZ13" s="626">
        <v>11.3</v>
      </c>
      <c r="DA13" s="626"/>
      <c r="DB13" s="626"/>
      <c r="DC13" s="626"/>
      <c r="DD13" s="632">
        <v>4640997</v>
      </c>
      <c r="DE13" s="624"/>
      <c r="DF13" s="624"/>
      <c r="DG13" s="624"/>
      <c r="DH13" s="624"/>
      <c r="DI13" s="624"/>
      <c r="DJ13" s="624"/>
      <c r="DK13" s="624"/>
      <c r="DL13" s="624"/>
      <c r="DM13" s="624"/>
      <c r="DN13" s="624"/>
      <c r="DO13" s="624"/>
      <c r="DP13" s="625"/>
      <c r="DQ13" s="632">
        <v>6528969</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4435</v>
      </c>
      <c r="S14" s="624"/>
      <c r="T14" s="624"/>
      <c r="U14" s="624"/>
      <c r="V14" s="624"/>
      <c r="W14" s="624"/>
      <c r="X14" s="624"/>
      <c r="Y14" s="625"/>
      <c r="Z14" s="626">
        <v>0</v>
      </c>
      <c r="AA14" s="626"/>
      <c r="AB14" s="626"/>
      <c r="AC14" s="626"/>
      <c r="AD14" s="627">
        <v>4435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325366</v>
      </c>
      <c r="BH14" s="624"/>
      <c r="BI14" s="624"/>
      <c r="BJ14" s="624"/>
      <c r="BK14" s="624"/>
      <c r="BL14" s="624"/>
      <c r="BM14" s="624"/>
      <c r="BN14" s="625"/>
      <c r="BO14" s="626">
        <v>0.8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3559569</v>
      </c>
      <c r="CS14" s="624"/>
      <c r="CT14" s="624"/>
      <c r="CU14" s="624"/>
      <c r="CV14" s="624"/>
      <c r="CW14" s="624"/>
      <c r="CX14" s="624"/>
      <c r="CY14" s="625"/>
      <c r="CZ14" s="626">
        <v>4</v>
      </c>
      <c r="DA14" s="626"/>
      <c r="DB14" s="626"/>
      <c r="DC14" s="626"/>
      <c r="DD14" s="632">
        <v>510034</v>
      </c>
      <c r="DE14" s="624"/>
      <c r="DF14" s="624"/>
      <c r="DG14" s="624"/>
      <c r="DH14" s="624"/>
      <c r="DI14" s="624"/>
      <c r="DJ14" s="624"/>
      <c r="DK14" s="624"/>
      <c r="DL14" s="624"/>
      <c r="DM14" s="624"/>
      <c r="DN14" s="624"/>
      <c r="DO14" s="624"/>
      <c r="DP14" s="625"/>
      <c r="DQ14" s="632">
        <v>3167409</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1966750</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7139644</v>
      </c>
      <c r="CS15" s="624"/>
      <c r="CT15" s="624"/>
      <c r="CU15" s="624"/>
      <c r="CV15" s="624"/>
      <c r="CW15" s="624"/>
      <c r="CX15" s="624"/>
      <c r="CY15" s="625"/>
      <c r="CZ15" s="626">
        <v>8</v>
      </c>
      <c r="DA15" s="626"/>
      <c r="DB15" s="626"/>
      <c r="DC15" s="626"/>
      <c r="DD15" s="632">
        <v>552666</v>
      </c>
      <c r="DE15" s="624"/>
      <c r="DF15" s="624"/>
      <c r="DG15" s="624"/>
      <c r="DH15" s="624"/>
      <c r="DI15" s="624"/>
      <c r="DJ15" s="624"/>
      <c r="DK15" s="624"/>
      <c r="DL15" s="624"/>
      <c r="DM15" s="624"/>
      <c r="DN15" s="624"/>
      <c r="DO15" s="624"/>
      <c r="DP15" s="625"/>
      <c r="DQ15" s="632">
        <v>5676230</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78406</v>
      </c>
      <c r="S16" s="624"/>
      <c r="T16" s="624"/>
      <c r="U16" s="624"/>
      <c r="V16" s="624"/>
      <c r="W16" s="624"/>
      <c r="X16" s="624"/>
      <c r="Y16" s="625"/>
      <c r="Z16" s="626">
        <v>0.1</v>
      </c>
      <c r="AA16" s="626"/>
      <c r="AB16" s="626"/>
      <c r="AC16" s="626"/>
      <c r="AD16" s="627">
        <v>78406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351138</v>
      </c>
      <c r="S17" s="624"/>
      <c r="T17" s="624"/>
      <c r="U17" s="624"/>
      <c r="V17" s="624"/>
      <c r="W17" s="624"/>
      <c r="X17" s="624"/>
      <c r="Y17" s="625"/>
      <c r="Z17" s="626">
        <v>0.4</v>
      </c>
      <c r="AA17" s="626"/>
      <c r="AB17" s="626"/>
      <c r="AC17" s="626"/>
      <c r="AD17" s="627">
        <v>351138</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6823956</v>
      </c>
      <c r="CS17" s="624"/>
      <c r="CT17" s="624"/>
      <c r="CU17" s="624"/>
      <c r="CV17" s="624"/>
      <c r="CW17" s="624"/>
      <c r="CX17" s="624"/>
      <c r="CY17" s="625"/>
      <c r="CZ17" s="626">
        <v>7.6</v>
      </c>
      <c r="DA17" s="626"/>
      <c r="DB17" s="626"/>
      <c r="DC17" s="626"/>
      <c r="DD17" s="632" t="s">
        <v>122</v>
      </c>
      <c r="DE17" s="624"/>
      <c r="DF17" s="624"/>
      <c r="DG17" s="624"/>
      <c r="DH17" s="624"/>
      <c r="DI17" s="624"/>
      <c r="DJ17" s="624"/>
      <c r="DK17" s="624"/>
      <c r="DL17" s="624"/>
      <c r="DM17" s="624"/>
      <c r="DN17" s="624"/>
      <c r="DO17" s="624"/>
      <c r="DP17" s="625"/>
      <c r="DQ17" s="632">
        <v>6823956</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306550</v>
      </c>
      <c r="S18" s="624"/>
      <c r="T18" s="624"/>
      <c r="U18" s="624"/>
      <c r="V18" s="624"/>
      <c r="W18" s="624"/>
      <c r="X18" s="624"/>
      <c r="Y18" s="625"/>
      <c r="Z18" s="626">
        <v>0.3</v>
      </c>
      <c r="AA18" s="626"/>
      <c r="AB18" s="626"/>
      <c r="AC18" s="626"/>
      <c r="AD18" s="627">
        <v>306550</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296448</v>
      </c>
      <c r="S19" s="624"/>
      <c r="T19" s="624"/>
      <c r="U19" s="624"/>
      <c r="V19" s="624"/>
      <c r="W19" s="624"/>
      <c r="X19" s="624"/>
      <c r="Y19" s="625"/>
      <c r="Z19" s="626">
        <v>0.3</v>
      </c>
      <c r="AA19" s="626"/>
      <c r="AB19" s="626"/>
      <c r="AC19" s="626"/>
      <c r="AD19" s="627">
        <v>296448</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2836209</v>
      </c>
      <c r="BH19" s="624"/>
      <c r="BI19" s="624"/>
      <c r="BJ19" s="624"/>
      <c r="BK19" s="624"/>
      <c r="BL19" s="624"/>
      <c r="BM19" s="624"/>
      <c r="BN19" s="625"/>
      <c r="BO19" s="626">
        <v>7.1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10102</v>
      </c>
      <c r="S20" s="624"/>
      <c r="T20" s="624"/>
      <c r="U20" s="624"/>
      <c r="V20" s="624"/>
      <c r="W20" s="624"/>
      <c r="X20" s="624"/>
      <c r="Y20" s="625"/>
      <c r="Z20" s="626">
        <v>0</v>
      </c>
      <c r="AA20" s="626"/>
      <c r="AB20" s="626"/>
      <c r="AC20" s="626"/>
      <c r="AD20" s="627">
        <v>10102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2836209</v>
      </c>
      <c r="BH20" s="624"/>
      <c r="BI20" s="624"/>
      <c r="BJ20" s="624"/>
      <c r="BK20" s="624"/>
      <c r="BL20" s="624"/>
      <c r="BM20" s="624"/>
      <c r="BN20" s="625"/>
      <c r="BO20" s="626">
        <v>7.1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89422886</v>
      </c>
      <c r="CS20" s="624"/>
      <c r="CT20" s="624"/>
      <c r="CU20" s="624"/>
      <c r="CV20" s="624"/>
      <c r="CW20" s="624"/>
      <c r="CX20" s="624"/>
      <c r="CY20" s="625"/>
      <c r="CZ20" s="626">
        <v>100</v>
      </c>
      <c r="DA20" s="626"/>
      <c r="DB20" s="626"/>
      <c r="DC20" s="626"/>
      <c r="DD20" s="632">
        <v>7726901</v>
      </c>
      <c r="DE20" s="624"/>
      <c r="DF20" s="624"/>
      <c r="DG20" s="624"/>
      <c r="DH20" s="624"/>
      <c r="DI20" s="624"/>
      <c r="DJ20" s="624"/>
      <c r="DK20" s="624"/>
      <c r="DL20" s="624"/>
      <c r="DM20" s="624"/>
      <c r="DN20" s="624"/>
      <c r="DO20" s="624"/>
      <c r="DP20" s="625"/>
      <c r="DQ20" s="632">
        <v>58865473</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4414357</v>
      </c>
      <c r="S21" s="624"/>
      <c r="T21" s="624"/>
      <c r="U21" s="624"/>
      <c r="V21" s="624"/>
      <c r="W21" s="624"/>
      <c r="X21" s="624"/>
      <c r="Y21" s="625"/>
      <c r="Z21" s="626">
        <v>4.5999999999999996</v>
      </c>
      <c r="AA21" s="626"/>
      <c r="AB21" s="626"/>
      <c r="AC21" s="626"/>
      <c r="AD21" s="627">
        <v>4029092</v>
      </c>
      <c r="AE21" s="627"/>
      <c r="AF21" s="627"/>
      <c r="AG21" s="627"/>
      <c r="AH21" s="627"/>
      <c r="AI21" s="627"/>
      <c r="AJ21" s="627"/>
      <c r="AK21" s="627"/>
      <c r="AL21" s="628">
        <v>8.3000000000000007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4029092</v>
      </c>
      <c r="S22" s="624"/>
      <c r="T22" s="624"/>
      <c r="U22" s="624"/>
      <c r="V22" s="624"/>
      <c r="W22" s="624"/>
      <c r="X22" s="624"/>
      <c r="Y22" s="625"/>
      <c r="Z22" s="626">
        <v>4.2</v>
      </c>
      <c r="AA22" s="626"/>
      <c r="AB22" s="626"/>
      <c r="AC22" s="626"/>
      <c r="AD22" s="627">
        <v>4029092</v>
      </c>
      <c r="AE22" s="627"/>
      <c r="AF22" s="627"/>
      <c r="AG22" s="627"/>
      <c r="AH22" s="627"/>
      <c r="AI22" s="627"/>
      <c r="AJ22" s="627"/>
      <c r="AK22" s="627"/>
      <c r="AL22" s="628">
        <v>8.3000000000000007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385170</v>
      </c>
      <c r="S23" s="624"/>
      <c r="T23" s="624"/>
      <c r="U23" s="624"/>
      <c r="V23" s="624"/>
      <c r="W23" s="624"/>
      <c r="X23" s="624"/>
      <c r="Y23" s="625"/>
      <c r="Z23" s="626">
        <v>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2836209</v>
      </c>
      <c r="BH23" s="624"/>
      <c r="BI23" s="624"/>
      <c r="BJ23" s="624"/>
      <c r="BK23" s="624"/>
      <c r="BL23" s="624"/>
      <c r="BM23" s="624"/>
      <c r="BN23" s="625"/>
      <c r="BO23" s="626">
        <v>7.1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v>95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42354981</v>
      </c>
      <c r="CS24" s="613"/>
      <c r="CT24" s="613"/>
      <c r="CU24" s="613"/>
      <c r="CV24" s="613"/>
      <c r="CW24" s="613"/>
      <c r="CX24" s="613"/>
      <c r="CY24" s="614"/>
      <c r="CZ24" s="617">
        <v>47.4</v>
      </c>
      <c r="DA24" s="618"/>
      <c r="DB24" s="618"/>
      <c r="DC24" s="634"/>
      <c r="DD24" s="655">
        <v>27026026</v>
      </c>
      <c r="DE24" s="613"/>
      <c r="DF24" s="613"/>
      <c r="DG24" s="613"/>
      <c r="DH24" s="613"/>
      <c r="DI24" s="613"/>
      <c r="DJ24" s="613"/>
      <c r="DK24" s="614"/>
      <c r="DL24" s="655">
        <v>24425310</v>
      </c>
      <c r="DM24" s="613"/>
      <c r="DN24" s="613"/>
      <c r="DO24" s="613"/>
      <c r="DP24" s="613"/>
      <c r="DQ24" s="613"/>
      <c r="DR24" s="613"/>
      <c r="DS24" s="613"/>
      <c r="DT24" s="613"/>
      <c r="DU24" s="613"/>
      <c r="DV24" s="614"/>
      <c r="DW24" s="617">
        <v>49.3</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51677784</v>
      </c>
      <c r="S25" s="624"/>
      <c r="T25" s="624"/>
      <c r="U25" s="624"/>
      <c r="V25" s="624"/>
      <c r="W25" s="624"/>
      <c r="X25" s="624"/>
      <c r="Y25" s="625"/>
      <c r="Z25" s="626">
        <v>54.3</v>
      </c>
      <c r="AA25" s="626"/>
      <c r="AB25" s="626"/>
      <c r="AC25" s="626"/>
      <c r="AD25" s="627">
        <v>48456310</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12704210</v>
      </c>
      <c r="CS25" s="644"/>
      <c r="CT25" s="644"/>
      <c r="CU25" s="644"/>
      <c r="CV25" s="644"/>
      <c r="CW25" s="644"/>
      <c r="CX25" s="644"/>
      <c r="CY25" s="645"/>
      <c r="CZ25" s="628">
        <v>14.2</v>
      </c>
      <c r="DA25" s="656"/>
      <c r="DB25" s="656"/>
      <c r="DC25" s="658"/>
      <c r="DD25" s="632">
        <v>11549688</v>
      </c>
      <c r="DE25" s="644"/>
      <c r="DF25" s="644"/>
      <c r="DG25" s="644"/>
      <c r="DH25" s="644"/>
      <c r="DI25" s="644"/>
      <c r="DJ25" s="644"/>
      <c r="DK25" s="645"/>
      <c r="DL25" s="632">
        <v>11541962</v>
      </c>
      <c r="DM25" s="644"/>
      <c r="DN25" s="644"/>
      <c r="DO25" s="644"/>
      <c r="DP25" s="644"/>
      <c r="DQ25" s="644"/>
      <c r="DR25" s="644"/>
      <c r="DS25" s="644"/>
      <c r="DT25" s="644"/>
      <c r="DU25" s="644"/>
      <c r="DV25" s="645"/>
      <c r="DW25" s="628">
        <v>23.3</v>
      </c>
      <c r="DX25" s="656"/>
      <c r="DY25" s="656"/>
      <c r="DZ25" s="656"/>
      <c r="EA25" s="656"/>
      <c r="EB25" s="656"/>
      <c r="EC25" s="657"/>
    </row>
    <row r="26" spans="2:133" ht="11.25" customHeight="1">
      <c r="B26" s="620" t="s">
        <v>283</v>
      </c>
      <c r="C26" s="621"/>
      <c r="D26" s="621"/>
      <c r="E26" s="621"/>
      <c r="F26" s="621"/>
      <c r="G26" s="621"/>
      <c r="H26" s="621"/>
      <c r="I26" s="621"/>
      <c r="J26" s="621"/>
      <c r="K26" s="621"/>
      <c r="L26" s="621"/>
      <c r="M26" s="621"/>
      <c r="N26" s="621"/>
      <c r="O26" s="621"/>
      <c r="P26" s="621"/>
      <c r="Q26" s="622"/>
      <c r="R26" s="623">
        <v>22641</v>
      </c>
      <c r="S26" s="624"/>
      <c r="T26" s="624"/>
      <c r="U26" s="624"/>
      <c r="V26" s="624"/>
      <c r="W26" s="624"/>
      <c r="X26" s="624"/>
      <c r="Y26" s="625"/>
      <c r="Z26" s="626">
        <v>0</v>
      </c>
      <c r="AA26" s="626"/>
      <c r="AB26" s="626"/>
      <c r="AC26" s="626"/>
      <c r="AD26" s="627">
        <v>22641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8806777</v>
      </c>
      <c r="CS26" s="624"/>
      <c r="CT26" s="624"/>
      <c r="CU26" s="624"/>
      <c r="CV26" s="624"/>
      <c r="CW26" s="624"/>
      <c r="CX26" s="624"/>
      <c r="CY26" s="625"/>
      <c r="CZ26" s="628">
        <v>9.8000000000000007</v>
      </c>
      <c r="DA26" s="656"/>
      <c r="DB26" s="656"/>
      <c r="DC26" s="658"/>
      <c r="DD26" s="632">
        <v>7751759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286</v>
      </c>
      <c r="C27" s="621"/>
      <c r="D27" s="621"/>
      <c r="E27" s="621"/>
      <c r="F27" s="621"/>
      <c r="G27" s="621"/>
      <c r="H27" s="621"/>
      <c r="I27" s="621"/>
      <c r="J27" s="621"/>
      <c r="K27" s="621"/>
      <c r="L27" s="621"/>
      <c r="M27" s="621"/>
      <c r="N27" s="621"/>
      <c r="O27" s="621"/>
      <c r="P27" s="621"/>
      <c r="Q27" s="622"/>
      <c r="R27" s="623">
        <v>78815</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40041059</v>
      </c>
      <c r="BH27" s="624"/>
      <c r="BI27" s="624"/>
      <c r="BJ27" s="624"/>
      <c r="BK27" s="624"/>
      <c r="BL27" s="624"/>
      <c r="BM27" s="624"/>
      <c r="BN27" s="625"/>
      <c r="BO27" s="626">
        <v>100</v>
      </c>
      <c r="BP27" s="626"/>
      <c r="BQ27" s="626"/>
      <c r="BR27" s="626"/>
      <c r="BS27" s="627">
        <v>545687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22826815</v>
      </c>
      <c r="CS27" s="644"/>
      <c r="CT27" s="644"/>
      <c r="CU27" s="644"/>
      <c r="CV27" s="644"/>
      <c r="CW27" s="644"/>
      <c r="CX27" s="644"/>
      <c r="CY27" s="645"/>
      <c r="CZ27" s="628">
        <v>25.5</v>
      </c>
      <c r="DA27" s="656"/>
      <c r="DB27" s="656"/>
      <c r="DC27" s="658"/>
      <c r="DD27" s="632">
        <v>8652382</v>
      </c>
      <c r="DE27" s="644"/>
      <c r="DF27" s="644"/>
      <c r="DG27" s="644"/>
      <c r="DH27" s="644"/>
      <c r="DI27" s="644"/>
      <c r="DJ27" s="644"/>
      <c r="DK27" s="645"/>
      <c r="DL27" s="632">
        <v>6059392</v>
      </c>
      <c r="DM27" s="644"/>
      <c r="DN27" s="644"/>
      <c r="DO27" s="644"/>
      <c r="DP27" s="644"/>
      <c r="DQ27" s="644"/>
      <c r="DR27" s="644"/>
      <c r="DS27" s="644"/>
      <c r="DT27" s="644"/>
      <c r="DU27" s="644"/>
      <c r="DV27" s="645"/>
      <c r="DW27" s="628">
        <v>12.2</v>
      </c>
      <c r="DX27" s="656"/>
      <c r="DY27" s="656"/>
      <c r="DZ27" s="656"/>
      <c r="EA27" s="656"/>
      <c r="EB27" s="656"/>
      <c r="EC27" s="657"/>
    </row>
    <row r="28" spans="2:133" ht="11.25" customHeight="1">
      <c r="B28" s="620" t="s">
        <v>289</v>
      </c>
      <c r="C28" s="621"/>
      <c r="D28" s="621"/>
      <c r="E28" s="621"/>
      <c r="F28" s="621"/>
      <c r="G28" s="621"/>
      <c r="H28" s="621"/>
      <c r="I28" s="621"/>
      <c r="J28" s="621"/>
      <c r="K28" s="621"/>
      <c r="L28" s="621"/>
      <c r="M28" s="621"/>
      <c r="N28" s="621"/>
      <c r="O28" s="621"/>
      <c r="P28" s="621"/>
      <c r="Q28" s="622"/>
      <c r="R28" s="623">
        <v>1357294</v>
      </c>
      <c r="S28" s="624"/>
      <c r="T28" s="624"/>
      <c r="U28" s="624"/>
      <c r="V28" s="624"/>
      <c r="W28" s="624"/>
      <c r="X28" s="624"/>
      <c r="Y28" s="625"/>
      <c r="Z28" s="626">
        <v>1.4</v>
      </c>
      <c r="AA28" s="626"/>
      <c r="AB28" s="626"/>
      <c r="AC28" s="626"/>
      <c r="AD28" s="627">
        <v>162339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6823956</v>
      </c>
      <c r="CS28" s="624"/>
      <c r="CT28" s="624"/>
      <c r="CU28" s="624"/>
      <c r="CV28" s="624"/>
      <c r="CW28" s="624"/>
      <c r="CX28" s="624"/>
      <c r="CY28" s="625"/>
      <c r="CZ28" s="628">
        <v>7.6</v>
      </c>
      <c r="DA28" s="656"/>
      <c r="DB28" s="656"/>
      <c r="DC28" s="658"/>
      <c r="DD28" s="632">
        <v>6823956</v>
      </c>
      <c r="DE28" s="624"/>
      <c r="DF28" s="624"/>
      <c r="DG28" s="624"/>
      <c r="DH28" s="624"/>
      <c r="DI28" s="624"/>
      <c r="DJ28" s="624"/>
      <c r="DK28" s="625"/>
      <c r="DL28" s="632">
        <v>6823956</v>
      </c>
      <c r="DM28" s="624"/>
      <c r="DN28" s="624"/>
      <c r="DO28" s="624"/>
      <c r="DP28" s="624"/>
      <c r="DQ28" s="624"/>
      <c r="DR28" s="624"/>
      <c r="DS28" s="624"/>
      <c r="DT28" s="624"/>
      <c r="DU28" s="624"/>
      <c r="DV28" s="625"/>
      <c r="DW28" s="628">
        <v>13.8</v>
      </c>
      <c r="DX28" s="656"/>
      <c r="DY28" s="656"/>
      <c r="DZ28" s="656"/>
      <c r="EA28" s="656"/>
      <c r="EB28" s="656"/>
      <c r="EC28" s="657"/>
    </row>
    <row r="29" spans="2:133" ht="11.25" customHeight="1">
      <c r="B29" s="620" t="s">
        <v>291</v>
      </c>
      <c r="C29" s="621"/>
      <c r="D29" s="621"/>
      <c r="E29" s="621"/>
      <c r="F29" s="621"/>
      <c r="G29" s="621"/>
      <c r="H29" s="621"/>
      <c r="I29" s="621"/>
      <c r="J29" s="621"/>
      <c r="K29" s="621"/>
      <c r="L29" s="621"/>
      <c r="M29" s="621"/>
      <c r="N29" s="621"/>
      <c r="O29" s="621"/>
      <c r="P29" s="621"/>
      <c r="Q29" s="622"/>
      <c r="R29" s="623">
        <v>119161</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6823956</v>
      </c>
      <c r="CS29" s="644"/>
      <c r="CT29" s="644"/>
      <c r="CU29" s="644"/>
      <c r="CV29" s="644"/>
      <c r="CW29" s="644"/>
      <c r="CX29" s="644"/>
      <c r="CY29" s="645"/>
      <c r="CZ29" s="628">
        <v>7.6</v>
      </c>
      <c r="DA29" s="656"/>
      <c r="DB29" s="656"/>
      <c r="DC29" s="658"/>
      <c r="DD29" s="632">
        <v>6823956</v>
      </c>
      <c r="DE29" s="644"/>
      <c r="DF29" s="644"/>
      <c r="DG29" s="644"/>
      <c r="DH29" s="644"/>
      <c r="DI29" s="644"/>
      <c r="DJ29" s="644"/>
      <c r="DK29" s="645"/>
      <c r="DL29" s="632">
        <v>6823956</v>
      </c>
      <c r="DM29" s="644"/>
      <c r="DN29" s="644"/>
      <c r="DO29" s="644"/>
      <c r="DP29" s="644"/>
      <c r="DQ29" s="644"/>
      <c r="DR29" s="644"/>
      <c r="DS29" s="644"/>
      <c r="DT29" s="644"/>
      <c r="DU29" s="644"/>
      <c r="DV29" s="645"/>
      <c r="DW29" s="628">
        <v>13.8</v>
      </c>
      <c r="DX29" s="656"/>
      <c r="DY29" s="656"/>
      <c r="DZ29" s="656"/>
      <c r="EA29" s="656"/>
      <c r="EB29" s="656"/>
      <c r="EC29" s="657"/>
    </row>
    <row r="30" spans="2:133" ht="11.25" customHeight="1">
      <c r="B30" s="620" t="s">
        <v>293</v>
      </c>
      <c r="C30" s="621"/>
      <c r="D30" s="621"/>
      <c r="E30" s="621"/>
      <c r="F30" s="621"/>
      <c r="G30" s="621"/>
      <c r="H30" s="621"/>
      <c r="I30" s="621"/>
      <c r="J30" s="621"/>
      <c r="K30" s="621"/>
      <c r="L30" s="621"/>
      <c r="M30" s="621"/>
      <c r="N30" s="621"/>
      <c r="O30" s="621"/>
      <c r="P30" s="621"/>
      <c r="Q30" s="622"/>
      <c r="R30" s="623">
        <v>19718035</v>
      </c>
      <c r="S30" s="624"/>
      <c r="T30" s="624"/>
      <c r="U30" s="624"/>
      <c r="V30" s="624"/>
      <c r="W30" s="624"/>
      <c r="X30" s="624"/>
      <c r="Y30" s="625"/>
      <c r="Z30" s="626">
        <v>20.7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6579203</v>
      </c>
      <c r="CS30" s="624"/>
      <c r="CT30" s="624"/>
      <c r="CU30" s="624"/>
      <c r="CV30" s="624"/>
      <c r="CW30" s="624"/>
      <c r="CX30" s="624"/>
      <c r="CY30" s="625"/>
      <c r="CZ30" s="628">
        <v>7.4</v>
      </c>
      <c r="DA30" s="656"/>
      <c r="DB30" s="656"/>
      <c r="DC30" s="658"/>
      <c r="DD30" s="632">
        <v>6579203</v>
      </c>
      <c r="DE30" s="624"/>
      <c r="DF30" s="624"/>
      <c r="DG30" s="624"/>
      <c r="DH30" s="624"/>
      <c r="DI30" s="624"/>
      <c r="DJ30" s="624"/>
      <c r="DK30" s="625"/>
      <c r="DL30" s="632">
        <v>6579203</v>
      </c>
      <c r="DM30" s="624"/>
      <c r="DN30" s="624"/>
      <c r="DO30" s="624"/>
      <c r="DP30" s="624"/>
      <c r="DQ30" s="624"/>
      <c r="DR30" s="624"/>
      <c r="DS30" s="624"/>
      <c r="DT30" s="624"/>
      <c r="DU30" s="624"/>
      <c r="DV30" s="625"/>
      <c r="DW30" s="628">
        <v>13.3</v>
      </c>
      <c r="DX30" s="656"/>
      <c r="DY30" s="656"/>
      <c r="DZ30" s="656"/>
      <c r="EA30" s="656"/>
      <c r="EB30" s="656"/>
      <c r="EC30" s="657"/>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98.1</v>
      </c>
      <c r="BN31" s="667"/>
      <c r="BO31" s="667"/>
      <c r="BP31" s="667"/>
      <c r="BQ31" s="668"/>
      <c r="BR31" s="670">
        <v>99.1</v>
      </c>
      <c r="BS31" s="667"/>
      <c r="BT31" s="667"/>
      <c r="BU31" s="667"/>
      <c r="BV31" s="667"/>
      <c r="BW31" s="667"/>
      <c r="BX31" s="618">
        <v>98.2</v>
      </c>
      <c r="BY31" s="667"/>
      <c r="BZ31" s="667"/>
      <c r="CA31" s="667"/>
      <c r="CB31" s="668"/>
      <c r="CD31" s="663"/>
      <c r="CE31" s="664"/>
      <c r="CF31" s="620" t="s">
        <v>300</v>
      </c>
      <c r="CG31" s="621"/>
      <c r="CH31" s="621"/>
      <c r="CI31" s="621"/>
      <c r="CJ31" s="621"/>
      <c r="CK31" s="621"/>
      <c r="CL31" s="621"/>
      <c r="CM31" s="621"/>
      <c r="CN31" s="621"/>
      <c r="CO31" s="621"/>
      <c r="CP31" s="621"/>
      <c r="CQ31" s="622"/>
      <c r="CR31" s="623">
        <v>244753</v>
      </c>
      <c r="CS31" s="644"/>
      <c r="CT31" s="644"/>
      <c r="CU31" s="644"/>
      <c r="CV31" s="644"/>
      <c r="CW31" s="644"/>
      <c r="CX31" s="644"/>
      <c r="CY31" s="645"/>
      <c r="CZ31" s="628">
        <v>0.3</v>
      </c>
      <c r="DA31" s="656"/>
      <c r="DB31" s="656"/>
      <c r="DC31" s="658"/>
      <c r="DD31" s="632">
        <v>244753</v>
      </c>
      <c r="DE31" s="644"/>
      <c r="DF31" s="644"/>
      <c r="DG31" s="644"/>
      <c r="DH31" s="644"/>
      <c r="DI31" s="644"/>
      <c r="DJ31" s="644"/>
      <c r="DK31" s="645"/>
      <c r="DL31" s="632">
        <v>244753</v>
      </c>
      <c r="DM31" s="644"/>
      <c r="DN31" s="644"/>
      <c r="DO31" s="644"/>
      <c r="DP31" s="644"/>
      <c r="DQ31" s="644"/>
      <c r="DR31" s="644"/>
      <c r="DS31" s="644"/>
      <c r="DT31" s="644"/>
      <c r="DU31" s="644"/>
      <c r="DV31" s="645"/>
      <c r="DW31" s="628">
        <v>0.5</v>
      </c>
      <c r="DX31" s="656"/>
      <c r="DY31" s="656"/>
      <c r="DZ31" s="656"/>
      <c r="EA31" s="656"/>
      <c r="EB31" s="656"/>
      <c r="EC31" s="657"/>
    </row>
    <row r="32" spans="2:133" ht="11.25" customHeight="1">
      <c r="B32" s="620" t="s">
        <v>301</v>
      </c>
      <c r="C32" s="621"/>
      <c r="D32" s="621"/>
      <c r="E32" s="621"/>
      <c r="F32" s="621"/>
      <c r="G32" s="621"/>
      <c r="H32" s="621"/>
      <c r="I32" s="621"/>
      <c r="J32" s="621"/>
      <c r="K32" s="621"/>
      <c r="L32" s="621"/>
      <c r="M32" s="621"/>
      <c r="N32" s="621"/>
      <c r="O32" s="621"/>
      <c r="P32" s="621"/>
      <c r="Q32" s="622"/>
      <c r="R32" s="623">
        <v>5633852</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98.8</v>
      </c>
      <c r="BH32" s="644"/>
      <c r="BI32" s="644"/>
      <c r="BJ32" s="644"/>
      <c r="BK32" s="644"/>
      <c r="BL32" s="644"/>
      <c r="BM32" s="629">
        <v>97.3</v>
      </c>
      <c r="BN32" s="644"/>
      <c r="BO32" s="644"/>
      <c r="BP32" s="644"/>
      <c r="BQ32" s="669"/>
      <c r="BR32" s="680">
        <v>98.7</v>
      </c>
      <c r="BS32" s="644"/>
      <c r="BT32" s="644"/>
      <c r="BU32" s="644"/>
      <c r="BV32" s="644"/>
      <c r="BW32" s="644"/>
      <c r="BX32" s="629">
        <v>97.4</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c r="B33" s="620" t="s">
        <v>305</v>
      </c>
      <c r="C33" s="621"/>
      <c r="D33" s="621"/>
      <c r="E33" s="621"/>
      <c r="F33" s="621"/>
      <c r="G33" s="621"/>
      <c r="H33" s="621"/>
      <c r="I33" s="621"/>
      <c r="J33" s="621"/>
      <c r="K33" s="621"/>
      <c r="L33" s="621"/>
      <c r="M33" s="621"/>
      <c r="N33" s="621"/>
      <c r="O33" s="621"/>
      <c r="P33" s="621"/>
      <c r="Q33" s="622"/>
      <c r="R33" s="623">
        <v>104574</v>
      </c>
      <c r="S33" s="624"/>
      <c r="T33" s="624"/>
      <c r="U33" s="624"/>
      <c r="V33" s="624"/>
      <c r="W33" s="624"/>
      <c r="X33" s="624"/>
      <c r="Y33" s="625"/>
      <c r="Z33" s="626">
        <v>0.1</v>
      </c>
      <c r="AA33" s="626"/>
      <c r="AB33" s="626"/>
      <c r="AC33" s="626"/>
      <c r="AD33" s="627">
        <v>6155</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99.4</v>
      </c>
      <c r="BH33" s="682"/>
      <c r="BI33" s="682"/>
      <c r="BJ33" s="682"/>
      <c r="BK33" s="682"/>
      <c r="BL33" s="682"/>
      <c r="BM33" s="683">
        <v>98.9</v>
      </c>
      <c r="BN33" s="682"/>
      <c r="BO33" s="682"/>
      <c r="BP33" s="682"/>
      <c r="BQ33" s="684"/>
      <c r="BR33" s="681">
        <v>99.5</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39341004</v>
      </c>
      <c r="CS33" s="644"/>
      <c r="CT33" s="644"/>
      <c r="CU33" s="644"/>
      <c r="CV33" s="644"/>
      <c r="CW33" s="644"/>
      <c r="CX33" s="644"/>
      <c r="CY33" s="645"/>
      <c r="CZ33" s="628">
        <v>44</v>
      </c>
      <c r="DA33" s="656"/>
      <c r="DB33" s="656"/>
      <c r="DC33" s="658"/>
      <c r="DD33" s="632">
        <v>30194015</v>
      </c>
      <c r="DE33" s="644"/>
      <c r="DF33" s="644"/>
      <c r="DG33" s="644"/>
      <c r="DH33" s="644"/>
      <c r="DI33" s="644"/>
      <c r="DJ33" s="644"/>
      <c r="DK33" s="645"/>
      <c r="DL33" s="632">
        <v>24652484</v>
      </c>
      <c r="DM33" s="644"/>
      <c r="DN33" s="644"/>
      <c r="DO33" s="644"/>
      <c r="DP33" s="644"/>
      <c r="DQ33" s="644"/>
      <c r="DR33" s="644"/>
      <c r="DS33" s="644"/>
      <c r="DT33" s="644"/>
      <c r="DU33" s="644"/>
      <c r="DV33" s="645"/>
      <c r="DW33" s="628">
        <v>49.8</v>
      </c>
      <c r="DX33" s="656"/>
      <c r="DY33" s="656"/>
      <c r="DZ33" s="656"/>
      <c r="EA33" s="656"/>
      <c r="EB33" s="656"/>
      <c r="EC33" s="657"/>
    </row>
    <row r="34" spans="2:133" ht="11.25" customHeight="1">
      <c r="B34" s="620" t="s">
        <v>308</v>
      </c>
      <c r="C34" s="621"/>
      <c r="D34" s="621"/>
      <c r="E34" s="621"/>
      <c r="F34" s="621"/>
      <c r="G34" s="621"/>
      <c r="H34" s="621"/>
      <c r="I34" s="621"/>
      <c r="J34" s="621"/>
      <c r="K34" s="621"/>
      <c r="L34" s="621"/>
      <c r="M34" s="621"/>
      <c r="N34" s="621"/>
      <c r="O34" s="621"/>
      <c r="P34" s="621"/>
      <c r="Q34" s="622"/>
      <c r="R34" s="623">
        <v>596721</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12745351</v>
      </c>
      <c r="CS34" s="624"/>
      <c r="CT34" s="624"/>
      <c r="CU34" s="624"/>
      <c r="CV34" s="624"/>
      <c r="CW34" s="624"/>
      <c r="CX34" s="624"/>
      <c r="CY34" s="625"/>
      <c r="CZ34" s="628">
        <v>14.3</v>
      </c>
      <c r="DA34" s="656"/>
      <c r="DB34" s="656"/>
      <c r="DC34" s="658"/>
      <c r="DD34" s="632">
        <v>9941308</v>
      </c>
      <c r="DE34" s="624"/>
      <c r="DF34" s="624"/>
      <c r="DG34" s="624"/>
      <c r="DH34" s="624"/>
      <c r="DI34" s="624"/>
      <c r="DJ34" s="624"/>
      <c r="DK34" s="625"/>
      <c r="DL34" s="632">
        <v>8853425</v>
      </c>
      <c r="DM34" s="624"/>
      <c r="DN34" s="624"/>
      <c r="DO34" s="624"/>
      <c r="DP34" s="624"/>
      <c r="DQ34" s="624"/>
      <c r="DR34" s="624"/>
      <c r="DS34" s="624"/>
      <c r="DT34" s="624"/>
      <c r="DU34" s="624"/>
      <c r="DV34" s="625"/>
      <c r="DW34" s="628">
        <v>17.899999999999999</v>
      </c>
      <c r="DX34" s="656"/>
      <c r="DY34" s="656"/>
      <c r="DZ34" s="656"/>
      <c r="EA34" s="656"/>
      <c r="EB34" s="656"/>
      <c r="EC34" s="657"/>
    </row>
    <row r="35" spans="2:133" ht="11.25" customHeight="1">
      <c r="B35" s="620" t="s">
        <v>310</v>
      </c>
      <c r="C35" s="621"/>
      <c r="D35" s="621"/>
      <c r="E35" s="621"/>
      <c r="F35" s="621"/>
      <c r="G35" s="621"/>
      <c r="H35" s="621"/>
      <c r="I35" s="621"/>
      <c r="J35" s="621"/>
      <c r="K35" s="621"/>
      <c r="L35" s="621"/>
      <c r="M35" s="621"/>
      <c r="N35" s="621"/>
      <c r="O35" s="621"/>
      <c r="P35" s="621"/>
      <c r="Q35" s="622"/>
      <c r="R35" s="623">
        <v>1381581</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138186</v>
      </c>
      <c r="CS35" s="644"/>
      <c r="CT35" s="644"/>
      <c r="CU35" s="644"/>
      <c r="CV35" s="644"/>
      <c r="CW35" s="644"/>
      <c r="CX35" s="644"/>
      <c r="CY35" s="645"/>
      <c r="CZ35" s="628">
        <v>0.2</v>
      </c>
      <c r="DA35" s="656"/>
      <c r="DB35" s="656"/>
      <c r="DC35" s="658"/>
      <c r="DD35" s="632">
        <v>131206</v>
      </c>
      <c r="DE35" s="644"/>
      <c r="DF35" s="644"/>
      <c r="DG35" s="644"/>
      <c r="DH35" s="644"/>
      <c r="DI35" s="644"/>
      <c r="DJ35" s="644"/>
      <c r="DK35" s="645"/>
      <c r="DL35" s="632">
        <v>131206</v>
      </c>
      <c r="DM35" s="644"/>
      <c r="DN35" s="644"/>
      <c r="DO35" s="644"/>
      <c r="DP35" s="644"/>
      <c r="DQ35" s="644"/>
      <c r="DR35" s="644"/>
      <c r="DS35" s="644"/>
      <c r="DT35" s="644"/>
      <c r="DU35" s="644"/>
      <c r="DV35" s="645"/>
      <c r="DW35" s="628">
        <v>0.3</v>
      </c>
      <c r="DX35" s="656"/>
      <c r="DY35" s="656"/>
      <c r="DZ35" s="656"/>
      <c r="EA35" s="656"/>
      <c r="EB35" s="656"/>
      <c r="EC35" s="657"/>
    </row>
    <row r="36" spans="2:133" ht="11.25" customHeight="1">
      <c r="B36" s="620" t="s">
        <v>314</v>
      </c>
      <c r="C36" s="621"/>
      <c r="D36" s="621"/>
      <c r="E36" s="621"/>
      <c r="F36" s="621"/>
      <c r="G36" s="621"/>
      <c r="H36" s="621"/>
      <c r="I36" s="621"/>
      <c r="J36" s="621"/>
      <c r="K36" s="621"/>
      <c r="L36" s="621"/>
      <c r="M36" s="621"/>
      <c r="N36" s="621"/>
      <c r="O36" s="621"/>
      <c r="P36" s="621"/>
      <c r="Q36" s="622"/>
      <c r="R36" s="623">
        <v>7538357</v>
      </c>
      <c r="S36" s="624"/>
      <c r="T36" s="624"/>
      <c r="U36" s="624"/>
      <c r="V36" s="624"/>
      <c r="W36" s="624"/>
      <c r="X36" s="624"/>
      <c r="Y36" s="625"/>
      <c r="Z36" s="626">
        <v>7.9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10225382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162039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19381643</v>
      </c>
      <c r="CS36" s="624"/>
      <c r="CT36" s="624"/>
      <c r="CU36" s="624"/>
      <c r="CV36" s="624"/>
      <c r="CW36" s="624"/>
      <c r="CX36" s="624"/>
      <c r="CY36" s="625"/>
      <c r="CZ36" s="628">
        <v>21.7</v>
      </c>
      <c r="DA36" s="656"/>
      <c r="DB36" s="656"/>
      <c r="DC36" s="658"/>
      <c r="DD36" s="632">
        <v>14985279</v>
      </c>
      <c r="DE36" s="624"/>
      <c r="DF36" s="624"/>
      <c r="DG36" s="624"/>
      <c r="DH36" s="624"/>
      <c r="DI36" s="624"/>
      <c r="DJ36" s="624"/>
      <c r="DK36" s="625"/>
      <c r="DL36" s="632">
        <v>12418548</v>
      </c>
      <c r="DM36" s="624"/>
      <c r="DN36" s="624"/>
      <c r="DO36" s="624"/>
      <c r="DP36" s="624"/>
      <c r="DQ36" s="624"/>
      <c r="DR36" s="624"/>
      <c r="DS36" s="624"/>
      <c r="DT36" s="624"/>
      <c r="DU36" s="624"/>
      <c r="DV36" s="625"/>
      <c r="DW36" s="628">
        <v>25.1</v>
      </c>
      <c r="DX36" s="656"/>
      <c r="DY36" s="656"/>
      <c r="DZ36" s="656"/>
      <c r="EA36" s="656"/>
      <c r="EB36" s="656"/>
      <c r="EC36" s="657"/>
    </row>
    <row r="37" spans="2:133" ht="11.25" customHeight="1">
      <c r="B37" s="620" t="s">
        <v>318</v>
      </c>
      <c r="C37" s="621"/>
      <c r="D37" s="621"/>
      <c r="E37" s="621"/>
      <c r="F37" s="621"/>
      <c r="G37" s="621"/>
      <c r="H37" s="621"/>
      <c r="I37" s="621"/>
      <c r="J37" s="621"/>
      <c r="K37" s="621"/>
      <c r="L37" s="621"/>
      <c r="M37" s="621"/>
      <c r="N37" s="621"/>
      <c r="O37" s="621"/>
      <c r="P37" s="621"/>
      <c r="Q37" s="622"/>
      <c r="R37" s="623">
        <v>2000191</v>
      </c>
      <c r="S37" s="624"/>
      <c r="T37" s="624"/>
      <c r="U37" s="624"/>
      <c r="V37" s="624"/>
      <c r="W37" s="624"/>
      <c r="X37" s="624"/>
      <c r="Y37" s="625"/>
      <c r="Z37" s="626">
        <v>2.1</v>
      </c>
      <c r="AA37" s="626"/>
      <c r="AB37" s="626"/>
      <c r="AC37" s="626"/>
      <c r="AD37" s="627">
        <v>78343</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2830000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149071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3667558</v>
      </c>
      <c r="CS37" s="644"/>
      <c r="CT37" s="644"/>
      <c r="CU37" s="644"/>
      <c r="CV37" s="644"/>
      <c r="CW37" s="644"/>
      <c r="CX37" s="644"/>
      <c r="CY37" s="645"/>
      <c r="CZ37" s="628">
        <v>4.0999999999999996</v>
      </c>
      <c r="DA37" s="656"/>
      <c r="DB37" s="656"/>
      <c r="DC37" s="658"/>
      <c r="DD37" s="632">
        <v>3667558</v>
      </c>
      <c r="DE37" s="644"/>
      <c r="DF37" s="644"/>
      <c r="DG37" s="644"/>
      <c r="DH37" s="644"/>
      <c r="DI37" s="644"/>
      <c r="DJ37" s="644"/>
      <c r="DK37" s="645"/>
      <c r="DL37" s="632">
        <v>3479829</v>
      </c>
      <c r="DM37" s="644"/>
      <c r="DN37" s="644"/>
      <c r="DO37" s="644"/>
      <c r="DP37" s="644"/>
      <c r="DQ37" s="644"/>
      <c r="DR37" s="644"/>
      <c r="DS37" s="644"/>
      <c r="DT37" s="644"/>
      <c r="DU37" s="644"/>
      <c r="DV37" s="645"/>
      <c r="DW37" s="628">
        <v>7</v>
      </c>
      <c r="DX37" s="656"/>
      <c r="DY37" s="656"/>
      <c r="DZ37" s="656"/>
      <c r="EA37" s="656"/>
      <c r="EB37" s="656"/>
      <c r="EC37" s="657"/>
    </row>
    <row r="38" spans="2:133" ht="11.25" customHeight="1">
      <c r="B38" s="620" t="s">
        <v>322</v>
      </c>
      <c r="C38" s="621"/>
      <c r="D38" s="621"/>
      <c r="E38" s="621"/>
      <c r="F38" s="621"/>
      <c r="G38" s="621"/>
      <c r="H38" s="621"/>
      <c r="I38" s="621"/>
      <c r="J38" s="621"/>
      <c r="K38" s="621"/>
      <c r="L38" s="621"/>
      <c r="M38" s="621"/>
      <c r="N38" s="621"/>
      <c r="O38" s="621"/>
      <c r="P38" s="621"/>
      <c r="Q38" s="622"/>
      <c r="R38" s="623">
        <v>4918700</v>
      </c>
      <c r="S38" s="624"/>
      <c r="T38" s="624"/>
      <c r="U38" s="624"/>
      <c r="V38" s="624"/>
      <c r="W38" s="624"/>
      <c r="X38" s="624"/>
      <c r="Y38" s="625"/>
      <c r="Z38" s="626">
        <v>5.2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1700000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31254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5673383</v>
      </c>
      <c r="CS38" s="624"/>
      <c r="CT38" s="624"/>
      <c r="CU38" s="624"/>
      <c r="CV38" s="624"/>
      <c r="CW38" s="624"/>
      <c r="CX38" s="624"/>
      <c r="CY38" s="625"/>
      <c r="CZ38" s="628">
        <v>6.3</v>
      </c>
      <c r="DA38" s="656"/>
      <c r="DB38" s="656"/>
      <c r="DC38" s="658"/>
      <c r="DD38" s="632">
        <v>4458148</v>
      </c>
      <c r="DE38" s="624"/>
      <c r="DF38" s="624"/>
      <c r="DG38" s="624"/>
      <c r="DH38" s="624"/>
      <c r="DI38" s="624"/>
      <c r="DJ38" s="624"/>
      <c r="DK38" s="625"/>
      <c r="DL38" s="632">
        <v>3249305</v>
      </c>
      <c r="DM38" s="624"/>
      <c r="DN38" s="624"/>
      <c r="DO38" s="624"/>
      <c r="DP38" s="624"/>
      <c r="DQ38" s="624"/>
      <c r="DR38" s="624"/>
      <c r="DS38" s="624"/>
      <c r="DT38" s="624"/>
      <c r="DU38" s="624"/>
      <c r="DV38" s="625"/>
      <c r="DW38" s="628">
        <v>6.6</v>
      </c>
      <c r="DX38" s="656"/>
      <c r="DY38" s="656"/>
      <c r="DZ38" s="656"/>
      <c r="EA38" s="656"/>
      <c r="EB38" s="656"/>
      <c r="EC38" s="657"/>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21999</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44751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1099759</v>
      </c>
      <c r="CS39" s="644"/>
      <c r="CT39" s="644"/>
      <c r="CU39" s="644"/>
      <c r="CV39" s="644"/>
      <c r="CW39" s="644"/>
      <c r="CX39" s="644"/>
      <c r="CY39" s="645"/>
      <c r="CZ39" s="628">
        <v>1.2</v>
      </c>
      <c r="DA39" s="656"/>
      <c r="DB39" s="656"/>
      <c r="DC39" s="658"/>
      <c r="DD39" s="632">
        <v>525972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330</v>
      </c>
      <c r="C40" s="621"/>
      <c r="D40" s="621"/>
      <c r="E40" s="621"/>
      <c r="F40" s="621"/>
      <c r="G40" s="621"/>
      <c r="H40" s="621"/>
      <c r="I40" s="621"/>
      <c r="J40" s="621"/>
      <c r="K40" s="621"/>
      <c r="L40" s="621"/>
      <c r="M40" s="621"/>
      <c r="N40" s="621"/>
      <c r="O40" s="621"/>
      <c r="P40" s="621"/>
      <c r="Q40" s="622"/>
      <c r="R40" s="623">
        <v>806500</v>
      </c>
      <c r="S40" s="624"/>
      <c r="T40" s="624"/>
      <c r="U40" s="624"/>
      <c r="V40" s="624"/>
      <c r="W40" s="624"/>
      <c r="X40" s="624"/>
      <c r="Y40" s="625"/>
      <c r="Z40" s="626">
        <v>0.8</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302682</v>
      </c>
      <c r="CS40" s="624"/>
      <c r="CT40" s="624"/>
      <c r="CU40" s="624"/>
      <c r="CV40" s="624"/>
      <c r="CW40" s="624"/>
      <c r="CX40" s="624"/>
      <c r="CY40" s="625"/>
      <c r="CZ40" s="628">
        <v>0.3</v>
      </c>
      <c r="DA40" s="656"/>
      <c r="DB40" s="656"/>
      <c r="DC40" s="658"/>
      <c r="DD40" s="632">
        <v>152102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c r="B41" s="646" t="s">
        <v>335</v>
      </c>
      <c r="C41" s="647"/>
      <c r="D41" s="647"/>
      <c r="E41" s="647"/>
      <c r="F41" s="647"/>
      <c r="G41" s="647"/>
      <c r="H41" s="647"/>
      <c r="I41" s="647"/>
      <c r="J41" s="647"/>
      <c r="K41" s="647"/>
      <c r="L41" s="647"/>
      <c r="M41" s="647"/>
      <c r="N41" s="647"/>
      <c r="O41" s="647"/>
      <c r="P41" s="647"/>
      <c r="Q41" s="648"/>
      <c r="R41" s="695">
        <v>95147706</v>
      </c>
      <c r="S41" s="696"/>
      <c r="T41" s="696"/>
      <c r="U41" s="696"/>
      <c r="V41" s="696"/>
      <c r="W41" s="696"/>
      <c r="X41" s="696"/>
      <c r="Y41" s="700"/>
      <c r="Z41" s="701">
        <v>100</v>
      </c>
      <c r="AA41" s="701"/>
      <c r="AB41" s="701"/>
      <c r="AC41" s="701"/>
      <c r="AD41" s="702">
        <v>48725788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2240495</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3432887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312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7726901</v>
      </c>
      <c r="CS42" s="644"/>
      <c r="CT42" s="644"/>
      <c r="CU42" s="644"/>
      <c r="CV42" s="644"/>
      <c r="CW42" s="644"/>
      <c r="CX42" s="644"/>
      <c r="CY42" s="645"/>
      <c r="CZ42" s="628">
        <v>8.6</v>
      </c>
      <c r="DA42" s="656"/>
      <c r="DB42" s="656"/>
      <c r="DC42" s="658"/>
      <c r="DD42" s="632">
        <v>1645432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121883</v>
      </c>
      <c r="CS43" s="644"/>
      <c r="CT43" s="644"/>
      <c r="CU43" s="644"/>
      <c r="CV43" s="644"/>
      <c r="CW43" s="644"/>
      <c r="CX43" s="644"/>
      <c r="CY43" s="645"/>
      <c r="CZ43" s="628">
        <v>0.1</v>
      </c>
      <c r="DA43" s="656"/>
      <c r="DB43" s="656"/>
      <c r="DC43" s="658"/>
      <c r="DD43" s="632">
        <v>121883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7726901</v>
      </c>
      <c r="CS44" s="624"/>
      <c r="CT44" s="624"/>
      <c r="CU44" s="624"/>
      <c r="CV44" s="624"/>
      <c r="CW44" s="624"/>
      <c r="CX44" s="624"/>
      <c r="CY44" s="625"/>
      <c r="CZ44" s="628">
        <v>8.6</v>
      </c>
      <c r="DA44" s="629"/>
      <c r="DB44" s="629"/>
      <c r="DC44" s="635"/>
      <c r="DD44" s="632">
        <v>1645432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2661366</v>
      </c>
      <c r="CS45" s="644"/>
      <c r="CT45" s="644"/>
      <c r="CU45" s="644"/>
      <c r="CV45" s="644"/>
      <c r="CW45" s="644"/>
      <c r="CX45" s="644"/>
      <c r="CY45" s="645"/>
      <c r="CZ45" s="628">
        <v>3</v>
      </c>
      <c r="DA45" s="656"/>
      <c r="DB45" s="656"/>
      <c r="DC45" s="658"/>
      <c r="DD45" s="632">
        <v>242938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5011716</v>
      </c>
      <c r="CS46" s="624"/>
      <c r="CT46" s="624"/>
      <c r="CU46" s="624"/>
      <c r="CV46" s="624"/>
      <c r="CW46" s="624"/>
      <c r="CX46" s="624"/>
      <c r="CY46" s="625"/>
      <c r="CZ46" s="628">
        <v>5.6</v>
      </c>
      <c r="DA46" s="629"/>
      <c r="DB46" s="629"/>
      <c r="DC46" s="635"/>
      <c r="DD46" s="632">
        <v>1362375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351</v>
      </c>
      <c r="CE49" s="647"/>
      <c r="CF49" s="647"/>
      <c r="CG49" s="647"/>
      <c r="CH49" s="647"/>
      <c r="CI49" s="647"/>
      <c r="CJ49" s="647"/>
      <c r="CK49" s="647"/>
      <c r="CL49" s="647"/>
      <c r="CM49" s="647"/>
      <c r="CN49" s="647"/>
      <c r="CO49" s="647"/>
      <c r="CP49" s="647"/>
      <c r="CQ49" s="648"/>
      <c r="CR49" s="695">
        <v>89422886</v>
      </c>
      <c r="CS49" s="682"/>
      <c r="CT49" s="682"/>
      <c r="CU49" s="682"/>
      <c r="CV49" s="682"/>
      <c r="CW49" s="682"/>
      <c r="CX49" s="682"/>
      <c r="CY49" s="711"/>
      <c r="CZ49" s="703">
        <v>100</v>
      </c>
      <c r="DA49" s="712"/>
      <c r="DB49" s="712"/>
      <c r="DC49" s="713"/>
      <c r="DD49" s="714">
        <v>58865473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sQzFHUjh2/RL0DlG7u+4wYwKkbzHJxsaci9cbtjwGnb9x8Pk5rCGeW8NaigzUb4M27Fk1S6huecf6h2UMsuvw==" saltValue="iQ+NKC88hrfxuqMNfQpq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34" sqref="AP34:AT34"/>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94062</v>
      </c>
      <c r="R7" s="753"/>
      <c r="S7" s="753"/>
      <c r="T7" s="753"/>
      <c r="U7" s="753"/>
      <c r="V7" s="753">
        <v>88892</v>
      </c>
      <c r="W7" s="753"/>
      <c r="X7" s="753"/>
      <c r="Y7" s="753"/>
      <c r="Z7" s="753"/>
      <c r="AA7" s="753">
        <v>5170</v>
      </c>
      <c r="AB7" s="753"/>
      <c r="AC7" s="753"/>
      <c r="AD7" s="753"/>
      <c r="AE7" s="754"/>
      <c r="AF7" s="755">
        <v>4417</v>
      </c>
      <c r="AG7" s="756"/>
      <c r="AH7" s="756"/>
      <c r="AI7" s="756"/>
      <c r="AJ7" s="757"/>
      <c r="AK7" s="758">
        <v>1382</v>
      </c>
      <c r="AL7" s="759"/>
      <c r="AM7" s="759"/>
      <c r="AN7" s="759"/>
      <c r="AO7" s="759"/>
      <c r="AP7" s="759">
        <v>67121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39</v>
      </c>
      <c r="CI7" s="744"/>
      <c r="CJ7" s="744"/>
      <c r="CK7" s="744"/>
      <c r="CL7" s="745"/>
      <c r="CM7" s="743">
        <v>1124</v>
      </c>
      <c r="CN7" s="744"/>
      <c r="CO7" s="744"/>
      <c r="CP7" s="744"/>
      <c r="CQ7" s="745"/>
      <c r="CR7" s="743">
        <v>65</v>
      </c>
      <c r="CS7" s="744"/>
      <c r="CT7" s="744"/>
      <c r="CU7" s="744"/>
      <c r="CV7" s="745"/>
      <c r="CW7" s="743" t="s">
        <v>555</v>
      </c>
      <c r="CX7" s="744"/>
      <c r="CY7" s="744"/>
      <c r="CZ7" s="744"/>
      <c r="DA7" s="745"/>
      <c r="DB7" s="743" t="s">
        <v>555</v>
      </c>
      <c r="DC7" s="744"/>
      <c r="DD7" s="744"/>
      <c r="DE7" s="744"/>
      <c r="DF7" s="745"/>
      <c r="DG7" s="743" t="s">
        <v>555</v>
      </c>
      <c r="DH7" s="744"/>
      <c r="DI7" s="744"/>
      <c r="DJ7" s="744"/>
      <c r="DK7" s="745"/>
      <c r="DL7" s="743" t="s">
        <v>555</v>
      </c>
      <c r="DM7" s="744"/>
      <c r="DN7" s="744"/>
      <c r="DO7" s="744"/>
      <c r="DP7" s="745"/>
      <c r="DQ7" s="743" t="s">
        <v>555</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72</v>
      </c>
      <c r="R8" s="784"/>
      <c r="S8" s="784"/>
      <c r="T8" s="784"/>
      <c r="U8" s="784"/>
      <c r="V8" s="784">
        <v>55</v>
      </c>
      <c r="W8" s="784"/>
      <c r="X8" s="784"/>
      <c r="Y8" s="784"/>
      <c r="Z8" s="784"/>
      <c r="AA8" s="784">
        <v>17</v>
      </c>
      <c r="AB8" s="784"/>
      <c r="AC8" s="784"/>
      <c r="AD8" s="784"/>
      <c r="AE8" s="785"/>
      <c r="AF8" s="786">
        <v>17</v>
      </c>
      <c r="AG8" s="787"/>
      <c r="AH8" s="787"/>
      <c r="AI8" s="787"/>
      <c r="AJ8" s="788"/>
      <c r="AK8" s="769">
        <v>47</v>
      </c>
      <c r="AL8" s="770"/>
      <c r="AM8" s="770"/>
      <c r="AN8" s="770"/>
      <c r="AO8" s="770"/>
      <c r="AP8" s="770">
        <v>18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566</v>
      </c>
      <c r="BT8" s="774"/>
      <c r="BU8" s="774"/>
      <c r="BV8" s="774"/>
      <c r="BW8" s="774"/>
      <c r="BX8" s="774"/>
      <c r="BY8" s="774"/>
      <c r="BZ8" s="774"/>
      <c r="CA8" s="774"/>
      <c r="CB8" s="774"/>
      <c r="CC8" s="774"/>
      <c r="CD8" s="774"/>
      <c r="CE8" s="774"/>
      <c r="CF8" s="774"/>
      <c r="CG8" s="775"/>
      <c r="CH8" s="776">
        <v>-4</v>
      </c>
      <c r="CI8" s="777"/>
      <c r="CJ8" s="777"/>
      <c r="CK8" s="777"/>
      <c r="CL8" s="778"/>
      <c r="CM8" s="776">
        <v>75</v>
      </c>
      <c r="CN8" s="777"/>
      <c r="CO8" s="777"/>
      <c r="CP8" s="777"/>
      <c r="CQ8" s="778"/>
      <c r="CR8" s="776">
        <v>30</v>
      </c>
      <c r="CS8" s="777"/>
      <c r="CT8" s="777"/>
      <c r="CU8" s="777"/>
      <c r="CV8" s="778"/>
      <c r="CW8" s="776" t="s">
        <v>555</v>
      </c>
      <c r="CX8" s="777"/>
      <c r="CY8" s="777"/>
      <c r="CZ8" s="777"/>
      <c r="DA8" s="778"/>
      <c r="DB8" s="776" t="s">
        <v>555</v>
      </c>
      <c r="DC8" s="777"/>
      <c r="DD8" s="777"/>
      <c r="DE8" s="777"/>
      <c r="DF8" s="778"/>
      <c r="DG8" s="776" t="s">
        <v>555</v>
      </c>
      <c r="DH8" s="777"/>
      <c r="DI8" s="777"/>
      <c r="DJ8" s="777"/>
      <c r="DK8" s="778"/>
      <c r="DL8" s="776" t="s">
        <v>555</v>
      </c>
      <c r="DM8" s="777"/>
      <c r="DN8" s="777"/>
      <c r="DO8" s="777"/>
      <c r="DP8" s="778"/>
      <c r="DQ8" s="776" t="s">
        <v>555</v>
      </c>
      <c r="DR8" s="777"/>
      <c r="DS8" s="777"/>
      <c r="DT8" s="777"/>
      <c r="DU8" s="778"/>
      <c r="DV8" s="773"/>
      <c r="DW8" s="774"/>
      <c r="DX8" s="774"/>
      <c r="DY8" s="774"/>
      <c r="DZ8" s="779"/>
      <c r="EA8" s="234"/>
    </row>
    <row r="9" spans="1:131" s="235" customFormat="1" ht="26.25" customHeight="1">
      <c r="A9" s="238">
        <v>3</v>
      </c>
      <c r="B9" s="780" t="s">
        <v>376</v>
      </c>
      <c r="C9" s="781"/>
      <c r="D9" s="781"/>
      <c r="E9" s="781"/>
      <c r="F9" s="781"/>
      <c r="G9" s="781"/>
      <c r="H9" s="781"/>
      <c r="I9" s="781"/>
      <c r="J9" s="781"/>
      <c r="K9" s="781"/>
      <c r="L9" s="781"/>
      <c r="M9" s="781"/>
      <c r="N9" s="781"/>
      <c r="O9" s="781"/>
      <c r="P9" s="782"/>
      <c r="Q9" s="783">
        <v>1746</v>
      </c>
      <c r="R9" s="784"/>
      <c r="S9" s="784"/>
      <c r="T9" s="784"/>
      <c r="U9" s="784"/>
      <c r="V9" s="784">
        <v>1208</v>
      </c>
      <c r="W9" s="784"/>
      <c r="X9" s="784"/>
      <c r="Y9" s="784"/>
      <c r="Z9" s="784"/>
      <c r="AA9" s="784">
        <v>538</v>
      </c>
      <c r="AB9" s="784"/>
      <c r="AC9" s="784"/>
      <c r="AD9" s="784"/>
      <c r="AE9" s="785"/>
      <c r="AF9" s="786">
        <v>174</v>
      </c>
      <c r="AG9" s="787"/>
      <c r="AH9" s="787"/>
      <c r="AI9" s="787"/>
      <c r="AJ9" s="788"/>
      <c r="AK9" s="769">
        <v>675</v>
      </c>
      <c r="AL9" s="770"/>
      <c r="AM9" s="770"/>
      <c r="AN9" s="770"/>
      <c r="AO9" s="770"/>
      <c r="AP9" s="770">
        <v>1867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567</v>
      </c>
      <c r="BT9" s="774"/>
      <c r="BU9" s="774"/>
      <c r="BV9" s="774"/>
      <c r="BW9" s="774"/>
      <c r="BX9" s="774"/>
      <c r="BY9" s="774"/>
      <c r="BZ9" s="774"/>
      <c r="CA9" s="774"/>
      <c r="CB9" s="774"/>
      <c r="CC9" s="774"/>
      <c r="CD9" s="774"/>
      <c r="CE9" s="774"/>
      <c r="CF9" s="774"/>
      <c r="CG9" s="775"/>
      <c r="CH9" s="776">
        <v>1</v>
      </c>
      <c r="CI9" s="777"/>
      <c r="CJ9" s="777"/>
      <c r="CK9" s="777"/>
      <c r="CL9" s="778"/>
      <c r="CM9" s="776">
        <v>822</v>
      </c>
      <c r="CN9" s="777"/>
      <c r="CO9" s="777"/>
      <c r="CP9" s="777"/>
      <c r="CQ9" s="778"/>
      <c r="CR9" s="776">
        <v>5</v>
      </c>
      <c r="CS9" s="777"/>
      <c r="CT9" s="777"/>
      <c r="CU9" s="777"/>
      <c r="CV9" s="778"/>
      <c r="CW9" s="776" t="s">
        <v>555</v>
      </c>
      <c r="CX9" s="777"/>
      <c r="CY9" s="777"/>
      <c r="CZ9" s="777"/>
      <c r="DA9" s="778"/>
      <c r="DB9" s="776">
        <v>3279</v>
      </c>
      <c r="DC9" s="777"/>
      <c r="DD9" s="777"/>
      <c r="DE9" s="777"/>
      <c r="DF9" s="778"/>
      <c r="DG9" s="776" t="s">
        <v>555</v>
      </c>
      <c r="DH9" s="777"/>
      <c r="DI9" s="777"/>
      <c r="DJ9" s="777"/>
      <c r="DK9" s="778"/>
      <c r="DL9" s="776" t="s">
        <v>555</v>
      </c>
      <c r="DM9" s="777"/>
      <c r="DN9" s="777"/>
      <c r="DO9" s="777"/>
      <c r="DP9" s="778"/>
      <c r="DQ9" s="776" t="s">
        <v>555</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568</v>
      </c>
      <c r="BT10" s="774"/>
      <c r="BU10" s="774"/>
      <c r="BV10" s="774"/>
      <c r="BW10" s="774"/>
      <c r="BX10" s="774"/>
      <c r="BY10" s="774"/>
      <c r="BZ10" s="774"/>
      <c r="CA10" s="774"/>
      <c r="CB10" s="774"/>
      <c r="CC10" s="774"/>
      <c r="CD10" s="774"/>
      <c r="CE10" s="774"/>
      <c r="CF10" s="774"/>
      <c r="CG10" s="775"/>
      <c r="CH10" s="776">
        <v>12</v>
      </c>
      <c r="CI10" s="777"/>
      <c r="CJ10" s="777"/>
      <c r="CK10" s="777"/>
      <c r="CL10" s="778"/>
      <c r="CM10" s="776">
        <v>48</v>
      </c>
      <c r="CN10" s="777"/>
      <c r="CO10" s="777"/>
      <c r="CP10" s="777"/>
      <c r="CQ10" s="778"/>
      <c r="CR10" s="776">
        <v>2</v>
      </c>
      <c r="CS10" s="777"/>
      <c r="CT10" s="777"/>
      <c r="CU10" s="777"/>
      <c r="CV10" s="778"/>
      <c r="CW10" s="776" t="s">
        <v>555</v>
      </c>
      <c r="CX10" s="777"/>
      <c r="CY10" s="777"/>
      <c r="CZ10" s="777"/>
      <c r="DA10" s="778"/>
      <c r="DB10" s="776" t="s">
        <v>555</v>
      </c>
      <c r="DC10" s="777"/>
      <c r="DD10" s="777"/>
      <c r="DE10" s="777"/>
      <c r="DF10" s="778"/>
      <c r="DG10" s="776" t="s">
        <v>555</v>
      </c>
      <c r="DH10" s="777"/>
      <c r="DI10" s="777"/>
      <c r="DJ10" s="777"/>
      <c r="DK10" s="778"/>
      <c r="DL10" s="776" t="s">
        <v>555</v>
      </c>
      <c r="DM10" s="777"/>
      <c r="DN10" s="777"/>
      <c r="DO10" s="777"/>
      <c r="DP10" s="778"/>
      <c r="DQ10" s="776" t="s">
        <v>555</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95148</v>
      </c>
      <c r="R23" s="793"/>
      <c r="S23" s="793"/>
      <c r="T23" s="793"/>
      <c r="U23" s="793"/>
      <c r="V23" s="793">
        <v>89423</v>
      </c>
      <c r="W23" s="793"/>
      <c r="X23" s="793"/>
      <c r="Y23" s="793"/>
      <c r="Z23" s="793"/>
      <c r="AA23" s="793">
        <v>5725</v>
      </c>
      <c r="AB23" s="793"/>
      <c r="AC23" s="793"/>
      <c r="AD23" s="793"/>
      <c r="AE23" s="794"/>
      <c r="AF23" s="795">
        <v>4607</v>
      </c>
      <c r="AG23" s="793"/>
      <c r="AH23" s="793"/>
      <c r="AI23" s="793"/>
      <c r="AJ23" s="796"/>
      <c r="AK23" s="797"/>
      <c r="AL23" s="798"/>
      <c r="AM23" s="798"/>
      <c r="AN23" s="798"/>
      <c r="AO23" s="798"/>
      <c r="AP23" s="793">
        <v>69006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21022</v>
      </c>
      <c r="R28" s="823"/>
      <c r="S28" s="823"/>
      <c r="T28" s="823"/>
      <c r="U28" s="823"/>
      <c r="V28" s="823">
        <v>20999</v>
      </c>
      <c r="W28" s="823"/>
      <c r="X28" s="823"/>
      <c r="Y28" s="823"/>
      <c r="Z28" s="823"/>
      <c r="AA28" s="823">
        <v>24</v>
      </c>
      <c r="AB28" s="823"/>
      <c r="AC28" s="823"/>
      <c r="AD28" s="823"/>
      <c r="AE28" s="824"/>
      <c r="AF28" s="825">
        <v>24</v>
      </c>
      <c r="AG28" s="823"/>
      <c r="AH28" s="823"/>
      <c r="AI28" s="823"/>
      <c r="AJ28" s="826"/>
      <c r="AK28" s="827">
        <v>2240</v>
      </c>
      <c r="AL28" s="828"/>
      <c r="AM28" s="828"/>
      <c r="AN28" s="828"/>
      <c r="AO28" s="828"/>
      <c r="AP28" s="828" t="s">
        <v>555</v>
      </c>
      <c r="AQ28" s="828"/>
      <c r="AR28" s="828"/>
      <c r="AS28" s="828"/>
      <c r="AT28" s="828"/>
      <c r="AU28" s="828" t="s">
        <v>555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18320</v>
      </c>
      <c r="R29" s="784"/>
      <c r="S29" s="784"/>
      <c r="T29" s="784"/>
      <c r="U29" s="784"/>
      <c r="V29" s="784">
        <v>17947</v>
      </c>
      <c r="W29" s="784"/>
      <c r="X29" s="784"/>
      <c r="Y29" s="784"/>
      <c r="Z29" s="784"/>
      <c r="AA29" s="784">
        <v>373</v>
      </c>
      <c r="AB29" s="784"/>
      <c r="AC29" s="784"/>
      <c r="AD29" s="784"/>
      <c r="AE29" s="785"/>
      <c r="AF29" s="786">
        <v>369</v>
      </c>
      <c r="AG29" s="787"/>
      <c r="AH29" s="787"/>
      <c r="AI29" s="787"/>
      <c r="AJ29" s="788"/>
      <c r="AK29" s="834">
        <v>2803</v>
      </c>
      <c r="AL29" s="830"/>
      <c r="AM29" s="830"/>
      <c r="AN29" s="830"/>
      <c r="AO29" s="830"/>
      <c r="AP29" s="830" t="s">
        <v>555</v>
      </c>
      <c r="AQ29" s="830"/>
      <c r="AR29" s="830"/>
      <c r="AS29" s="830"/>
      <c r="AT29" s="830"/>
      <c r="AU29" s="830" t="s">
        <v>555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3309</v>
      </c>
      <c r="R30" s="784"/>
      <c r="S30" s="784"/>
      <c r="T30" s="784"/>
      <c r="U30" s="784"/>
      <c r="V30" s="784">
        <v>3294</v>
      </c>
      <c r="W30" s="784"/>
      <c r="X30" s="784"/>
      <c r="Y30" s="784"/>
      <c r="Z30" s="784"/>
      <c r="AA30" s="784">
        <v>15</v>
      </c>
      <c r="AB30" s="784"/>
      <c r="AC30" s="784"/>
      <c r="AD30" s="784"/>
      <c r="AE30" s="785"/>
      <c r="AF30" s="786">
        <v>15</v>
      </c>
      <c r="AG30" s="787"/>
      <c r="AH30" s="787"/>
      <c r="AI30" s="787"/>
      <c r="AJ30" s="788"/>
      <c r="AK30" s="834">
        <v>630</v>
      </c>
      <c r="AL30" s="830"/>
      <c r="AM30" s="830"/>
      <c r="AN30" s="830"/>
      <c r="AO30" s="830"/>
      <c r="AP30" s="830" t="s">
        <v>555</v>
      </c>
      <c r="AQ30" s="830"/>
      <c r="AR30" s="830"/>
      <c r="AS30" s="830"/>
      <c r="AT30" s="830"/>
      <c r="AU30" s="830" t="s">
        <v>555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393</v>
      </c>
      <c r="C31" s="781"/>
      <c r="D31" s="781"/>
      <c r="E31" s="781"/>
      <c r="F31" s="781"/>
      <c r="G31" s="781"/>
      <c r="H31" s="781"/>
      <c r="I31" s="781"/>
      <c r="J31" s="781"/>
      <c r="K31" s="781"/>
      <c r="L31" s="781"/>
      <c r="M31" s="781"/>
      <c r="N31" s="781"/>
      <c r="O31" s="781"/>
      <c r="P31" s="782"/>
      <c r="Q31" s="783">
        <v>288</v>
      </c>
      <c r="R31" s="784"/>
      <c r="S31" s="784"/>
      <c r="T31" s="784"/>
      <c r="U31" s="784"/>
      <c r="V31" s="784">
        <v>163</v>
      </c>
      <c r="W31" s="784"/>
      <c r="X31" s="784"/>
      <c r="Y31" s="784"/>
      <c r="Z31" s="784"/>
      <c r="AA31" s="784">
        <v>125</v>
      </c>
      <c r="AB31" s="784"/>
      <c r="AC31" s="784"/>
      <c r="AD31" s="784"/>
      <c r="AE31" s="785"/>
      <c r="AF31" s="786">
        <v>47</v>
      </c>
      <c r="AG31" s="787"/>
      <c r="AH31" s="787"/>
      <c r="AI31" s="787"/>
      <c r="AJ31" s="788"/>
      <c r="AK31" s="834" t="s">
        <v>555</v>
      </c>
      <c r="AL31" s="830"/>
      <c r="AM31" s="830"/>
      <c r="AN31" s="830"/>
      <c r="AO31" s="830"/>
      <c r="AP31" s="830" t="s">
        <v>555</v>
      </c>
      <c r="AQ31" s="830"/>
      <c r="AR31" s="830"/>
      <c r="AS31" s="830"/>
      <c r="AT31" s="830"/>
      <c r="AU31" s="830" t="s">
        <v>555</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394</v>
      </c>
      <c r="C32" s="781"/>
      <c r="D32" s="781"/>
      <c r="E32" s="781"/>
      <c r="F32" s="781"/>
      <c r="G32" s="781"/>
      <c r="H32" s="781"/>
      <c r="I32" s="781"/>
      <c r="J32" s="781"/>
      <c r="K32" s="781"/>
      <c r="L32" s="781"/>
      <c r="M32" s="781"/>
      <c r="N32" s="781"/>
      <c r="O32" s="781"/>
      <c r="P32" s="782"/>
      <c r="Q32" s="783">
        <v>4256</v>
      </c>
      <c r="R32" s="784"/>
      <c r="S32" s="784"/>
      <c r="T32" s="784"/>
      <c r="U32" s="784"/>
      <c r="V32" s="784">
        <v>3989</v>
      </c>
      <c r="W32" s="784"/>
      <c r="X32" s="784"/>
      <c r="Y32" s="784"/>
      <c r="Z32" s="784"/>
      <c r="AA32" s="784">
        <v>267</v>
      </c>
      <c r="AB32" s="784"/>
      <c r="AC32" s="784"/>
      <c r="AD32" s="784"/>
      <c r="AE32" s="785"/>
      <c r="AF32" s="786">
        <v>5133</v>
      </c>
      <c r="AG32" s="787"/>
      <c r="AH32" s="787"/>
      <c r="AI32" s="787"/>
      <c r="AJ32" s="788"/>
      <c r="AK32" s="834">
        <v>22</v>
      </c>
      <c r="AL32" s="830"/>
      <c r="AM32" s="830"/>
      <c r="AN32" s="830"/>
      <c r="AO32" s="830"/>
      <c r="AP32" s="830">
        <v>1483</v>
      </c>
      <c r="AQ32" s="830"/>
      <c r="AR32" s="830"/>
      <c r="AS32" s="830"/>
      <c r="AT32" s="830"/>
      <c r="AU32" s="830">
        <v>3</v>
      </c>
      <c r="AV32" s="830"/>
      <c r="AW32" s="830"/>
      <c r="AX32" s="830"/>
      <c r="AY32" s="830"/>
      <c r="AZ32" s="831"/>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396</v>
      </c>
      <c r="C33" s="781"/>
      <c r="D33" s="781"/>
      <c r="E33" s="781"/>
      <c r="F33" s="781"/>
      <c r="G33" s="781"/>
      <c r="H33" s="781"/>
      <c r="I33" s="781"/>
      <c r="J33" s="781"/>
      <c r="K33" s="781"/>
      <c r="L33" s="781"/>
      <c r="M33" s="781"/>
      <c r="N33" s="781"/>
      <c r="O33" s="781"/>
      <c r="P33" s="782"/>
      <c r="Q33" s="783">
        <v>12884</v>
      </c>
      <c r="R33" s="784"/>
      <c r="S33" s="784"/>
      <c r="T33" s="784"/>
      <c r="U33" s="784"/>
      <c r="V33" s="784">
        <v>13634</v>
      </c>
      <c r="W33" s="784"/>
      <c r="X33" s="784"/>
      <c r="Y33" s="784"/>
      <c r="Z33" s="784"/>
      <c r="AA33" s="784">
        <v>-749</v>
      </c>
      <c r="AB33" s="784"/>
      <c r="AC33" s="784"/>
      <c r="AD33" s="784"/>
      <c r="AE33" s="785"/>
      <c r="AF33" s="786">
        <v>2452</v>
      </c>
      <c r="AG33" s="787"/>
      <c r="AH33" s="787"/>
      <c r="AI33" s="787"/>
      <c r="AJ33" s="788"/>
      <c r="AK33" s="834">
        <v>1700</v>
      </c>
      <c r="AL33" s="830"/>
      <c r="AM33" s="830"/>
      <c r="AN33" s="830"/>
      <c r="AO33" s="830"/>
      <c r="AP33" s="830">
        <v>4997</v>
      </c>
      <c r="AQ33" s="830"/>
      <c r="AR33" s="830"/>
      <c r="AS33" s="830"/>
      <c r="AT33" s="830"/>
      <c r="AU33" s="830">
        <v>3408</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397</v>
      </c>
      <c r="C34" s="781"/>
      <c r="D34" s="781"/>
      <c r="E34" s="781"/>
      <c r="F34" s="781"/>
      <c r="G34" s="781"/>
      <c r="H34" s="781"/>
      <c r="I34" s="781"/>
      <c r="J34" s="781"/>
      <c r="K34" s="781"/>
      <c r="L34" s="781"/>
      <c r="M34" s="781"/>
      <c r="N34" s="781"/>
      <c r="O34" s="781"/>
      <c r="P34" s="782"/>
      <c r="Q34" s="783">
        <v>5857</v>
      </c>
      <c r="R34" s="784"/>
      <c r="S34" s="784"/>
      <c r="T34" s="784"/>
      <c r="U34" s="784"/>
      <c r="V34" s="784">
        <v>5411</v>
      </c>
      <c r="W34" s="784"/>
      <c r="X34" s="784"/>
      <c r="Y34" s="784"/>
      <c r="Z34" s="784"/>
      <c r="AA34" s="784">
        <v>176</v>
      </c>
      <c r="AB34" s="784"/>
      <c r="AC34" s="784"/>
      <c r="AD34" s="784"/>
      <c r="AE34" s="785"/>
      <c r="AF34" s="786">
        <v>1610</v>
      </c>
      <c r="AG34" s="787"/>
      <c r="AH34" s="787"/>
      <c r="AI34" s="787"/>
      <c r="AJ34" s="788"/>
      <c r="AK34" s="834">
        <v>2830</v>
      </c>
      <c r="AL34" s="830"/>
      <c r="AM34" s="830"/>
      <c r="AN34" s="830"/>
      <c r="AO34" s="830"/>
      <c r="AP34" s="830">
        <v>22582</v>
      </c>
      <c r="AQ34" s="830"/>
      <c r="AR34" s="830"/>
      <c r="AS34" s="830"/>
      <c r="AT34" s="830"/>
      <c r="AU34" s="830">
        <v>9936</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398</v>
      </c>
      <c r="C35" s="781"/>
      <c r="D35" s="781"/>
      <c r="E35" s="781"/>
      <c r="F35" s="781"/>
      <c r="G35" s="781"/>
      <c r="H35" s="781"/>
      <c r="I35" s="781"/>
      <c r="J35" s="781"/>
      <c r="K35" s="781"/>
      <c r="L35" s="781"/>
      <c r="M35" s="781"/>
      <c r="N35" s="781"/>
      <c r="O35" s="781"/>
      <c r="P35" s="782"/>
      <c r="Q35" s="783" t="s">
        <v>555</v>
      </c>
      <c r="R35" s="784"/>
      <c r="S35" s="784"/>
      <c r="T35" s="784"/>
      <c r="U35" s="784"/>
      <c r="V35" s="784" t="s">
        <v>555</v>
      </c>
      <c r="W35" s="784"/>
      <c r="X35" s="784"/>
      <c r="Y35" s="784"/>
      <c r="Z35" s="784"/>
      <c r="AA35" s="784" t="s">
        <v>555</v>
      </c>
      <c r="AB35" s="784"/>
      <c r="AC35" s="784"/>
      <c r="AD35" s="784"/>
      <c r="AE35" s="785"/>
      <c r="AF35" s="786" t="s">
        <v>122</v>
      </c>
      <c r="AG35" s="787"/>
      <c r="AH35" s="787"/>
      <c r="AI35" s="787"/>
      <c r="AJ35" s="788"/>
      <c r="AK35" s="834" t="s">
        <v>555</v>
      </c>
      <c r="AL35" s="830"/>
      <c r="AM35" s="830"/>
      <c r="AN35" s="830"/>
      <c r="AO35" s="830"/>
      <c r="AP35" s="830" t="s">
        <v>555</v>
      </c>
      <c r="AQ35" s="830"/>
      <c r="AR35" s="830"/>
      <c r="AS35" s="830"/>
      <c r="AT35" s="830"/>
      <c r="AU35" s="830" t="s">
        <v>555</v>
      </c>
      <c r="AV35" s="830"/>
      <c r="AW35" s="830"/>
      <c r="AX35" s="830"/>
      <c r="AY35" s="830"/>
      <c r="AZ35" s="831"/>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t="s">
        <v>400</v>
      </c>
      <c r="C36" s="781"/>
      <c r="D36" s="781"/>
      <c r="E36" s="781"/>
      <c r="F36" s="781"/>
      <c r="G36" s="781"/>
      <c r="H36" s="781"/>
      <c r="I36" s="781"/>
      <c r="J36" s="781"/>
      <c r="K36" s="781"/>
      <c r="L36" s="781"/>
      <c r="M36" s="781"/>
      <c r="N36" s="781"/>
      <c r="O36" s="781"/>
      <c r="P36" s="782"/>
      <c r="Q36" s="783">
        <v>11</v>
      </c>
      <c r="R36" s="784"/>
      <c r="S36" s="784"/>
      <c r="T36" s="784"/>
      <c r="U36" s="784"/>
      <c r="V36" s="784">
        <v>11</v>
      </c>
      <c r="W36" s="784"/>
      <c r="X36" s="784"/>
      <c r="Y36" s="784"/>
      <c r="Z36" s="784"/>
      <c r="AA36" s="784" t="s">
        <v>555</v>
      </c>
      <c r="AB36" s="784"/>
      <c r="AC36" s="784"/>
      <c r="AD36" s="784"/>
      <c r="AE36" s="785"/>
      <c r="AF36" s="786" t="s">
        <v>122</v>
      </c>
      <c r="AG36" s="787"/>
      <c r="AH36" s="787"/>
      <c r="AI36" s="787"/>
      <c r="AJ36" s="788"/>
      <c r="AK36" s="834" t="s">
        <v>555</v>
      </c>
      <c r="AL36" s="830"/>
      <c r="AM36" s="830"/>
      <c r="AN36" s="830"/>
      <c r="AO36" s="830"/>
      <c r="AP36" s="830" t="s">
        <v>555</v>
      </c>
      <c r="AQ36" s="830"/>
      <c r="AR36" s="830"/>
      <c r="AS36" s="830"/>
      <c r="AT36" s="830"/>
      <c r="AU36" s="830" t="s">
        <v>555</v>
      </c>
      <c r="AV36" s="830"/>
      <c r="AW36" s="830"/>
      <c r="AX36" s="830"/>
      <c r="AY36" s="830"/>
      <c r="AZ36" s="831"/>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9650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404</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556</v>
      </c>
      <c r="C68" s="870"/>
      <c r="D68" s="870"/>
      <c r="E68" s="870"/>
      <c r="F68" s="870"/>
      <c r="G68" s="870"/>
      <c r="H68" s="870"/>
      <c r="I68" s="870"/>
      <c r="J68" s="870"/>
      <c r="K68" s="870"/>
      <c r="L68" s="870"/>
      <c r="M68" s="870"/>
      <c r="N68" s="870"/>
      <c r="O68" s="870"/>
      <c r="P68" s="871"/>
      <c r="Q68" s="872">
        <v>2562.1930000000002</v>
      </c>
      <c r="R68" s="866"/>
      <c r="S68" s="866"/>
      <c r="T68" s="866"/>
      <c r="U68" s="866"/>
      <c r="V68" s="866">
        <v>2538.2570000000001</v>
      </c>
      <c r="W68" s="866"/>
      <c r="X68" s="866"/>
      <c r="Y68" s="866"/>
      <c r="Z68" s="866"/>
      <c r="AA68" s="866">
        <v>23.936</v>
      </c>
      <c r="AB68" s="866"/>
      <c r="AC68" s="866"/>
      <c r="AD68" s="866"/>
      <c r="AE68" s="866"/>
      <c r="AF68" s="866">
        <v>23.936</v>
      </c>
      <c r="AG68" s="866"/>
      <c r="AH68" s="866"/>
      <c r="AI68" s="866"/>
      <c r="AJ68" s="866"/>
      <c r="AK68" s="866" t="s">
        <v>493</v>
      </c>
      <c r="AL68" s="866"/>
      <c r="AM68" s="866"/>
      <c r="AN68" s="866"/>
      <c r="AO68" s="866"/>
      <c r="AP68" s="866" t="s">
        <v>493</v>
      </c>
      <c r="AQ68" s="866"/>
      <c r="AR68" s="866"/>
      <c r="AS68" s="866"/>
      <c r="AT68" s="866"/>
      <c r="AU68" s="866" t="s">
        <v>493</v>
      </c>
      <c r="AV68" s="866"/>
      <c r="AW68" s="866"/>
      <c r="AX68" s="866"/>
      <c r="AY68" s="866"/>
      <c r="AZ68" s="867" t="s">
        <v>562</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556</v>
      </c>
      <c r="C69" s="874"/>
      <c r="D69" s="874"/>
      <c r="E69" s="874"/>
      <c r="F69" s="874"/>
      <c r="G69" s="874"/>
      <c r="H69" s="874"/>
      <c r="I69" s="874"/>
      <c r="J69" s="874"/>
      <c r="K69" s="874"/>
      <c r="L69" s="874"/>
      <c r="M69" s="874"/>
      <c r="N69" s="874"/>
      <c r="O69" s="874"/>
      <c r="P69" s="875"/>
      <c r="Q69" s="876">
        <v>880772.72400000005</v>
      </c>
      <c r="R69" s="830"/>
      <c r="S69" s="830"/>
      <c r="T69" s="830"/>
      <c r="U69" s="830"/>
      <c r="V69" s="830">
        <v>869976.28099999996</v>
      </c>
      <c r="W69" s="830"/>
      <c r="X69" s="830"/>
      <c r="Y69" s="830"/>
      <c r="Z69" s="830"/>
      <c r="AA69" s="830">
        <v>10796.442999999999</v>
      </c>
      <c r="AB69" s="830"/>
      <c r="AC69" s="830"/>
      <c r="AD69" s="830"/>
      <c r="AE69" s="830"/>
      <c r="AF69" s="830">
        <v>10571.001</v>
      </c>
      <c r="AG69" s="830"/>
      <c r="AH69" s="830"/>
      <c r="AI69" s="830"/>
      <c r="AJ69" s="830"/>
      <c r="AK69" s="830">
        <v>5497.5929999999998</v>
      </c>
      <c r="AL69" s="830"/>
      <c r="AM69" s="830"/>
      <c r="AN69" s="830"/>
      <c r="AO69" s="830"/>
      <c r="AP69" s="830" t="s">
        <v>493</v>
      </c>
      <c r="AQ69" s="830"/>
      <c r="AR69" s="830"/>
      <c r="AS69" s="830"/>
      <c r="AT69" s="830"/>
      <c r="AU69" s="830" t="s">
        <v>493</v>
      </c>
      <c r="AV69" s="830"/>
      <c r="AW69" s="830"/>
      <c r="AX69" s="830"/>
      <c r="AY69" s="830"/>
      <c r="AZ69" s="832" t="s">
        <v>563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557</v>
      </c>
      <c r="C70" s="874"/>
      <c r="D70" s="874"/>
      <c r="E70" s="874"/>
      <c r="F70" s="874"/>
      <c r="G70" s="874"/>
      <c r="H70" s="874"/>
      <c r="I70" s="874"/>
      <c r="J70" s="874"/>
      <c r="K70" s="874"/>
      <c r="L70" s="874"/>
      <c r="M70" s="874"/>
      <c r="N70" s="874"/>
      <c r="O70" s="874"/>
      <c r="P70" s="875"/>
      <c r="Q70" s="876">
        <v>23245.007000000001</v>
      </c>
      <c r="R70" s="830"/>
      <c r="S70" s="830"/>
      <c r="T70" s="830"/>
      <c r="U70" s="830"/>
      <c r="V70" s="830">
        <v>14700.01</v>
      </c>
      <c r="W70" s="830"/>
      <c r="X70" s="830"/>
      <c r="Y70" s="830"/>
      <c r="Z70" s="830"/>
      <c r="AA70" s="830">
        <v>8544.9969999999994</v>
      </c>
      <c r="AB70" s="830"/>
      <c r="AC70" s="830"/>
      <c r="AD70" s="830"/>
      <c r="AE70" s="830"/>
      <c r="AF70" s="830">
        <v>8544.9969999999994</v>
      </c>
      <c r="AG70" s="830"/>
      <c r="AH70" s="830"/>
      <c r="AI70" s="830"/>
      <c r="AJ70" s="830"/>
      <c r="AK70" s="830">
        <v>20.77</v>
      </c>
      <c r="AL70" s="830"/>
      <c r="AM70" s="830"/>
      <c r="AN70" s="830"/>
      <c r="AO70" s="830"/>
      <c r="AP70" s="830" t="s">
        <v>493</v>
      </c>
      <c r="AQ70" s="830"/>
      <c r="AR70" s="830"/>
      <c r="AS70" s="830"/>
      <c r="AT70" s="830"/>
      <c r="AU70" s="830" t="s">
        <v>493</v>
      </c>
      <c r="AV70" s="830"/>
      <c r="AW70" s="830"/>
      <c r="AX70" s="830"/>
      <c r="AY70" s="830"/>
      <c r="AZ70" s="832" t="s">
        <v>562</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557</v>
      </c>
      <c r="C71" s="874"/>
      <c r="D71" s="874"/>
      <c r="E71" s="874"/>
      <c r="F71" s="874"/>
      <c r="G71" s="874"/>
      <c r="H71" s="874"/>
      <c r="I71" s="874"/>
      <c r="J71" s="874"/>
      <c r="K71" s="874"/>
      <c r="L71" s="874"/>
      <c r="M71" s="874"/>
      <c r="N71" s="874"/>
      <c r="O71" s="874"/>
      <c r="P71" s="875"/>
      <c r="Q71" s="876">
        <v>177.184</v>
      </c>
      <c r="R71" s="830"/>
      <c r="S71" s="830"/>
      <c r="T71" s="830"/>
      <c r="U71" s="830"/>
      <c r="V71" s="830">
        <v>100.67400000000001</v>
      </c>
      <c r="W71" s="830"/>
      <c r="X71" s="830"/>
      <c r="Y71" s="830"/>
      <c r="Z71" s="830"/>
      <c r="AA71" s="830">
        <v>76.510000000000005</v>
      </c>
      <c r="AB71" s="830"/>
      <c r="AC71" s="830"/>
      <c r="AD71" s="830"/>
      <c r="AE71" s="830"/>
      <c r="AF71" s="830">
        <v>76.510000000000005</v>
      </c>
      <c r="AG71" s="830"/>
      <c r="AH71" s="830"/>
      <c r="AI71" s="830"/>
      <c r="AJ71" s="830"/>
      <c r="AK71" s="830" t="s">
        <v>493</v>
      </c>
      <c r="AL71" s="830"/>
      <c r="AM71" s="830"/>
      <c r="AN71" s="830"/>
      <c r="AO71" s="830"/>
      <c r="AP71" s="830" t="s">
        <v>493</v>
      </c>
      <c r="AQ71" s="830"/>
      <c r="AR71" s="830"/>
      <c r="AS71" s="830"/>
      <c r="AT71" s="830"/>
      <c r="AU71" s="830" t="s">
        <v>493</v>
      </c>
      <c r="AV71" s="830"/>
      <c r="AW71" s="830"/>
      <c r="AX71" s="830"/>
      <c r="AY71" s="830"/>
      <c r="AZ71" s="832" t="s">
        <v>564</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558</v>
      </c>
      <c r="C72" s="874"/>
      <c r="D72" s="874"/>
      <c r="E72" s="874"/>
      <c r="F72" s="874"/>
      <c r="G72" s="874"/>
      <c r="H72" s="874"/>
      <c r="I72" s="874"/>
      <c r="J72" s="874"/>
      <c r="K72" s="874"/>
      <c r="L72" s="874"/>
      <c r="M72" s="874"/>
      <c r="N72" s="874"/>
      <c r="O72" s="874"/>
      <c r="P72" s="875"/>
      <c r="Q72" s="876">
        <v>288.60700000000003</v>
      </c>
      <c r="R72" s="830"/>
      <c r="S72" s="830"/>
      <c r="T72" s="830"/>
      <c r="U72" s="830"/>
      <c r="V72" s="830">
        <v>262.45100000000002</v>
      </c>
      <c r="W72" s="830"/>
      <c r="X72" s="830"/>
      <c r="Y72" s="830"/>
      <c r="Z72" s="830"/>
      <c r="AA72" s="830">
        <v>26.155999999999999</v>
      </c>
      <c r="AB72" s="830"/>
      <c r="AC72" s="830"/>
      <c r="AD72" s="830"/>
      <c r="AE72" s="830"/>
      <c r="AF72" s="830">
        <v>26.155999999999999</v>
      </c>
      <c r="AG72" s="830"/>
      <c r="AH72" s="830"/>
      <c r="AI72" s="830"/>
      <c r="AJ72" s="830"/>
      <c r="AK72" s="830">
        <v>3.9809999999999999</v>
      </c>
      <c r="AL72" s="830"/>
      <c r="AM72" s="830"/>
      <c r="AN72" s="830"/>
      <c r="AO72" s="830"/>
      <c r="AP72" s="830" t="s">
        <v>493</v>
      </c>
      <c r="AQ72" s="830"/>
      <c r="AR72" s="830"/>
      <c r="AS72" s="830"/>
      <c r="AT72" s="830"/>
      <c r="AU72" s="830" t="s">
        <v>493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559</v>
      </c>
      <c r="C73" s="874"/>
      <c r="D73" s="874"/>
      <c r="E73" s="874"/>
      <c r="F73" s="874"/>
      <c r="G73" s="874"/>
      <c r="H73" s="874"/>
      <c r="I73" s="874"/>
      <c r="J73" s="874"/>
      <c r="K73" s="874"/>
      <c r="L73" s="874"/>
      <c r="M73" s="874"/>
      <c r="N73" s="874"/>
      <c r="O73" s="874"/>
      <c r="P73" s="875"/>
      <c r="Q73" s="876">
        <v>43230.305999999997</v>
      </c>
      <c r="R73" s="830"/>
      <c r="S73" s="830"/>
      <c r="T73" s="830"/>
      <c r="U73" s="830"/>
      <c r="V73" s="830">
        <v>41366.156000000003</v>
      </c>
      <c r="W73" s="830"/>
      <c r="X73" s="830"/>
      <c r="Y73" s="830"/>
      <c r="Z73" s="830"/>
      <c r="AA73" s="830">
        <v>1864.15</v>
      </c>
      <c r="AB73" s="830"/>
      <c r="AC73" s="830"/>
      <c r="AD73" s="830"/>
      <c r="AE73" s="830"/>
      <c r="AF73" s="830">
        <v>8625.4840000000004</v>
      </c>
      <c r="AG73" s="830"/>
      <c r="AH73" s="830"/>
      <c r="AI73" s="830"/>
      <c r="AJ73" s="830"/>
      <c r="AK73" s="830" t="s">
        <v>493</v>
      </c>
      <c r="AL73" s="830"/>
      <c r="AM73" s="830"/>
      <c r="AN73" s="830"/>
      <c r="AO73" s="830"/>
      <c r="AP73" s="830" t="s">
        <v>493</v>
      </c>
      <c r="AQ73" s="830"/>
      <c r="AR73" s="830"/>
      <c r="AS73" s="830"/>
      <c r="AT73" s="830"/>
      <c r="AU73" s="830" t="s">
        <v>493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560</v>
      </c>
      <c r="C74" s="874"/>
      <c r="D74" s="874"/>
      <c r="E74" s="874"/>
      <c r="F74" s="874"/>
      <c r="G74" s="874"/>
      <c r="H74" s="874"/>
      <c r="I74" s="874"/>
      <c r="J74" s="874"/>
      <c r="K74" s="874"/>
      <c r="L74" s="874"/>
      <c r="M74" s="874"/>
      <c r="N74" s="874"/>
      <c r="O74" s="874"/>
      <c r="P74" s="875"/>
      <c r="Q74" s="876">
        <v>7437</v>
      </c>
      <c r="R74" s="830"/>
      <c r="S74" s="830"/>
      <c r="T74" s="830"/>
      <c r="U74" s="830"/>
      <c r="V74" s="830">
        <v>7037</v>
      </c>
      <c r="W74" s="830"/>
      <c r="X74" s="830"/>
      <c r="Y74" s="830"/>
      <c r="Z74" s="830"/>
      <c r="AA74" s="830">
        <v>399</v>
      </c>
      <c r="AB74" s="830"/>
      <c r="AC74" s="830"/>
      <c r="AD74" s="830"/>
      <c r="AE74" s="830"/>
      <c r="AF74" s="830">
        <v>399</v>
      </c>
      <c r="AG74" s="830"/>
      <c r="AH74" s="830"/>
      <c r="AI74" s="830"/>
      <c r="AJ74" s="830"/>
      <c r="AK74" s="830">
        <v>0</v>
      </c>
      <c r="AL74" s="830"/>
      <c r="AM74" s="830"/>
      <c r="AN74" s="830"/>
      <c r="AO74" s="830"/>
      <c r="AP74" s="830">
        <v>6393</v>
      </c>
      <c r="AQ74" s="830"/>
      <c r="AR74" s="830"/>
      <c r="AS74" s="830"/>
      <c r="AT74" s="830"/>
      <c r="AU74" s="830" t="s">
        <v>555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561</v>
      </c>
      <c r="C75" s="874"/>
      <c r="D75" s="874"/>
      <c r="E75" s="874"/>
      <c r="F75" s="874"/>
      <c r="G75" s="874"/>
      <c r="H75" s="874"/>
      <c r="I75" s="874"/>
      <c r="J75" s="874"/>
      <c r="K75" s="874"/>
      <c r="L75" s="874"/>
      <c r="M75" s="874"/>
      <c r="N75" s="874"/>
      <c r="O75" s="874"/>
      <c r="P75" s="875"/>
      <c r="Q75" s="877">
        <v>4397</v>
      </c>
      <c r="R75" s="878"/>
      <c r="S75" s="878"/>
      <c r="T75" s="878"/>
      <c r="U75" s="834"/>
      <c r="V75" s="879">
        <v>3988</v>
      </c>
      <c r="W75" s="878"/>
      <c r="X75" s="878"/>
      <c r="Y75" s="878"/>
      <c r="Z75" s="834"/>
      <c r="AA75" s="879">
        <v>408</v>
      </c>
      <c r="AB75" s="878"/>
      <c r="AC75" s="878"/>
      <c r="AD75" s="878"/>
      <c r="AE75" s="834"/>
      <c r="AF75" s="879">
        <v>234</v>
      </c>
      <c r="AG75" s="878"/>
      <c r="AH75" s="878"/>
      <c r="AI75" s="878"/>
      <c r="AJ75" s="834"/>
      <c r="AK75" s="879">
        <v>0</v>
      </c>
      <c r="AL75" s="878"/>
      <c r="AM75" s="878"/>
      <c r="AN75" s="878"/>
      <c r="AO75" s="834"/>
      <c r="AP75" s="879">
        <v>625</v>
      </c>
      <c r="AQ75" s="878"/>
      <c r="AR75" s="878"/>
      <c r="AS75" s="878"/>
      <c r="AT75" s="834"/>
      <c r="AU75" s="879">
        <v>121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294</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294</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294</v>
      </c>
      <c r="DR109" s="893"/>
      <c r="DS109" s="893"/>
      <c r="DT109" s="893"/>
      <c r="DU109" s="894"/>
      <c r="DV109" s="892" t="s">
        <v>417</v>
      </c>
      <c r="DW109" s="893"/>
      <c r="DX109" s="893"/>
      <c r="DY109" s="893"/>
      <c r="DZ109" s="895"/>
    </row>
    <row r="110" spans="1:131" s="230" customFormat="1" ht="26.25" customHeight="1">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6194844</v>
      </c>
      <c r="AB110" s="900"/>
      <c r="AC110" s="900"/>
      <c r="AD110" s="900"/>
      <c r="AE110" s="901"/>
      <c r="AF110" s="902">
        <v>6587034</v>
      </c>
      <c r="AG110" s="900"/>
      <c r="AH110" s="900"/>
      <c r="AI110" s="900"/>
      <c r="AJ110" s="901"/>
      <c r="AK110" s="902">
        <v>6823956</v>
      </c>
      <c r="AL110" s="900"/>
      <c r="AM110" s="900"/>
      <c r="AN110" s="900"/>
      <c r="AO110" s="901"/>
      <c r="AP110" s="903">
        <v>16.100000000000001</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66978301</v>
      </c>
      <c r="BR110" s="931"/>
      <c r="BS110" s="931"/>
      <c r="BT110" s="931"/>
      <c r="BU110" s="931"/>
      <c r="BV110" s="931">
        <v>70666566</v>
      </c>
      <c r="BW110" s="931"/>
      <c r="BX110" s="931"/>
      <c r="BY110" s="931"/>
      <c r="BZ110" s="931"/>
      <c r="CA110" s="931">
        <v>69006063</v>
      </c>
      <c r="CB110" s="931"/>
      <c r="CC110" s="931"/>
      <c r="CD110" s="931"/>
      <c r="CE110" s="931"/>
      <c r="CF110" s="944">
        <v>162.5</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v>2624593</v>
      </c>
      <c r="BR111" s="926"/>
      <c r="BS111" s="926"/>
      <c r="BT111" s="926"/>
      <c r="BU111" s="926"/>
      <c r="BV111" s="926">
        <v>3111719</v>
      </c>
      <c r="BW111" s="926"/>
      <c r="BX111" s="926"/>
      <c r="BY111" s="926"/>
      <c r="BZ111" s="926"/>
      <c r="CA111" s="926">
        <v>3289047</v>
      </c>
      <c r="CB111" s="926"/>
      <c r="CC111" s="926"/>
      <c r="CD111" s="926"/>
      <c r="CE111" s="926"/>
      <c r="CF111" s="920">
        <v>7.7</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18300332</v>
      </c>
      <c r="BR112" s="926"/>
      <c r="BS112" s="926"/>
      <c r="BT112" s="926"/>
      <c r="BU112" s="926"/>
      <c r="BV112" s="926">
        <v>14817243</v>
      </c>
      <c r="BW112" s="926"/>
      <c r="BX112" s="926"/>
      <c r="BY112" s="926"/>
      <c r="BZ112" s="926"/>
      <c r="CA112" s="926">
        <v>13347187</v>
      </c>
      <c r="CB112" s="926"/>
      <c r="CC112" s="926"/>
      <c r="CD112" s="926"/>
      <c r="CE112" s="926"/>
      <c r="CF112" s="920">
        <v>31.4</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2088137</v>
      </c>
      <c r="AB113" s="938"/>
      <c r="AC113" s="938"/>
      <c r="AD113" s="938"/>
      <c r="AE113" s="939"/>
      <c r="AF113" s="940">
        <v>1923929</v>
      </c>
      <c r="AG113" s="938"/>
      <c r="AH113" s="938"/>
      <c r="AI113" s="938"/>
      <c r="AJ113" s="939"/>
      <c r="AK113" s="940">
        <v>1759282</v>
      </c>
      <c r="AL113" s="938"/>
      <c r="AM113" s="938"/>
      <c r="AN113" s="938"/>
      <c r="AO113" s="939"/>
      <c r="AP113" s="941">
        <v>4.0999999999999996</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2130333</v>
      </c>
      <c r="BR113" s="926"/>
      <c r="BS113" s="926"/>
      <c r="BT113" s="926"/>
      <c r="BU113" s="926"/>
      <c r="BV113" s="926">
        <v>2073060</v>
      </c>
      <c r="BW113" s="926"/>
      <c r="BX113" s="926"/>
      <c r="BY113" s="926"/>
      <c r="BZ113" s="926"/>
      <c r="CA113" s="926">
        <v>1959815</v>
      </c>
      <c r="CB113" s="926"/>
      <c r="CC113" s="926"/>
      <c r="CD113" s="926"/>
      <c r="CE113" s="926"/>
      <c r="CF113" s="920">
        <v>4.5999999999999996</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307962</v>
      </c>
      <c r="AB114" s="959"/>
      <c r="AC114" s="959"/>
      <c r="AD114" s="959"/>
      <c r="AE114" s="960"/>
      <c r="AF114" s="961">
        <v>326635</v>
      </c>
      <c r="AG114" s="959"/>
      <c r="AH114" s="959"/>
      <c r="AI114" s="959"/>
      <c r="AJ114" s="960"/>
      <c r="AK114" s="961">
        <v>396694</v>
      </c>
      <c r="AL114" s="959"/>
      <c r="AM114" s="959"/>
      <c r="AN114" s="959"/>
      <c r="AO114" s="960"/>
      <c r="AP114" s="962">
        <v>0.9</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3663880</v>
      </c>
      <c r="BR114" s="926"/>
      <c r="BS114" s="926"/>
      <c r="BT114" s="926"/>
      <c r="BU114" s="926"/>
      <c r="BV114" s="926">
        <v>3455025</v>
      </c>
      <c r="BW114" s="926"/>
      <c r="BX114" s="926"/>
      <c r="BY114" s="926"/>
      <c r="BZ114" s="926"/>
      <c r="CA114" s="926">
        <v>3331679</v>
      </c>
      <c r="CB114" s="926"/>
      <c r="CC114" s="926"/>
      <c r="CD114" s="926"/>
      <c r="CE114" s="926"/>
      <c r="CF114" s="920">
        <v>7.8</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59643</v>
      </c>
      <c r="AB115" s="938"/>
      <c r="AC115" s="938"/>
      <c r="AD115" s="938"/>
      <c r="AE115" s="939"/>
      <c r="AF115" s="940">
        <v>56883</v>
      </c>
      <c r="AG115" s="938"/>
      <c r="AH115" s="938"/>
      <c r="AI115" s="938"/>
      <c r="AJ115" s="939"/>
      <c r="AK115" s="940">
        <v>53302</v>
      </c>
      <c r="AL115" s="938"/>
      <c r="AM115" s="938"/>
      <c r="AN115" s="938"/>
      <c r="AO115" s="939"/>
      <c r="AP115" s="941">
        <v>0.1</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2624593</v>
      </c>
      <c r="DH115" s="959"/>
      <c r="DI115" s="959"/>
      <c r="DJ115" s="959"/>
      <c r="DK115" s="960"/>
      <c r="DL115" s="961">
        <v>3111719</v>
      </c>
      <c r="DM115" s="959"/>
      <c r="DN115" s="959"/>
      <c r="DO115" s="959"/>
      <c r="DP115" s="960"/>
      <c r="DQ115" s="961">
        <v>3289047</v>
      </c>
      <c r="DR115" s="959"/>
      <c r="DS115" s="959"/>
      <c r="DT115" s="959"/>
      <c r="DU115" s="960"/>
      <c r="DV115" s="962">
        <v>7.7</v>
      </c>
      <c r="DW115" s="963"/>
      <c r="DX115" s="963"/>
      <c r="DY115" s="963"/>
      <c r="DZ115" s="964"/>
    </row>
    <row r="116" spans="1:130" s="230" customFormat="1" ht="26.25" customHeight="1">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8650586</v>
      </c>
      <c r="AB117" s="979"/>
      <c r="AC117" s="979"/>
      <c r="AD117" s="979"/>
      <c r="AE117" s="980"/>
      <c r="AF117" s="981">
        <v>8894481</v>
      </c>
      <c r="AG117" s="979"/>
      <c r="AH117" s="979"/>
      <c r="AI117" s="979"/>
      <c r="AJ117" s="980"/>
      <c r="AK117" s="981">
        <v>9033234</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294</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447</v>
      </c>
      <c r="BP119" s="1005"/>
      <c r="BQ119" s="999">
        <v>93697439</v>
      </c>
      <c r="BR119" s="1000"/>
      <c r="BS119" s="1000"/>
      <c r="BT119" s="1000"/>
      <c r="BU119" s="1000"/>
      <c r="BV119" s="1000">
        <v>94123613</v>
      </c>
      <c r="BW119" s="1000"/>
      <c r="BX119" s="1000"/>
      <c r="BY119" s="1000"/>
      <c r="BZ119" s="1000"/>
      <c r="CA119" s="1000">
        <v>90933791</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16501035</v>
      </c>
      <c r="BR120" s="931"/>
      <c r="BS120" s="931"/>
      <c r="BT120" s="931"/>
      <c r="BU120" s="931"/>
      <c r="BV120" s="931">
        <v>13215570</v>
      </c>
      <c r="BW120" s="931"/>
      <c r="BX120" s="931"/>
      <c r="BY120" s="931"/>
      <c r="BZ120" s="931"/>
      <c r="CA120" s="931">
        <v>12582268</v>
      </c>
      <c r="CB120" s="931"/>
      <c r="CC120" s="931"/>
      <c r="CD120" s="931"/>
      <c r="CE120" s="931"/>
      <c r="CF120" s="944">
        <v>29.6</v>
      </c>
      <c r="CG120" s="945"/>
      <c r="CH120" s="945"/>
      <c r="CI120" s="945"/>
      <c r="CJ120" s="945"/>
      <c r="CK120" s="1006" t="s">
        <v>451</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13703284</v>
      </c>
      <c r="DH120" s="931"/>
      <c r="DI120" s="931"/>
      <c r="DJ120" s="931"/>
      <c r="DK120" s="931"/>
      <c r="DL120" s="931">
        <v>10782072</v>
      </c>
      <c r="DM120" s="931"/>
      <c r="DN120" s="931"/>
      <c r="DO120" s="931"/>
      <c r="DP120" s="931"/>
      <c r="DQ120" s="931">
        <v>9936296</v>
      </c>
      <c r="DR120" s="931"/>
      <c r="DS120" s="931"/>
      <c r="DT120" s="931"/>
      <c r="DU120" s="931"/>
      <c r="DV120" s="932">
        <v>23.4</v>
      </c>
      <c r="DW120" s="932"/>
      <c r="DX120" s="932"/>
      <c r="DY120" s="932"/>
      <c r="DZ120" s="933"/>
    </row>
    <row r="121" spans="1:130" s="230" customFormat="1" ht="26.25" customHeight="1">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11008331</v>
      </c>
      <c r="BR121" s="926"/>
      <c r="BS121" s="926"/>
      <c r="BT121" s="926"/>
      <c r="BU121" s="926"/>
      <c r="BV121" s="926">
        <v>9705119</v>
      </c>
      <c r="BW121" s="926"/>
      <c r="BX121" s="926"/>
      <c r="BY121" s="926"/>
      <c r="BZ121" s="926"/>
      <c r="CA121" s="926">
        <v>9954616</v>
      </c>
      <c r="CB121" s="926"/>
      <c r="CC121" s="926"/>
      <c r="CD121" s="926"/>
      <c r="CE121" s="926"/>
      <c r="CF121" s="920">
        <v>23.4</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4594821</v>
      </c>
      <c r="DH121" s="926"/>
      <c r="DI121" s="926"/>
      <c r="DJ121" s="926"/>
      <c r="DK121" s="926"/>
      <c r="DL121" s="926">
        <v>4032624</v>
      </c>
      <c r="DM121" s="926"/>
      <c r="DN121" s="926"/>
      <c r="DO121" s="926"/>
      <c r="DP121" s="926"/>
      <c r="DQ121" s="926">
        <v>3407926</v>
      </c>
      <c r="DR121" s="926"/>
      <c r="DS121" s="926"/>
      <c r="DT121" s="926"/>
      <c r="DU121" s="926"/>
      <c r="DV121" s="927">
        <v>8</v>
      </c>
      <c r="DW121" s="927"/>
      <c r="DX121" s="927"/>
      <c r="DY121" s="927"/>
      <c r="DZ121" s="928"/>
    </row>
    <row r="122" spans="1:130" s="230" customFormat="1" ht="26.25" customHeight="1">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62097143</v>
      </c>
      <c r="BR122" s="1000"/>
      <c r="BS122" s="1000"/>
      <c r="BT122" s="1000"/>
      <c r="BU122" s="1000"/>
      <c r="BV122" s="1000">
        <v>60084673</v>
      </c>
      <c r="BW122" s="1000"/>
      <c r="BX122" s="1000"/>
      <c r="BY122" s="1000"/>
      <c r="BZ122" s="1000"/>
      <c r="CA122" s="1000">
        <v>57127570</v>
      </c>
      <c r="CB122" s="1000"/>
      <c r="CC122" s="1000"/>
      <c r="CD122" s="1000"/>
      <c r="CE122" s="1000"/>
      <c r="CF122" s="1017">
        <v>134.5</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2227</v>
      </c>
      <c r="DH122" s="926"/>
      <c r="DI122" s="926"/>
      <c r="DJ122" s="926"/>
      <c r="DK122" s="926"/>
      <c r="DL122" s="926">
        <v>2547</v>
      </c>
      <c r="DM122" s="926"/>
      <c r="DN122" s="926"/>
      <c r="DO122" s="926"/>
      <c r="DP122" s="926"/>
      <c r="DQ122" s="926">
        <v>2965</v>
      </c>
      <c r="DR122" s="926"/>
      <c r="DS122" s="926"/>
      <c r="DT122" s="926"/>
      <c r="DU122" s="926"/>
      <c r="DV122" s="927">
        <v>0</v>
      </c>
      <c r="DW122" s="927"/>
      <c r="DX122" s="927"/>
      <c r="DY122" s="927"/>
      <c r="DZ122" s="928"/>
    </row>
    <row r="123" spans="1:130" s="230" customFormat="1" ht="26.25" customHeight="1">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455</v>
      </c>
      <c r="BP123" s="1005"/>
      <c r="BQ123" s="1063">
        <v>89606509</v>
      </c>
      <c r="BR123" s="1064"/>
      <c r="BS123" s="1064"/>
      <c r="BT123" s="1064"/>
      <c r="BU123" s="1064"/>
      <c r="BV123" s="1064">
        <v>83005362</v>
      </c>
      <c r="BW123" s="1064"/>
      <c r="BX123" s="1064"/>
      <c r="BY123" s="1064"/>
      <c r="BZ123" s="1064"/>
      <c r="CA123" s="1064">
        <v>79664454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59537</v>
      </c>
      <c r="AB124" s="959"/>
      <c r="AC124" s="959"/>
      <c r="AD124" s="959"/>
      <c r="AE124" s="960"/>
      <c r="AF124" s="961">
        <v>56801</v>
      </c>
      <c r="AG124" s="959"/>
      <c r="AH124" s="959"/>
      <c r="AI124" s="959"/>
      <c r="AJ124" s="960"/>
      <c r="AK124" s="961">
        <v>53235</v>
      </c>
      <c r="AL124" s="959"/>
      <c r="AM124" s="959"/>
      <c r="AN124" s="959"/>
      <c r="AO124" s="960"/>
      <c r="AP124" s="962">
        <v>0.1</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9.6999999999999993</v>
      </c>
      <c r="BR124" s="1027"/>
      <c r="BS124" s="1027"/>
      <c r="BT124" s="1027"/>
      <c r="BU124" s="1027"/>
      <c r="BV124" s="1027">
        <v>26.9</v>
      </c>
      <c r="BW124" s="1027"/>
      <c r="BX124" s="1027"/>
      <c r="BY124" s="1027"/>
      <c r="BZ124" s="1027"/>
      <c r="CA124" s="1027">
        <v>26.5</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106</v>
      </c>
      <c r="AB127" s="959"/>
      <c r="AC127" s="959"/>
      <c r="AD127" s="959"/>
      <c r="AE127" s="960"/>
      <c r="AF127" s="961">
        <v>82</v>
      </c>
      <c r="AG127" s="959"/>
      <c r="AH127" s="959"/>
      <c r="AI127" s="959"/>
      <c r="AJ127" s="960"/>
      <c r="AK127" s="961">
        <v>67</v>
      </c>
      <c r="AL127" s="959"/>
      <c r="AM127" s="959"/>
      <c r="AN127" s="959"/>
      <c r="AO127" s="960"/>
      <c r="AP127" s="962">
        <v>0</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1168860</v>
      </c>
      <c r="AB128" s="1046"/>
      <c r="AC128" s="1046"/>
      <c r="AD128" s="1046"/>
      <c r="AE128" s="1047"/>
      <c r="AF128" s="1048">
        <v>1150791</v>
      </c>
      <c r="AG128" s="1046"/>
      <c r="AH128" s="1046"/>
      <c r="AI128" s="1046"/>
      <c r="AJ128" s="1047"/>
      <c r="AK128" s="1048">
        <v>1225405</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11.29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47726481</v>
      </c>
      <c r="AB129" s="959"/>
      <c r="AC129" s="959"/>
      <c r="AD129" s="959"/>
      <c r="AE129" s="960"/>
      <c r="AF129" s="961">
        <v>46929732</v>
      </c>
      <c r="AG129" s="959"/>
      <c r="AH129" s="959"/>
      <c r="AI129" s="959"/>
      <c r="AJ129" s="960"/>
      <c r="AK129" s="961">
        <v>47898622</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16.29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5688854</v>
      </c>
      <c r="AB130" s="959"/>
      <c r="AC130" s="959"/>
      <c r="AD130" s="959"/>
      <c r="AE130" s="960"/>
      <c r="AF130" s="961">
        <v>5627689</v>
      </c>
      <c r="AG130" s="959"/>
      <c r="AH130" s="959"/>
      <c r="AI130" s="959"/>
      <c r="AJ130" s="960"/>
      <c r="AK130" s="961">
        <v>5430154</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4.9000000000000004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42037627</v>
      </c>
      <c r="AB131" s="986"/>
      <c r="AC131" s="986"/>
      <c r="AD131" s="986"/>
      <c r="AE131" s="987"/>
      <c r="AF131" s="985">
        <v>41302043</v>
      </c>
      <c r="AG131" s="986"/>
      <c r="AH131" s="986"/>
      <c r="AI131" s="986"/>
      <c r="AJ131" s="987"/>
      <c r="AK131" s="985">
        <v>42468468</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26.5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4.2649219949999999</v>
      </c>
      <c r="AB132" s="1097"/>
      <c r="AC132" s="1097"/>
      <c r="AD132" s="1097"/>
      <c r="AE132" s="1098"/>
      <c r="AF132" s="1099">
        <v>5.1232356709999998</v>
      </c>
      <c r="AG132" s="1097"/>
      <c r="AH132" s="1097"/>
      <c r="AI132" s="1097"/>
      <c r="AJ132" s="1098"/>
      <c r="AK132" s="1099">
        <v>5.5986827400000001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3.9</v>
      </c>
      <c r="AB133" s="1080"/>
      <c r="AC133" s="1080"/>
      <c r="AD133" s="1080"/>
      <c r="AE133" s="1081"/>
      <c r="AF133" s="1079">
        <v>4.3</v>
      </c>
      <c r="AG133" s="1080"/>
      <c r="AH133" s="1080"/>
      <c r="AI133" s="1080"/>
      <c r="AJ133" s="1081"/>
      <c r="AK133" s="1079">
        <v>4.9000000000000004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z9YpymRb7OwzZCtQMM5JLhAiS8bXD2jvQCYQzH7GbompMp3pqIlkbnz8hHoU1FGyUTZA516KoL+b2RlmxU1Iw==" saltValue="es5zEtvPU3BLOkHf3zId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J61" zoomScaleNormal="85" zoomScaleSheetLayoutView="100" workbookViewId="0">
      <selection activeCell="CT72" sqref="CT72"/>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481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VuvjSHy1nI4p/d+/hFZvnf5QzGliAAS131FfFyhNvkLXzsKc9MYCRKnRY339SYXs3O2+bwVkgTYRZNkgjavYVg==" saltValue="S8mvh7k2iYhBBn6D6CW7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i52pWFuZmcRixltyb5vnDt7f8kLhM/rGHg93Qy3+Ew5sdmSQh1mdhkOQ4iVItChAk6uXN53VcUkEqpw6Vsv2A==" saltValue="Cuar4OQBxIdZpMUCTdHtZ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B19" workbookViewId="0">
      <selection activeCell="AR16" sqref="AR16"/>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12704210</v>
      </c>
      <c r="AP9" s="281">
        <v>50570</v>
      </c>
      <c r="AQ9" s="282">
        <v>64047</v>
      </c>
      <c r="AR9" s="283">
        <v>-21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2474750</v>
      </c>
      <c r="AP10" s="284">
        <v>9851</v>
      </c>
      <c r="AQ10" s="285">
        <v>2298</v>
      </c>
      <c r="AR10" s="286">
        <v>328.7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625942</v>
      </c>
      <c r="AP11" s="284">
        <v>2492</v>
      </c>
      <c r="AQ11" s="285">
        <v>1764</v>
      </c>
      <c r="AR11" s="286">
        <v>41.3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30</v>
      </c>
      <c r="AR12" s="286" t="s">
        <v>493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323238</v>
      </c>
      <c r="AP13" s="284">
        <v>1287</v>
      </c>
      <c r="AQ13" s="285">
        <v>1643</v>
      </c>
      <c r="AR13" s="286">
        <v>-21.7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121883</v>
      </c>
      <c r="AP14" s="284">
        <v>485</v>
      </c>
      <c r="AQ14" s="285">
        <v>1378</v>
      </c>
      <c r="AR14" s="286">
        <v>-64.8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-787998</v>
      </c>
      <c r="AP15" s="284">
        <v>-3137</v>
      </c>
      <c r="AQ15" s="285">
        <v>-2215</v>
      </c>
      <c r="AR15" s="286">
        <v>41.6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15462025</v>
      </c>
      <c r="AP16" s="284">
        <v>61548</v>
      </c>
      <c r="AQ16" s="285">
        <v>68944</v>
      </c>
      <c r="AR16" s="286">
        <v>-10.7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5.04</v>
      </c>
      <c r="AP21" s="298">
        <v>6.5</v>
      </c>
      <c r="AQ21" s="299">
        <v>-1.46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100.5</v>
      </c>
      <c r="AP22" s="303">
        <v>99.5</v>
      </c>
      <c r="AQ22" s="304">
        <v>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6823956</v>
      </c>
      <c r="AP32" s="312">
        <v>27163</v>
      </c>
      <c r="AQ32" s="313">
        <v>30222</v>
      </c>
      <c r="AR32" s="314">
        <v>-10.1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493</v>
      </c>
      <c r="AP34" s="312" t="s">
        <v>493</v>
      </c>
      <c r="AQ34" s="313">
        <v>22</v>
      </c>
      <c r="AR34" s="314" t="s">
        <v>493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1759282</v>
      </c>
      <c r="AP35" s="312">
        <v>7003</v>
      </c>
      <c r="AQ35" s="313">
        <v>7968</v>
      </c>
      <c r="AR35" s="314">
        <v>-12.1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v>396694</v>
      </c>
      <c r="AP36" s="312">
        <v>1579</v>
      </c>
      <c r="AQ36" s="313">
        <v>535</v>
      </c>
      <c r="AR36" s="314">
        <v>195.1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v>53302</v>
      </c>
      <c r="AP37" s="312">
        <v>212</v>
      </c>
      <c r="AQ37" s="313">
        <v>897</v>
      </c>
      <c r="AR37" s="314">
        <v>-76.400000000000006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0</v>
      </c>
      <c r="AR38" s="304" t="s">
        <v>493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-1225405</v>
      </c>
      <c r="AP39" s="312">
        <v>-4878</v>
      </c>
      <c r="AQ39" s="313">
        <v>-7440</v>
      </c>
      <c r="AR39" s="314">
        <v>-34.4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-5430154</v>
      </c>
      <c r="AP40" s="312">
        <v>-21615</v>
      </c>
      <c r="AQ40" s="313">
        <v>-23690</v>
      </c>
      <c r="AR40" s="314">
        <v>-8.8000000000000007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2377675</v>
      </c>
      <c r="AP41" s="312">
        <v>9465</v>
      </c>
      <c r="AQ41" s="313">
        <v>8515</v>
      </c>
      <c r="AR41" s="314">
        <v>11.2</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7683562</v>
      </c>
      <c r="AN51" s="334">
        <v>30778</v>
      </c>
      <c r="AO51" s="335">
        <v>37.1</v>
      </c>
      <c r="AP51" s="336">
        <v>46035</v>
      </c>
      <c r="AQ51" s="337">
        <v>2.2999999999999998</v>
      </c>
      <c r="AR51" s="338">
        <v>34.799999999999997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5862981</v>
      </c>
      <c r="AN52" s="342">
        <v>23485</v>
      </c>
      <c r="AO52" s="343">
        <v>57.3</v>
      </c>
      <c r="AP52" s="344">
        <v>25158</v>
      </c>
      <c r="AQ52" s="345">
        <v>-0.4</v>
      </c>
      <c r="AR52" s="346">
        <v>57.7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9894609</v>
      </c>
      <c r="AN53" s="334">
        <v>39543</v>
      </c>
      <c r="AO53" s="335">
        <v>28.5</v>
      </c>
      <c r="AP53" s="336">
        <v>43261</v>
      </c>
      <c r="AQ53" s="337">
        <v>-6</v>
      </c>
      <c r="AR53" s="338">
        <v>34.5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7481252</v>
      </c>
      <c r="AN54" s="342">
        <v>29898</v>
      </c>
      <c r="AO54" s="343">
        <v>27.3</v>
      </c>
      <c r="AP54" s="344">
        <v>24721</v>
      </c>
      <c r="AQ54" s="345">
        <v>-1.7</v>
      </c>
      <c r="AR54" s="346">
        <v>29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9596244</v>
      </c>
      <c r="AN55" s="334">
        <v>38259</v>
      </c>
      <c r="AO55" s="335">
        <v>-3.2</v>
      </c>
      <c r="AP55" s="336">
        <v>40626</v>
      </c>
      <c r="AQ55" s="337">
        <v>-6.1</v>
      </c>
      <c r="AR55" s="338">
        <v>2.9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7220356</v>
      </c>
      <c r="AN56" s="342">
        <v>28787</v>
      </c>
      <c r="AO56" s="343">
        <v>-3.7</v>
      </c>
      <c r="AP56" s="344">
        <v>24279</v>
      </c>
      <c r="AQ56" s="345">
        <v>-1.8</v>
      </c>
      <c r="AR56" s="346">
        <v>-1.9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16577691</v>
      </c>
      <c r="AN57" s="334">
        <v>66056</v>
      </c>
      <c r="AO57" s="335">
        <v>72.7</v>
      </c>
      <c r="AP57" s="336">
        <v>46133</v>
      </c>
      <c r="AQ57" s="337">
        <v>13.6</v>
      </c>
      <c r="AR57" s="338">
        <v>59.1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12200769</v>
      </c>
      <c r="AN58" s="342">
        <v>48615</v>
      </c>
      <c r="AO58" s="343">
        <v>68.900000000000006</v>
      </c>
      <c r="AP58" s="344">
        <v>27280</v>
      </c>
      <c r="AQ58" s="345">
        <v>12.4</v>
      </c>
      <c r="AR58" s="346">
        <v>56.5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7726901</v>
      </c>
      <c r="AN59" s="334">
        <v>30758</v>
      </c>
      <c r="AO59" s="335">
        <v>-53.4</v>
      </c>
      <c r="AP59" s="336">
        <v>49174</v>
      </c>
      <c r="AQ59" s="337">
        <v>6.6</v>
      </c>
      <c r="AR59" s="338">
        <v>-60</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5011716</v>
      </c>
      <c r="AN60" s="342">
        <v>19950</v>
      </c>
      <c r="AO60" s="343">
        <v>-59</v>
      </c>
      <c r="AP60" s="344">
        <v>29896</v>
      </c>
      <c r="AQ60" s="345">
        <v>9.6</v>
      </c>
      <c r="AR60" s="346">
        <v>-68.599999999999994</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10295801</v>
      </c>
      <c r="AN61" s="349">
        <v>41079</v>
      </c>
      <c r="AO61" s="350">
        <v>16.3</v>
      </c>
      <c r="AP61" s="351">
        <v>45046</v>
      </c>
      <c r="AQ61" s="352">
        <v>2.1</v>
      </c>
      <c r="AR61" s="338">
        <v>14.2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7555415</v>
      </c>
      <c r="AN62" s="342">
        <v>30147</v>
      </c>
      <c r="AO62" s="343">
        <v>18.2</v>
      </c>
      <c r="AP62" s="344">
        <v>26267</v>
      </c>
      <c r="AQ62" s="345">
        <v>3.6</v>
      </c>
      <c r="AR62" s="346">
        <v>14.6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geqNM+qVAi5cfsZIZZmJUCVcB3tYoqBF7SJeM5wvqhzn11aebz4EP+FEzpve/Iq0Ic6fM3FL4dXi40bbqOyB7Q==" saltValue="ElUxejLUCWcqdvBboSu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AE103" sqref="AE103"/>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481</v>
      </c>
    </row>
    <row r="121" spans="125:125" ht="13.5" hidden="1" customHeight="1">
      <c r="DU121" s="259"/>
    </row>
  </sheetData>
  <sheetProtection algorithmName="SHA-512" hashValue="arFg4l+uv2Shq+JwDAW9Hu7Iyn7cZ9i9g+6kBTNcd+PrS9+lYHe4Ed2xFNpGT302S+BW0x0gS0BLMUtoRTXeFw==" saltValue="PWkfWK0L73MTN4BnzR9T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481</v>
      </c>
    </row>
  </sheetData>
  <sheetProtection algorithmName="SHA-512" hashValue="e2cVbPUJE0JDJTkcZF/Z0BfycXkIWf9moCumlCrp29G6HdcDEtVjmTrJ+gwxElknvxUk2GThTWD2tm1hnbSGeg==" saltValue="NAd338GPwaz0gyA0pAyK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39" t="s">
        <v>3</v>
      </c>
      <c r="D47" s="1139"/>
      <c r="E47" s="1140"/>
      <c r="F47" s="11">
        <v>13.46</v>
      </c>
      <c r="G47" s="12">
        <v>11.87</v>
      </c>
      <c r="H47" s="12">
        <v>17.350000000000001</v>
      </c>
      <c r="I47" s="12">
        <v>15.8</v>
      </c>
      <c r="J47" s="13">
        <v>14.27</v>
      </c>
    </row>
    <row r="48" spans="2:10" ht="57.75" customHeight="1">
      <c r="B48" s="14"/>
      <c r="C48" s="1141" t="s">
        <v>4</v>
      </c>
      <c r="D48" s="1141"/>
      <c r="E48" s="1142"/>
      <c r="F48" s="15">
        <v>7.44</v>
      </c>
      <c r="G48" s="16">
        <v>8.1199999999999992</v>
      </c>
      <c r="H48" s="16">
        <v>12.23</v>
      </c>
      <c r="I48" s="16">
        <v>12.6</v>
      </c>
      <c r="J48" s="17">
        <v>9.6199999999999992</v>
      </c>
    </row>
    <row r="49" spans="2:10" ht="57.75" customHeight="1" thickBot="1">
      <c r="B49" s="18"/>
      <c r="C49" s="1143" t="s">
        <v>5</v>
      </c>
      <c r="D49" s="1143"/>
      <c r="E49" s="1144"/>
      <c r="F49" s="19" t="s">
        <v>536</v>
      </c>
      <c r="G49" s="20" t="s">
        <v>537</v>
      </c>
      <c r="H49" s="20">
        <v>10.58</v>
      </c>
      <c r="I49" s="20" t="s">
        <v>538</v>
      </c>
      <c r="J49" s="21" t="s">
        <v>539</v>
      </c>
    </row>
    <row r="50" spans="2:10"/>
  </sheetData>
  <sheetProtection algorithmName="SHA-512" hashValue="kQ8uGpnVdLC8d8nUEN0YKU09Qc62JK6DMmpf7zJNfM8j8bdBm1vGG3IZwJRCMjmQljWR4isYuA5FD1/BH8haYQ==" saltValue="SWJHS0PsfviC1XjJZnAM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6"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51" t="s">
        <v>540</v>
      </c>
      <c r="D34" s="1151"/>
      <c r="E34" s="1152"/>
      <c r="F34" s="32">
        <v>10.29</v>
      </c>
      <c r="G34" s="33">
        <v>10.4</v>
      </c>
      <c r="H34" s="33">
        <v>9.5399999999999991</v>
      </c>
      <c r="I34" s="33">
        <v>10.57</v>
      </c>
      <c r="J34" s="34">
        <v>10.71</v>
      </c>
      <c r="K34" s="22"/>
      <c r="L34" s="22"/>
      <c r="M34" s="22"/>
      <c r="N34" s="22"/>
      <c r="O34" s="22"/>
      <c r="P34" s="22"/>
    </row>
    <row r="35" spans="1:16" ht="39" customHeight="1">
      <c r="A35" s="22"/>
      <c r="B35" s="35"/>
      <c r="C35" s="1145" t="s">
        <v>541</v>
      </c>
      <c r="D35" s="1146"/>
      <c r="E35" s="1147"/>
      <c r="F35" s="36">
        <v>7.32</v>
      </c>
      <c r="G35" s="37">
        <v>7.76</v>
      </c>
      <c r="H35" s="37">
        <v>11.79</v>
      </c>
      <c r="I35" s="37">
        <v>12.26</v>
      </c>
      <c r="J35" s="38">
        <v>9.2200000000000006</v>
      </c>
      <c r="K35" s="22"/>
      <c r="L35" s="22"/>
      <c r="M35" s="22"/>
      <c r="N35" s="22"/>
      <c r="O35" s="22"/>
      <c r="P35" s="22"/>
    </row>
    <row r="36" spans="1:16" ht="39" customHeight="1">
      <c r="A36" s="22"/>
      <c r="B36" s="35"/>
      <c r="C36" s="1145" t="s">
        <v>542</v>
      </c>
      <c r="D36" s="1146"/>
      <c r="E36" s="1147"/>
      <c r="F36" s="36">
        <v>0.95</v>
      </c>
      <c r="G36" s="37">
        <v>4.32</v>
      </c>
      <c r="H36" s="37">
        <v>7.06</v>
      </c>
      <c r="I36" s="37">
        <v>7.74</v>
      </c>
      <c r="J36" s="38">
        <v>5.1100000000000003</v>
      </c>
      <c r="K36" s="22"/>
      <c r="L36" s="22"/>
      <c r="M36" s="22"/>
      <c r="N36" s="22"/>
      <c r="O36" s="22"/>
      <c r="P36" s="22"/>
    </row>
    <row r="37" spans="1:16" ht="39" customHeight="1">
      <c r="A37" s="22"/>
      <c r="B37" s="35"/>
      <c r="C37" s="1145" t="s">
        <v>543</v>
      </c>
      <c r="D37" s="1146"/>
      <c r="E37" s="1147"/>
      <c r="F37" s="36">
        <v>0.36</v>
      </c>
      <c r="G37" s="37">
        <v>0.67</v>
      </c>
      <c r="H37" s="37">
        <v>1.63</v>
      </c>
      <c r="I37" s="37">
        <v>2.8</v>
      </c>
      <c r="J37" s="38">
        <v>3.36</v>
      </c>
      <c r="K37" s="22"/>
      <c r="L37" s="22"/>
      <c r="M37" s="22"/>
      <c r="N37" s="22"/>
      <c r="O37" s="22"/>
      <c r="P37" s="22"/>
    </row>
    <row r="38" spans="1:16" ht="39" customHeight="1">
      <c r="A38" s="22"/>
      <c r="B38" s="35"/>
      <c r="C38" s="1145" t="s">
        <v>544</v>
      </c>
      <c r="D38" s="1146"/>
      <c r="E38" s="1147"/>
      <c r="F38" s="36">
        <v>0.2</v>
      </c>
      <c r="G38" s="37">
        <v>0.8</v>
      </c>
      <c r="H38" s="37">
        <v>1.21</v>
      </c>
      <c r="I38" s="37">
        <v>0.77</v>
      </c>
      <c r="J38" s="38">
        <v>0.77</v>
      </c>
      <c r="K38" s="22"/>
      <c r="L38" s="22"/>
      <c r="M38" s="22"/>
      <c r="N38" s="22"/>
      <c r="O38" s="22"/>
      <c r="P38" s="22"/>
    </row>
    <row r="39" spans="1:16" ht="39" customHeight="1">
      <c r="A39" s="22"/>
      <c r="B39" s="35"/>
      <c r="C39" s="1145" t="s">
        <v>545</v>
      </c>
      <c r="D39" s="1146"/>
      <c r="E39" s="1147"/>
      <c r="F39" s="36">
        <v>0.08</v>
      </c>
      <c r="G39" s="37">
        <v>0.3</v>
      </c>
      <c r="H39" s="37">
        <v>0.41</v>
      </c>
      <c r="I39" s="37">
        <v>0.3</v>
      </c>
      <c r="J39" s="38">
        <v>0.36</v>
      </c>
      <c r="K39" s="22"/>
      <c r="L39" s="22"/>
      <c r="M39" s="22"/>
      <c r="N39" s="22"/>
      <c r="O39" s="22"/>
      <c r="P39" s="22"/>
    </row>
    <row r="40" spans="1:16" ht="39" customHeight="1">
      <c r="A40" s="22"/>
      <c r="B40" s="35"/>
      <c r="C40" s="1145" t="s">
        <v>546</v>
      </c>
      <c r="D40" s="1146"/>
      <c r="E40" s="1147"/>
      <c r="F40" s="36">
        <v>7.0000000000000007E-2</v>
      </c>
      <c r="G40" s="37">
        <v>0.11</v>
      </c>
      <c r="H40" s="37">
        <v>0.06</v>
      </c>
      <c r="I40" s="37">
        <v>0.05</v>
      </c>
      <c r="J40" s="38">
        <v>0.09</v>
      </c>
      <c r="K40" s="22"/>
      <c r="L40" s="22"/>
      <c r="M40" s="22"/>
      <c r="N40" s="22"/>
      <c r="O40" s="22"/>
      <c r="P40" s="22"/>
    </row>
    <row r="41" spans="1:16" ht="39" customHeight="1">
      <c r="A41" s="22"/>
      <c r="B41" s="35"/>
      <c r="C41" s="1145" t="s">
        <v>547</v>
      </c>
      <c r="D41" s="1146"/>
      <c r="E41" s="1147"/>
      <c r="F41" s="36">
        <v>1.55</v>
      </c>
      <c r="G41" s="37">
        <v>1.81</v>
      </c>
      <c r="H41" s="37">
        <v>0.25</v>
      </c>
      <c r="I41" s="37">
        <v>0.03</v>
      </c>
      <c r="J41" s="38">
        <v>0.04</v>
      </c>
      <c r="K41" s="22"/>
      <c r="L41" s="22"/>
      <c r="M41" s="22"/>
      <c r="N41" s="22"/>
      <c r="O41" s="22"/>
      <c r="P41" s="22"/>
    </row>
    <row r="42" spans="1:16" ht="39" customHeight="1">
      <c r="A42" s="22"/>
      <c r="B42" s="39"/>
      <c r="C42" s="1145" t="s">
        <v>548</v>
      </c>
      <c r="D42" s="1146"/>
      <c r="E42" s="1147"/>
      <c r="F42" s="36" t="s">
        <v>493</v>
      </c>
      <c r="G42" s="37" t="s">
        <v>493</v>
      </c>
      <c r="H42" s="37" t="s">
        <v>493</v>
      </c>
      <c r="I42" s="37" t="s">
        <v>493</v>
      </c>
      <c r="J42" s="38" t="s">
        <v>493</v>
      </c>
      <c r="K42" s="22"/>
      <c r="L42" s="22"/>
      <c r="M42" s="22"/>
      <c r="N42" s="22"/>
      <c r="O42" s="22"/>
      <c r="P42" s="22"/>
    </row>
    <row r="43" spans="1:16" ht="39" customHeight="1" thickBot="1">
      <c r="A43" s="22"/>
      <c r="B43" s="40"/>
      <c r="C43" s="1148" t="s">
        <v>549</v>
      </c>
      <c r="D43" s="1149"/>
      <c r="E43" s="1150"/>
      <c r="F43" s="41">
        <v>0.23</v>
      </c>
      <c r="G43" s="42">
        <v>0.08</v>
      </c>
      <c r="H43" s="42">
        <v>0.06</v>
      </c>
      <c r="I43" s="42">
        <v>0.08</v>
      </c>
      <c r="J43" s="43">
        <v>0.06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ifKh4k8YOXfIq2XQgqihJ1SSy2sBdJHud/NYbBA0ZB0gevGZ9qXJ9ZbBI2RxqTmXyDFChkFsEGAsu/0ffcwfg==" saltValue="VLE76OD8Y3ohjG565YF5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C34" zoomScaleSheetLayoutView="55" workbookViewId="0">
      <selection activeCell="P62" sqref="P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53" t="s">
        <v>9</v>
      </c>
      <c r="C45" s="1154"/>
      <c r="D45" s="58"/>
      <c r="E45" s="1159" t="s">
        <v>10</v>
      </c>
      <c r="F45" s="1159"/>
      <c r="G45" s="1159"/>
      <c r="H45" s="1159"/>
      <c r="I45" s="1159"/>
      <c r="J45" s="1160"/>
      <c r="K45" s="59">
        <v>5589</v>
      </c>
      <c r="L45" s="60">
        <v>5778</v>
      </c>
      <c r="M45" s="60">
        <v>6195</v>
      </c>
      <c r="N45" s="60">
        <v>6587</v>
      </c>
      <c r="O45" s="61">
        <v>6824</v>
      </c>
      <c r="P45" s="48"/>
      <c r="Q45" s="48"/>
      <c r="R45" s="48"/>
      <c r="S45" s="48"/>
      <c r="T45" s="48"/>
      <c r="U45" s="48"/>
    </row>
    <row r="46" spans="1:21" ht="30.75" customHeight="1">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c r="A48" s="48"/>
      <c r="B48" s="1155"/>
      <c r="C48" s="1156"/>
      <c r="D48" s="62"/>
      <c r="E48" s="1161" t="s">
        <v>13</v>
      </c>
      <c r="F48" s="1161"/>
      <c r="G48" s="1161"/>
      <c r="H48" s="1161"/>
      <c r="I48" s="1161"/>
      <c r="J48" s="1162"/>
      <c r="K48" s="63">
        <v>3087</v>
      </c>
      <c r="L48" s="64">
        <v>2162</v>
      </c>
      <c r="M48" s="64">
        <v>2088</v>
      </c>
      <c r="N48" s="64">
        <v>1924</v>
      </c>
      <c r="O48" s="65">
        <v>1759</v>
      </c>
      <c r="P48" s="48"/>
      <c r="Q48" s="48"/>
      <c r="R48" s="48"/>
      <c r="S48" s="48"/>
      <c r="T48" s="48"/>
      <c r="U48" s="48"/>
    </row>
    <row r="49" spans="1:21" ht="30.75" customHeight="1">
      <c r="A49" s="48"/>
      <c r="B49" s="1155"/>
      <c r="C49" s="1156"/>
      <c r="D49" s="62"/>
      <c r="E49" s="1161" t="s">
        <v>14</v>
      </c>
      <c r="F49" s="1161"/>
      <c r="G49" s="1161"/>
      <c r="H49" s="1161"/>
      <c r="I49" s="1161"/>
      <c r="J49" s="1162"/>
      <c r="K49" s="63">
        <v>175</v>
      </c>
      <c r="L49" s="64">
        <v>255</v>
      </c>
      <c r="M49" s="64">
        <v>308</v>
      </c>
      <c r="N49" s="64">
        <v>327</v>
      </c>
      <c r="O49" s="65">
        <v>397</v>
      </c>
      <c r="P49" s="48"/>
      <c r="Q49" s="48"/>
      <c r="R49" s="48"/>
      <c r="S49" s="48"/>
      <c r="T49" s="48"/>
      <c r="U49" s="48"/>
    </row>
    <row r="50" spans="1:21" ht="30.75" customHeight="1">
      <c r="A50" s="48"/>
      <c r="B50" s="1155"/>
      <c r="C50" s="1156"/>
      <c r="D50" s="62"/>
      <c r="E50" s="1161" t="s">
        <v>15</v>
      </c>
      <c r="F50" s="1161"/>
      <c r="G50" s="1161"/>
      <c r="H50" s="1161"/>
      <c r="I50" s="1161"/>
      <c r="J50" s="1162"/>
      <c r="K50" s="63">
        <v>71</v>
      </c>
      <c r="L50" s="64">
        <v>30</v>
      </c>
      <c r="M50" s="64">
        <v>60</v>
      </c>
      <c r="N50" s="64">
        <v>57</v>
      </c>
      <c r="O50" s="65">
        <v>53</v>
      </c>
      <c r="P50" s="48"/>
      <c r="Q50" s="48"/>
      <c r="R50" s="48"/>
      <c r="S50" s="48"/>
      <c r="T50" s="48"/>
      <c r="U50" s="48"/>
    </row>
    <row r="51" spans="1:21" ht="30.75" customHeight="1">
      <c r="A51" s="48"/>
      <c r="B51" s="1157"/>
      <c r="C51" s="1158"/>
      <c r="D51" s="66"/>
      <c r="E51" s="1161" t="s">
        <v>16</v>
      </c>
      <c r="F51" s="1161"/>
      <c r="G51" s="1161"/>
      <c r="H51" s="1161"/>
      <c r="I51" s="1161"/>
      <c r="J51" s="1162"/>
      <c r="K51" s="63" t="s">
        <v>493</v>
      </c>
      <c r="L51" s="64" t="s">
        <v>493</v>
      </c>
      <c r="M51" s="64" t="s">
        <v>493</v>
      </c>
      <c r="N51" s="64" t="s">
        <v>493</v>
      </c>
      <c r="O51" s="65" t="s">
        <v>493</v>
      </c>
      <c r="P51" s="48"/>
      <c r="Q51" s="48"/>
      <c r="R51" s="48"/>
      <c r="S51" s="48"/>
      <c r="T51" s="48"/>
      <c r="U51" s="48"/>
    </row>
    <row r="52" spans="1:21" ht="30.75" customHeight="1">
      <c r="A52" s="48"/>
      <c r="B52" s="1163" t="s">
        <v>17</v>
      </c>
      <c r="C52" s="1164"/>
      <c r="D52" s="66"/>
      <c r="E52" s="1161" t="s">
        <v>18</v>
      </c>
      <c r="F52" s="1161"/>
      <c r="G52" s="1161"/>
      <c r="H52" s="1161"/>
      <c r="I52" s="1161"/>
      <c r="J52" s="1162"/>
      <c r="K52" s="63">
        <v>7414</v>
      </c>
      <c r="L52" s="64">
        <v>6794</v>
      </c>
      <c r="M52" s="64">
        <v>6858</v>
      </c>
      <c r="N52" s="64">
        <v>6779</v>
      </c>
      <c r="O52" s="65">
        <v>6655</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1508</v>
      </c>
      <c r="L53" s="69">
        <v>1431</v>
      </c>
      <c r="M53" s="69">
        <v>1793</v>
      </c>
      <c r="N53" s="69">
        <v>2116</v>
      </c>
      <c r="O53" s="70">
        <v>2378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RiSMRRpMZlxC+ebHTU2Cr/VxMQs5da/yyE+i7/0kkz7+1QIEMGDEriSQ0GhB58SXNU8Ny7tiPgQX3/b1cqBxg==" saltValue="TFog1mpPJCcY9L9GNpMv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B37" zoomScaleSheetLayoutView="100" workbookViewId="0">
      <selection activeCell="L50" sqref="L50:L52"/>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531</v>
      </c>
      <c r="J40" s="103" t="s">
        <v>532</v>
      </c>
      <c r="K40" s="103" t="s">
        <v>533</v>
      </c>
      <c r="L40" s="103" t="s">
        <v>534</v>
      </c>
      <c r="M40" s="104" t="s">
        <v>535</v>
      </c>
    </row>
    <row r="41" spans="2:13" ht="27.75" customHeight="1">
      <c r="B41" s="1184" t="s">
        <v>30</v>
      </c>
      <c r="C41" s="1185"/>
      <c r="D41" s="105"/>
      <c r="E41" s="1190" t="s">
        <v>31</v>
      </c>
      <c r="F41" s="1190"/>
      <c r="G41" s="1190"/>
      <c r="H41" s="1191"/>
      <c r="I41" s="355">
        <v>59969</v>
      </c>
      <c r="J41" s="356">
        <v>63218</v>
      </c>
      <c r="K41" s="356">
        <v>66978</v>
      </c>
      <c r="L41" s="356">
        <v>70667</v>
      </c>
      <c r="M41" s="357">
        <v>69006</v>
      </c>
    </row>
    <row r="42" spans="2:13" ht="27.75" customHeight="1">
      <c r="B42" s="1186"/>
      <c r="C42" s="1187"/>
      <c r="D42" s="106"/>
      <c r="E42" s="1192" t="s">
        <v>32</v>
      </c>
      <c r="F42" s="1192"/>
      <c r="G42" s="1192"/>
      <c r="H42" s="1193"/>
      <c r="I42" s="358">
        <v>2455</v>
      </c>
      <c r="J42" s="359">
        <v>2197</v>
      </c>
      <c r="K42" s="359">
        <v>2625</v>
      </c>
      <c r="L42" s="359">
        <v>3112</v>
      </c>
      <c r="M42" s="360">
        <v>3289</v>
      </c>
    </row>
    <row r="43" spans="2:13" ht="27.75" customHeight="1">
      <c r="B43" s="1186"/>
      <c r="C43" s="1187"/>
      <c r="D43" s="106"/>
      <c r="E43" s="1192" t="s">
        <v>33</v>
      </c>
      <c r="F43" s="1192"/>
      <c r="G43" s="1192"/>
      <c r="H43" s="1193"/>
      <c r="I43" s="358">
        <v>27115</v>
      </c>
      <c r="J43" s="359">
        <v>22504</v>
      </c>
      <c r="K43" s="359">
        <v>18300</v>
      </c>
      <c r="L43" s="359">
        <v>14817</v>
      </c>
      <c r="M43" s="360">
        <v>13347</v>
      </c>
    </row>
    <row r="44" spans="2:13" ht="27.75" customHeight="1">
      <c r="B44" s="1186"/>
      <c r="C44" s="1187"/>
      <c r="D44" s="106"/>
      <c r="E44" s="1192" t="s">
        <v>34</v>
      </c>
      <c r="F44" s="1192"/>
      <c r="G44" s="1192"/>
      <c r="H44" s="1193"/>
      <c r="I44" s="358">
        <v>1761</v>
      </c>
      <c r="J44" s="359">
        <v>1963</v>
      </c>
      <c r="K44" s="359">
        <v>2130</v>
      </c>
      <c r="L44" s="359">
        <v>2073</v>
      </c>
      <c r="M44" s="360">
        <v>1960</v>
      </c>
    </row>
    <row r="45" spans="2:13" ht="27.75" customHeight="1">
      <c r="B45" s="1186"/>
      <c r="C45" s="1187"/>
      <c r="D45" s="106"/>
      <c r="E45" s="1192" t="s">
        <v>35</v>
      </c>
      <c r="F45" s="1192"/>
      <c r="G45" s="1192"/>
      <c r="H45" s="1193"/>
      <c r="I45" s="358">
        <v>4727</v>
      </c>
      <c r="J45" s="359">
        <v>4219</v>
      </c>
      <c r="K45" s="359">
        <v>3664</v>
      </c>
      <c r="L45" s="359">
        <v>3455</v>
      </c>
      <c r="M45" s="360">
        <v>3332</v>
      </c>
    </row>
    <row r="46" spans="2:13" ht="27.75" customHeight="1">
      <c r="B46" s="1186"/>
      <c r="C46" s="1187"/>
      <c r="D46" s="107"/>
      <c r="E46" s="1192" t="s">
        <v>36</v>
      </c>
      <c r="F46" s="1192"/>
      <c r="G46" s="1192"/>
      <c r="H46" s="1193"/>
      <c r="I46" s="358">
        <v>1</v>
      </c>
      <c r="J46" s="359">
        <v>0</v>
      </c>
      <c r="K46" s="359" t="s">
        <v>493</v>
      </c>
      <c r="L46" s="359" t="s">
        <v>493</v>
      </c>
      <c r="M46" s="360" t="s">
        <v>493</v>
      </c>
    </row>
    <row r="47" spans="2:13" ht="27.75" customHeight="1">
      <c r="B47" s="1186"/>
      <c r="C47" s="1187"/>
      <c r="D47" s="108"/>
      <c r="E47" s="1194" t="s">
        <v>37</v>
      </c>
      <c r="F47" s="1195"/>
      <c r="G47" s="1195"/>
      <c r="H47" s="1196"/>
      <c r="I47" s="358" t="s">
        <v>493</v>
      </c>
      <c r="J47" s="359" t="s">
        <v>493</v>
      </c>
      <c r="K47" s="359" t="s">
        <v>493</v>
      </c>
      <c r="L47" s="359" t="s">
        <v>493</v>
      </c>
      <c r="M47" s="360" t="s">
        <v>493</v>
      </c>
    </row>
    <row r="48" spans="2:13" ht="27.75" customHeight="1">
      <c r="B48" s="1186"/>
      <c r="C48" s="1187"/>
      <c r="D48" s="106"/>
      <c r="E48" s="1192" t="s">
        <v>38</v>
      </c>
      <c r="F48" s="1192"/>
      <c r="G48" s="1192"/>
      <c r="H48" s="1193"/>
      <c r="I48" s="358" t="s">
        <v>493</v>
      </c>
      <c r="J48" s="359" t="s">
        <v>493</v>
      </c>
      <c r="K48" s="359" t="s">
        <v>493</v>
      </c>
      <c r="L48" s="359" t="s">
        <v>493</v>
      </c>
      <c r="M48" s="360" t="s">
        <v>493</v>
      </c>
    </row>
    <row r="49" spans="2:13" ht="27.75" customHeight="1">
      <c r="B49" s="1188"/>
      <c r="C49" s="1189"/>
      <c r="D49" s="106"/>
      <c r="E49" s="1192" t="s">
        <v>39</v>
      </c>
      <c r="F49" s="1192"/>
      <c r="G49" s="1192"/>
      <c r="H49" s="1193"/>
      <c r="I49" s="358" t="s">
        <v>493</v>
      </c>
      <c r="J49" s="359" t="s">
        <v>493</v>
      </c>
      <c r="K49" s="359" t="s">
        <v>493</v>
      </c>
      <c r="L49" s="359" t="s">
        <v>493</v>
      </c>
      <c r="M49" s="360" t="s">
        <v>493</v>
      </c>
    </row>
    <row r="50" spans="2:13" ht="27.75" customHeight="1">
      <c r="B50" s="1197" t="s">
        <v>40</v>
      </c>
      <c r="C50" s="1198"/>
      <c r="D50" s="109"/>
      <c r="E50" s="1192" t="s">
        <v>41</v>
      </c>
      <c r="F50" s="1192"/>
      <c r="G50" s="1192"/>
      <c r="H50" s="1193"/>
      <c r="I50" s="358">
        <v>16918</v>
      </c>
      <c r="J50" s="359">
        <v>14946</v>
      </c>
      <c r="K50" s="359">
        <v>16501</v>
      </c>
      <c r="L50" s="359">
        <v>13216</v>
      </c>
      <c r="M50" s="360">
        <v>12582</v>
      </c>
    </row>
    <row r="51" spans="2:13" ht="27.75" customHeight="1">
      <c r="B51" s="1186"/>
      <c r="C51" s="1187"/>
      <c r="D51" s="106"/>
      <c r="E51" s="1192" t="s">
        <v>42</v>
      </c>
      <c r="F51" s="1192"/>
      <c r="G51" s="1192"/>
      <c r="H51" s="1193"/>
      <c r="I51" s="358">
        <v>14095</v>
      </c>
      <c r="J51" s="359">
        <v>12294</v>
      </c>
      <c r="K51" s="359">
        <v>11008</v>
      </c>
      <c r="L51" s="359">
        <v>9705</v>
      </c>
      <c r="M51" s="360">
        <v>9955</v>
      </c>
    </row>
    <row r="52" spans="2:13" ht="27.75" customHeight="1">
      <c r="B52" s="1188"/>
      <c r="C52" s="1189"/>
      <c r="D52" s="106"/>
      <c r="E52" s="1192" t="s">
        <v>43</v>
      </c>
      <c r="F52" s="1192"/>
      <c r="G52" s="1192"/>
      <c r="H52" s="1193"/>
      <c r="I52" s="358">
        <v>62906</v>
      </c>
      <c r="J52" s="359">
        <v>61849</v>
      </c>
      <c r="K52" s="359">
        <v>62097</v>
      </c>
      <c r="L52" s="359">
        <v>60085</v>
      </c>
      <c r="M52" s="360">
        <v>57128</v>
      </c>
    </row>
    <row r="53" spans="2:13" ht="27.75" customHeight="1" thickBot="1">
      <c r="B53" s="1199" t="s">
        <v>19</v>
      </c>
      <c r="C53" s="1200"/>
      <c r="D53" s="110"/>
      <c r="E53" s="1201" t="s">
        <v>44</v>
      </c>
      <c r="F53" s="1201"/>
      <c r="G53" s="1201"/>
      <c r="H53" s="1202"/>
      <c r="I53" s="361">
        <v>2109</v>
      </c>
      <c r="J53" s="362">
        <v>5012</v>
      </c>
      <c r="K53" s="362">
        <v>4091</v>
      </c>
      <c r="L53" s="362">
        <v>11118</v>
      </c>
      <c r="M53" s="363">
        <v>11269</v>
      </c>
    </row>
    <row r="54" spans="2:13" ht="27.75" customHeight="1">
      <c r="B54" s="111"/>
      <c r="C54" s="112"/>
      <c r="D54" s="112"/>
      <c r="E54" s="113"/>
      <c r="F54" s="113"/>
      <c r="G54" s="113"/>
      <c r="H54" s="113"/>
      <c r="I54" s="114"/>
      <c r="J54" s="114"/>
      <c r="K54" s="114"/>
      <c r="L54" s="114"/>
      <c r="M54" s="114"/>
    </row>
    <row r="55" spans="2:13"/>
  </sheetData>
  <sheetProtection algorithmName="SHA-512" hashValue="ulAokk1ynehS8sy/5zWML4umOtS/I1SUWAebEG4ib7pbGjHRvjjC6WDGm0jiLsqgabCMZIFI1SyanGev9b8tsQ==" saltValue="zcAHlmOgw0bIppDEWI//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1" zoomScale="70" zoomScaleNormal="70" zoomScaleSheetLayoutView="100" workbookViewId="0">
      <selection activeCell="H63" sqref="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533</v>
      </c>
      <c r="G54" s="119" t="s">
        <v>534</v>
      </c>
      <c r="H54" s="120" t="s">
        <v>535</v>
      </c>
    </row>
    <row r="55" spans="2:8" ht="52.5" customHeight="1">
      <c r="B55" s="121"/>
      <c r="C55" s="1211" t="s">
        <v>46</v>
      </c>
      <c r="D55" s="1211"/>
      <c r="E55" s="1212"/>
      <c r="F55" s="122">
        <v>8281</v>
      </c>
      <c r="G55" s="122">
        <v>7416</v>
      </c>
      <c r="H55" s="123">
        <v>6837</v>
      </c>
    </row>
    <row r="56" spans="2:8" ht="52.5" customHeight="1">
      <c r="B56" s="124"/>
      <c r="C56" s="1213" t="s">
        <v>47</v>
      </c>
      <c r="D56" s="1213"/>
      <c r="E56" s="1214"/>
      <c r="F56" s="125" t="s">
        <v>493</v>
      </c>
      <c r="G56" s="125" t="s">
        <v>493</v>
      </c>
      <c r="H56" s="126" t="s">
        <v>493</v>
      </c>
    </row>
    <row r="57" spans="2:8" ht="53.25" customHeight="1">
      <c r="B57" s="124"/>
      <c r="C57" s="1215" t="s">
        <v>48</v>
      </c>
      <c r="D57" s="1215"/>
      <c r="E57" s="1216"/>
      <c r="F57" s="127">
        <v>4513</v>
      </c>
      <c r="G57" s="127">
        <v>2296</v>
      </c>
      <c r="H57" s="128">
        <v>2652</v>
      </c>
    </row>
    <row r="58" spans="2:8" ht="45.75" customHeight="1">
      <c r="B58" s="129"/>
      <c r="C58" s="1203" t="s">
        <v>569</v>
      </c>
      <c r="D58" s="1204"/>
      <c r="E58" s="1205"/>
      <c r="F58" s="130">
        <v>1610</v>
      </c>
      <c r="G58" s="130">
        <v>1224</v>
      </c>
      <c r="H58" s="131">
        <v>1332</v>
      </c>
    </row>
    <row r="59" spans="2:8" ht="45.75" customHeight="1">
      <c r="B59" s="129"/>
      <c r="C59" s="1203" t="s">
        <v>570</v>
      </c>
      <c r="D59" s="1204"/>
      <c r="E59" s="1205"/>
      <c r="F59" s="130">
        <v>291</v>
      </c>
      <c r="G59" s="130">
        <v>271</v>
      </c>
      <c r="H59" s="131">
        <v>252</v>
      </c>
    </row>
    <row r="60" spans="2:8" ht="45.75" customHeight="1">
      <c r="B60" s="129"/>
      <c r="C60" s="1203" t="s">
        <v>571</v>
      </c>
      <c r="D60" s="1204"/>
      <c r="E60" s="1205"/>
      <c r="F60" s="130">
        <v>57</v>
      </c>
      <c r="G60" s="130">
        <v>212</v>
      </c>
      <c r="H60" s="131">
        <v>598</v>
      </c>
    </row>
    <row r="61" spans="2:8" ht="45.75" customHeight="1">
      <c r="B61" s="129"/>
      <c r="C61" s="1203" t="s">
        <v>572</v>
      </c>
      <c r="D61" s="1204"/>
      <c r="E61" s="1205"/>
      <c r="F61" s="130">
        <v>2095</v>
      </c>
      <c r="G61" s="130">
        <v>177</v>
      </c>
      <c r="H61" s="131">
        <v>95</v>
      </c>
    </row>
    <row r="62" spans="2:8" ht="45.75" customHeight="1" thickBot="1">
      <c r="B62" s="132"/>
      <c r="C62" s="1206" t="s">
        <v>573</v>
      </c>
      <c r="D62" s="1207"/>
      <c r="E62" s="1208"/>
      <c r="F62" s="133">
        <v>142</v>
      </c>
      <c r="G62" s="133">
        <v>142</v>
      </c>
      <c r="H62" s="134">
        <v>139</v>
      </c>
    </row>
    <row r="63" spans="2:8" ht="52.5" customHeight="1" thickBot="1">
      <c r="B63" s="135"/>
      <c r="C63" s="1209" t="s">
        <v>49</v>
      </c>
      <c r="D63" s="1209"/>
      <c r="E63" s="1210"/>
      <c r="F63" s="136">
        <v>12794</v>
      </c>
      <c r="G63" s="136">
        <v>9712</v>
      </c>
      <c r="H63" s="137">
        <v>9490</v>
      </c>
    </row>
    <row r="64" spans="2:8"/>
  </sheetData>
  <sheetProtection algorithmName="SHA-512" hashValue="UVmxBHePTRR295XJeVZ3yxlieaBboLrU3V+69JK83ZucnS5X7HAlksC5D2Y+asnE/HMIunU1fggOFf2OhN0HPA==" saltValue="F/C8kyqEUf62B+TGfV2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530</v>
      </c>
      <c r="G2" s="151"/>
      <c r="H2" s="152"/>
    </row>
    <row r="3" spans="1:8">
      <c r="A3" s="148" t="s">
        <v>523</v>
      </c>
      <c r="B3" s="153"/>
      <c r="C3" s="154"/>
      <c r="D3" s="155">
        <v>30778</v>
      </c>
      <c r="E3" s="156"/>
      <c r="F3" s="157">
        <v>46035</v>
      </c>
      <c r="G3" s="158"/>
      <c r="H3" s="159"/>
    </row>
    <row r="4" spans="1:8">
      <c r="A4" s="160"/>
      <c r="B4" s="161"/>
      <c r="C4" s="162"/>
      <c r="D4" s="163">
        <v>23485</v>
      </c>
      <c r="E4" s="164"/>
      <c r="F4" s="165">
        <v>25158</v>
      </c>
      <c r="G4" s="166"/>
      <c r="H4" s="167"/>
    </row>
    <row r="5" spans="1:8">
      <c r="A5" s="148" t="s">
        <v>525</v>
      </c>
      <c r="B5" s="153"/>
      <c r="C5" s="154"/>
      <c r="D5" s="155">
        <v>39543</v>
      </c>
      <c r="E5" s="156"/>
      <c r="F5" s="157">
        <v>43261</v>
      </c>
      <c r="G5" s="158"/>
      <c r="H5" s="159"/>
    </row>
    <row r="6" spans="1:8">
      <c r="A6" s="160"/>
      <c r="B6" s="161"/>
      <c r="C6" s="162"/>
      <c r="D6" s="163">
        <v>29898</v>
      </c>
      <c r="E6" s="164"/>
      <c r="F6" s="165">
        <v>24721</v>
      </c>
      <c r="G6" s="166"/>
      <c r="H6" s="167"/>
    </row>
    <row r="7" spans="1:8">
      <c r="A7" s="148" t="s">
        <v>526</v>
      </c>
      <c r="B7" s="153"/>
      <c r="C7" s="154"/>
      <c r="D7" s="155">
        <v>38259</v>
      </c>
      <c r="E7" s="156"/>
      <c r="F7" s="157">
        <v>40626</v>
      </c>
      <c r="G7" s="158"/>
      <c r="H7" s="159"/>
    </row>
    <row r="8" spans="1:8">
      <c r="A8" s="160"/>
      <c r="B8" s="161"/>
      <c r="C8" s="162"/>
      <c r="D8" s="163">
        <v>28787</v>
      </c>
      <c r="E8" s="164"/>
      <c r="F8" s="165">
        <v>24279</v>
      </c>
      <c r="G8" s="166"/>
      <c r="H8" s="167"/>
    </row>
    <row r="9" spans="1:8">
      <c r="A9" s="148" t="s">
        <v>527</v>
      </c>
      <c r="B9" s="153"/>
      <c r="C9" s="154"/>
      <c r="D9" s="155">
        <v>66056</v>
      </c>
      <c r="E9" s="156"/>
      <c r="F9" s="157">
        <v>46133</v>
      </c>
      <c r="G9" s="158"/>
      <c r="H9" s="159"/>
    </row>
    <row r="10" spans="1:8">
      <c r="A10" s="160"/>
      <c r="B10" s="161"/>
      <c r="C10" s="162"/>
      <c r="D10" s="163">
        <v>48615</v>
      </c>
      <c r="E10" s="164"/>
      <c r="F10" s="165">
        <v>27280</v>
      </c>
      <c r="G10" s="166"/>
      <c r="H10" s="167"/>
    </row>
    <row r="11" spans="1:8">
      <c r="A11" s="148" t="s">
        <v>528</v>
      </c>
      <c r="B11" s="153"/>
      <c r="C11" s="154"/>
      <c r="D11" s="155">
        <v>30758</v>
      </c>
      <c r="E11" s="156"/>
      <c r="F11" s="157">
        <v>49174</v>
      </c>
      <c r="G11" s="158"/>
      <c r="H11" s="159"/>
    </row>
    <row r="12" spans="1:8">
      <c r="A12" s="160"/>
      <c r="B12" s="161"/>
      <c r="C12" s="168"/>
      <c r="D12" s="163">
        <v>19950</v>
      </c>
      <c r="E12" s="164"/>
      <c r="F12" s="165">
        <v>29896</v>
      </c>
      <c r="G12" s="166"/>
      <c r="H12" s="167"/>
    </row>
    <row r="13" spans="1:8">
      <c r="A13" s="148"/>
      <c r="B13" s="153"/>
      <c r="C13" s="169"/>
      <c r="D13" s="170">
        <v>41079</v>
      </c>
      <c r="E13" s="171"/>
      <c r="F13" s="172">
        <v>45046</v>
      </c>
      <c r="G13" s="173"/>
      <c r="H13" s="159"/>
    </row>
    <row r="14" spans="1:8">
      <c r="A14" s="160"/>
      <c r="B14" s="161"/>
      <c r="C14" s="162"/>
      <c r="D14" s="163">
        <v>30147</v>
      </c>
      <c r="E14" s="164"/>
      <c r="F14" s="165">
        <v>26267</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7.44</v>
      </c>
      <c r="C19" s="174">
        <f>ROUND(VALUE(SUBSTITUTE(実質収支比率等に係る経年分析!G$48,"▲","-")),2)</f>
        <v>8.1199999999999992</v>
      </c>
      <c r="D19" s="174">
        <f>ROUND(VALUE(SUBSTITUTE(実質収支比率等に係る経年分析!H$48,"▲","-")),2)</f>
        <v>12.23</v>
      </c>
      <c r="E19" s="174">
        <f>ROUND(VALUE(SUBSTITUTE(実質収支比率等に係る経年分析!I$48,"▲","-")),2)</f>
        <v>12.6</v>
      </c>
      <c r="F19" s="174">
        <f>ROUND(VALUE(SUBSTITUTE(実質収支比率等に係る経年分析!J$48,"▲","-")),2)</f>
        <v>9.6199999999999992</v>
      </c>
    </row>
    <row r="20" spans="1:11">
      <c r="A20" s="174" t="s">
        <v>53</v>
      </c>
      <c r="B20" s="174">
        <f>ROUND(VALUE(SUBSTITUTE(実質収支比率等に係る経年分析!F$47,"▲","-")),2)</f>
        <v>13.46</v>
      </c>
      <c r="C20" s="174">
        <f>ROUND(VALUE(SUBSTITUTE(実質収支比率等に係る経年分析!G$47,"▲","-")),2)</f>
        <v>11.87</v>
      </c>
      <c r="D20" s="174">
        <f>ROUND(VALUE(SUBSTITUTE(実質収支比率等に係る経年分析!H$47,"▲","-")),2)</f>
        <v>17.350000000000001</v>
      </c>
      <c r="E20" s="174">
        <f>ROUND(VALUE(SUBSTITUTE(実質収支比率等に係る経年分析!I$47,"▲","-")),2)</f>
        <v>15.8</v>
      </c>
      <c r="F20" s="174">
        <f>ROUND(VALUE(SUBSTITUTE(実質収支比率等に係る経年分析!J$47,"▲","-")),2)</f>
        <v>14.27</v>
      </c>
    </row>
    <row r="21" spans="1:11">
      <c r="A21" s="174" t="s">
        <v>54</v>
      </c>
      <c r="B21" s="174">
        <f>IF(ISNUMBER(VALUE(SUBSTITUTE(実質収支比率等に係る経年分析!F$49,"▲","-"))),ROUND(VALUE(SUBSTITUTE(実質収支比率等に係る経年分析!F$49,"▲","-")),2),NA())</f>
        <v>-0.13</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10.58</v>
      </c>
      <c r="E21" s="174">
        <f>IF(ISNUMBER(VALUE(SUBSTITUTE(実質収支比率等に係る経年分析!I$49,"▲","-"))),ROUND(VALUE(SUBSTITUTE(実質収支比率等に係る経年分析!I$49,"▲","-")),2),NA())</f>
        <v>-1.68</v>
      </c>
      <c r="F21" s="174">
        <f>IF(ISNUMBER(VALUE(SUBSTITUTE(実質収支比率等に係る経年分析!J$49,"▲","-"))),ROUND(VALUE(SUBSTITUTE(実質収支比率等に係る経年分析!J$49,"▲","-")),2),NA())</f>
        <v>-3.94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1.55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1.81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c r="A30" s="175" t="str">
        <f>IF(連結実質赤字比率に係る赤字・黒字の構成分析!C$40="",NA(),連結実質赤字比率に係る赤字・黒字の構成分析!C$40)</f>
        <v>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c r="A31" s="175" t="str">
        <f>IF(連結実質赤字比率に係る赤字・黒字の構成分析!C$39="",NA(),連結実質赤字比率に係る赤字・黒字の構成分析!C$39)</f>
        <v>草加都市計画新田駅西口土地区画整理事業特別会計（一般会計等）</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c r="A33" s="175" t="str">
        <f>IF(連結実質赤字比率に係る赤字・黒字の構成分析!C$37="",NA(),連結実質赤字比率に係る赤字・黒字の構成分析!C$37)</f>
        <v>草加市公共下水道事業会計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3.36</v>
      </c>
    </row>
    <row r="34" spans="1:16">
      <c r="A34" s="175" t="str">
        <f>IF(連結実質赤字比率に係る赤字・黒字の構成分析!C$36="",NA(),連結実質赤字比率に係る赤字・黒字の構成分析!C$36)</f>
        <v>草加市立病院事業会計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5.1100000000000003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9.2200000000000006</v>
      </c>
    </row>
    <row r="36" spans="1:16">
      <c r="A36" s="175" t="str">
        <f>IF(連結実質赤字比率に係る赤字・黒字の構成分析!C$34="",NA(),連結実質赤字比率に係る赤字・黒字の構成分析!C$34)</f>
        <v>草加市水道事業会計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9.5399999999999991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7414</v>
      </c>
      <c r="E42" s="176"/>
      <c r="F42" s="176"/>
      <c r="G42" s="176">
        <f>'実質公債費比率（分子）の構造'!L$52</f>
        <v>6794</v>
      </c>
      <c r="H42" s="176"/>
      <c r="I42" s="176"/>
      <c r="J42" s="176">
        <f>'実質公債費比率（分子）の構造'!M$52</f>
        <v>6858</v>
      </c>
      <c r="K42" s="176"/>
      <c r="L42" s="176"/>
      <c r="M42" s="176">
        <f>'実質公債費比率（分子）の構造'!N$52</f>
        <v>6779</v>
      </c>
      <c r="N42" s="176"/>
      <c r="O42" s="176"/>
      <c r="P42" s="176">
        <f>'実質公債費比率（分子）の構造'!O$52</f>
        <v>6655</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71</v>
      </c>
      <c r="C44" s="176"/>
      <c r="D44" s="176"/>
      <c r="E44" s="176">
        <f>'実質公債費比率（分子）の構造'!L$50</f>
        <v>30</v>
      </c>
      <c r="F44" s="176"/>
      <c r="G44" s="176"/>
      <c r="H44" s="176">
        <f>'実質公債費比率（分子）の構造'!M$50</f>
        <v>60</v>
      </c>
      <c r="I44" s="176"/>
      <c r="J44" s="176"/>
      <c r="K44" s="176">
        <f>'実質公債費比率（分子）の構造'!N$50</f>
        <v>57</v>
      </c>
      <c r="L44" s="176"/>
      <c r="M44" s="176"/>
      <c r="N44" s="176">
        <f>'実質公債費比率（分子）の構造'!O$50</f>
        <v>53</v>
      </c>
      <c r="O44" s="176"/>
      <c r="P44" s="176"/>
    </row>
    <row r="45" spans="1:16">
      <c r="A45" s="176" t="s">
        <v>63</v>
      </c>
      <c r="B45" s="176">
        <f>'実質公債費比率（分子）の構造'!K$49</f>
        <v>175</v>
      </c>
      <c r="C45" s="176"/>
      <c r="D45" s="176"/>
      <c r="E45" s="176">
        <f>'実質公債費比率（分子）の構造'!L$49</f>
        <v>255</v>
      </c>
      <c r="F45" s="176"/>
      <c r="G45" s="176"/>
      <c r="H45" s="176">
        <f>'実質公債費比率（分子）の構造'!M$49</f>
        <v>308</v>
      </c>
      <c r="I45" s="176"/>
      <c r="J45" s="176"/>
      <c r="K45" s="176">
        <f>'実質公債費比率（分子）の構造'!N$49</f>
        <v>327</v>
      </c>
      <c r="L45" s="176"/>
      <c r="M45" s="176"/>
      <c r="N45" s="176">
        <f>'実質公債費比率（分子）の構造'!O$49</f>
        <v>397</v>
      </c>
      <c r="O45" s="176"/>
      <c r="P45" s="176"/>
    </row>
    <row r="46" spans="1:16">
      <c r="A46" s="176" t="s">
        <v>64</v>
      </c>
      <c r="B46" s="176">
        <f>'実質公債費比率（分子）の構造'!K$48</f>
        <v>3087</v>
      </c>
      <c r="C46" s="176"/>
      <c r="D46" s="176"/>
      <c r="E46" s="176">
        <f>'実質公債費比率（分子）の構造'!L$48</f>
        <v>2162</v>
      </c>
      <c r="F46" s="176"/>
      <c r="G46" s="176"/>
      <c r="H46" s="176">
        <f>'実質公債費比率（分子）の構造'!M$48</f>
        <v>2088</v>
      </c>
      <c r="I46" s="176"/>
      <c r="J46" s="176"/>
      <c r="K46" s="176">
        <f>'実質公債費比率（分子）の構造'!N$48</f>
        <v>1924</v>
      </c>
      <c r="L46" s="176"/>
      <c r="M46" s="176"/>
      <c r="N46" s="176">
        <f>'実質公債費比率（分子）の構造'!O$48</f>
        <v>1759</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5589</v>
      </c>
      <c r="C49" s="176"/>
      <c r="D49" s="176"/>
      <c r="E49" s="176">
        <f>'実質公債費比率（分子）の構造'!L$45</f>
        <v>5778</v>
      </c>
      <c r="F49" s="176"/>
      <c r="G49" s="176"/>
      <c r="H49" s="176">
        <f>'実質公債費比率（分子）の構造'!M$45</f>
        <v>6195</v>
      </c>
      <c r="I49" s="176"/>
      <c r="J49" s="176"/>
      <c r="K49" s="176">
        <f>'実質公債費比率（分子）の構造'!N$45</f>
        <v>6587</v>
      </c>
      <c r="L49" s="176"/>
      <c r="M49" s="176"/>
      <c r="N49" s="176">
        <f>'実質公債費比率（分子）の構造'!O$45</f>
        <v>6824</v>
      </c>
      <c r="O49" s="176"/>
      <c r="P49" s="176"/>
    </row>
    <row r="50" spans="1:16">
      <c r="A50" s="176" t="s">
        <v>67</v>
      </c>
      <c r="B50" s="176" t="e">
        <f>NA()</f>
        <v>#N/A</v>
      </c>
      <c r="C50" s="176">
        <f>IF(ISNUMBER('実質公債費比率（分子）の構造'!K$53),'実質公債費比率（分子）の構造'!K$53,NA())</f>
        <v>1508</v>
      </c>
      <c r="D50" s="176" t="e">
        <f>NA()</f>
        <v>#N/A</v>
      </c>
      <c r="E50" s="176" t="e">
        <f>NA()</f>
        <v>#N/A</v>
      </c>
      <c r="F50" s="176">
        <f>IF(ISNUMBER('実質公債費比率（分子）の構造'!L$53),'実質公債費比率（分子）の構造'!L$53,NA())</f>
        <v>1431</v>
      </c>
      <c r="G50" s="176" t="e">
        <f>NA()</f>
        <v>#N/A</v>
      </c>
      <c r="H50" s="176" t="e">
        <f>NA()</f>
        <v>#N/A</v>
      </c>
      <c r="I50" s="176">
        <f>IF(ISNUMBER('実質公債費比率（分子）の構造'!M$53),'実質公債費比率（分子）の構造'!M$53,NA())</f>
        <v>1793</v>
      </c>
      <c r="J50" s="176" t="e">
        <f>NA()</f>
        <v>#N/A</v>
      </c>
      <c r="K50" s="176" t="e">
        <f>NA()</f>
        <v>#N/A</v>
      </c>
      <c r="L50" s="176">
        <f>IF(ISNUMBER('実質公債費比率（分子）の構造'!N$53),'実質公債費比率（分子）の構造'!N$53,NA())</f>
        <v>2116</v>
      </c>
      <c r="M50" s="176" t="e">
        <f>NA()</f>
        <v>#N/A</v>
      </c>
      <c r="N50" s="176" t="e">
        <f>NA()</f>
        <v>#N/A</v>
      </c>
      <c r="O50" s="176">
        <f>IF(ISNUMBER('実質公債費比率（分子）の構造'!O$53),'実質公債費比率（分子）の構造'!O$53,NA())</f>
        <v>2378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62906</v>
      </c>
      <c r="E56" s="175"/>
      <c r="F56" s="175"/>
      <c r="G56" s="175">
        <f>'将来負担比率（分子）の構造'!J$52</f>
        <v>61849</v>
      </c>
      <c r="H56" s="175"/>
      <c r="I56" s="175"/>
      <c r="J56" s="175">
        <f>'将来負担比率（分子）の構造'!K$52</f>
        <v>62097</v>
      </c>
      <c r="K56" s="175"/>
      <c r="L56" s="175"/>
      <c r="M56" s="175">
        <f>'将来負担比率（分子）の構造'!L$52</f>
        <v>60085</v>
      </c>
      <c r="N56" s="175"/>
      <c r="O56" s="175"/>
      <c r="P56" s="175">
        <f>'将来負担比率（分子）の構造'!M$52</f>
        <v>57128</v>
      </c>
    </row>
    <row r="57" spans="1:16">
      <c r="A57" s="175" t="s">
        <v>42</v>
      </c>
      <c r="B57" s="175"/>
      <c r="C57" s="175"/>
      <c r="D57" s="175">
        <f>'将来負担比率（分子）の構造'!I$51</f>
        <v>14095</v>
      </c>
      <c r="E57" s="175"/>
      <c r="F57" s="175"/>
      <c r="G57" s="175">
        <f>'将来負担比率（分子）の構造'!J$51</f>
        <v>12294</v>
      </c>
      <c r="H57" s="175"/>
      <c r="I57" s="175"/>
      <c r="J57" s="175">
        <f>'将来負担比率（分子）の構造'!K$51</f>
        <v>11008</v>
      </c>
      <c r="K57" s="175"/>
      <c r="L57" s="175"/>
      <c r="M57" s="175">
        <f>'将来負担比率（分子）の構造'!L$51</f>
        <v>9705</v>
      </c>
      <c r="N57" s="175"/>
      <c r="O57" s="175"/>
      <c r="P57" s="175">
        <f>'将来負担比率（分子）の構造'!M$51</f>
        <v>9955</v>
      </c>
    </row>
    <row r="58" spans="1:16">
      <c r="A58" s="175" t="s">
        <v>41</v>
      </c>
      <c r="B58" s="175"/>
      <c r="C58" s="175"/>
      <c r="D58" s="175">
        <f>'将来負担比率（分子）の構造'!I$50</f>
        <v>16918</v>
      </c>
      <c r="E58" s="175"/>
      <c r="F58" s="175"/>
      <c r="G58" s="175">
        <f>'将来負担比率（分子）の構造'!J$50</f>
        <v>14946</v>
      </c>
      <c r="H58" s="175"/>
      <c r="I58" s="175"/>
      <c r="J58" s="175">
        <f>'将来負担比率（分子）の構造'!K$50</f>
        <v>16501</v>
      </c>
      <c r="K58" s="175"/>
      <c r="L58" s="175"/>
      <c r="M58" s="175">
        <f>'将来負担比率（分子）の構造'!L$50</f>
        <v>13216</v>
      </c>
      <c r="N58" s="175"/>
      <c r="O58" s="175"/>
      <c r="P58" s="175">
        <f>'将来負担比率（分子）の構造'!M$50</f>
        <v>12582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1</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4727</v>
      </c>
      <c r="C62" s="175"/>
      <c r="D62" s="175"/>
      <c r="E62" s="175">
        <f>'将来負担比率（分子）の構造'!J$45</f>
        <v>4219</v>
      </c>
      <c r="F62" s="175"/>
      <c r="G62" s="175"/>
      <c r="H62" s="175">
        <f>'将来負担比率（分子）の構造'!K$45</f>
        <v>3664</v>
      </c>
      <c r="I62" s="175"/>
      <c r="J62" s="175"/>
      <c r="K62" s="175">
        <f>'将来負担比率（分子）の構造'!L$45</f>
        <v>3455</v>
      </c>
      <c r="L62" s="175"/>
      <c r="M62" s="175"/>
      <c r="N62" s="175">
        <f>'将来負担比率（分子）の構造'!M$45</f>
        <v>3332</v>
      </c>
      <c r="O62" s="175"/>
      <c r="P62" s="175"/>
    </row>
    <row r="63" spans="1:16">
      <c r="A63" s="175" t="s">
        <v>34</v>
      </c>
      <c r="B63" s="175">
        <f>'将来負担比率（分子）の構造'!I$44</f>
        <v>1761</v>
      </c>
      <c r="C63" s="175"/>
      <c r="D63" s="175"/>
      <c r="E63" s="175">
        <f>'将来負担比率（分子）の構造'!J$44</f>
        <v>1963</v>
      </c>
      <c r="F63" s="175"/>
      <c r="G63" s="175"/>
      <c r="H63" s="175">
        <f>'将来負担比率（分子）の構造'!K$44</f>
        <v>2130</v>
      </c>
      <c r="I63" s="175"/>
      <c r="J63" s="175"/>
      <c r="K63" s="175">
        <f>'将来負担比率（分子）の構造'!L$44</f>
        <v>2073</v>
      </c>
      <c r="L63" s="175"/>
      <c r="M63" s="175"/>
      <c r="N63" s="175">
        <f>'将来負担比率（分子）の構造'!M$44</f>
        <v>1960</v>
      </c>
      <c r="O63" s="175"/>
      <c r="P63" s="175"/>
    </row>
    <row r="64" spans="1:16">
      <c r="A64" s="175" t="s">
        <v>33</v>
      </c>
      <c r="B64" s="175">
        <f>'将来負担比率（分子）の構造'!I$43</f>
        <v>27115</v>
      </c>
      <c r="C64" s="175"/>
      <c r="D64" s="175"/>
      <c r="E64" s="175">
        <f>'将来負担比率（分子）の構造'!J$43</f>
        <v>22504</v>
      </c>
      <c r="F64" s="175"/>
      <c r="G64" s="175"/>
      <c r="H64" s="175">
        <f>'将来負担比率（分子）の構造'!K$43</f>
        <v>18300</v>
      </c>
      <c r="I64" s="175"/>
      <c r="J64" s="175"/>
      <c r="K64" s="175">
        <f>'将来負担比率（分子）の構造'!L$43</f>
        <v>14817</v>
      </c>
      <c r="L64" s="175"/>
      <c r="M64" s="175"/>
      <c r="N64" s="175">
        <f>'将来負担比率（分子）の構造'!M$43</f>
        <v>13347</v>
      </c>
      <c r="O64" s="175"/>
      <c r="P64" s="175"/>
    </row>
    <row r="65" spans="1:16">
      <c r="A65" s="175" t="s">
        <v>32</v>
      </c>
      <c r="B65" s="175">
        <f>'将来負担比率（分子）の構造'!I$42</f>
        <v>2455</v>
      </c>
      <c r="C65" s="175"/>
      <c r="D65" s="175"/>
      <c r="E65" s="175">
        <f>'将来負担比率（分子）の構造'!J$42</f>
        <v>2197</v>
      </c>
      <c r="F65" s="175"/>
      <c r="G65" s="175"/>
      <c r="H65" s="175">
        <f>'将来負担比率（分子）の構造'!K$42</f>
        <v>2625</v>
      </c>
      <c r="I65" s="175"/>
      <c r="J65" s="175"/>
      <c r="K65" s="175">
        <f>'将来負担比率（分子）の構造'!L$42</f>
        <v>3112</v>
      </c>
      <c r="L65" s="175"/>
      <c r="M65" s="175"/>
      <c r="N65" s="175">
        <f>'将来負担比率（分子）の構造'!M$42</f>
        <v>3289</v>
      </c>
      <c r="O65" s="175"/>
      <c r="P65" s="175"/>
    </row>
    <row r="66" spans="1:16">
      <c r="A66" s="175" t="s">
        <v>31</v>
      </c>
      <c r="B66" s="175">
        <f>'将来負担比率（分子）の構造'!I$41</f>
        <v>59969</v>
      </c>
      <c r="C66" s="175"/>
      <c r="D66" s="175"/>
      <c r="E66" s="175">
        <f>'将来負担比率（分子）の構造'!J$41</f>
        <v>63218</v>
      </c>
      <c r="F66" s="175"/>
      <c r="G66" s="175"/>
      <c r="H66" s="175">
        <f>'将来負担比率（分子）の構造'!K$41</f>
        <v>66978</v>
      </c>
      <c r="I66" s="175"/>
      <c r="J66" s="175"/>
      <c r="K66" s="175">
        <f>'将来負担比率（分子）の構造'!L$41</f>
        <v>70667</v>
      </c>
      <c r="L66" s="175"/>
      <c r="M66" s="175"/>
      <c r="N66" s="175">
        <f>'将来負担比率（分子）の構造'!M$41</f>
        <v>69006</v>
      </c>
      <c r="O66" s="175"/>
      <c r="P66" s="175"/>
    </row>
    <row r="67" spans="1:16">
      <c r="A67" s="175" t="s">
        <v>71</v>
      </c>
      <c r="B67" s="175" t="e">
        <f>NA()</f>
        <v>#N/A</v>
      </c>
      <c r="C67" s="175">
        <f>IF(ISNUMBER('将来負担比率（分子）の構造'!I$53), IF('将来負担比率（分子）の構造'!I$53 &lt; 0, 0, '将来負担比率（分子）の構造'!I$53), NA())</f>
        <v>2109</v>
      </c>
      <c r="D67" s="175" t="e">
        <f>NA()</f>
        <v>#N/A</v>
      </c>
      <c r="E67" s="175" t="e">
        <f>NA()</f>
        <v>#N/A</v>
      </c>
      <c r="F67" s="175">
        <f>IF(ISNUMBER('将来負担比率（分子）の構造'!J$53), IF('将来負担比率（分子）の構造'!J$53 &lt; 0, 0, '将来負担比率（分子）の構造'!J$53), NA())</f>
        <v>5012</v>
      </c>
      <c r="G67" s="175" t="e">
        <f>NA()</f>
        <v>#N/A</v>
      </c>
      <c r="H67" s="175" t="e">
        <f>NA()</f>
        <v>#N/A</v>
      </c>
      <c r="I67" s="175">
        <f>IF(ISNUMBER('将来負担比率（分子）の構造'!K$53), IF('将来負担比率（分子）の構造'!K$53 &lt; 0, 0, '将来負担比率（分子）の構造'!K$53), NA())</f>
        <v>4091</v>
      </c>
      <c r="J67" s="175" t="e">
        <f>NA()</f>
        <v>#N/A</v>
      </c>
      <c r="K67" s="175" t="e">
        <f>NA()</f>
        <v>#N/A</v>
      </c>
      <c r="L67" s="175">
        <f>IF(ISNUMBER('将来負担比率（分子）の構造'!L$53), IF('将来負担比率（分子）の構造'!L$53 &lt; 0, 0, '将来負担比率（分子）の構造'!L$53), NA())</f>
        <v>11118</v>
      </c>
      <c r="M67" s="175" t="e">
        <f>NA()</f>
        <v>#N/A</v>
      </c>
      <c r="N67" s="175" t="e">
        <f>NA()</f>
        <v>#N/A</v>
      </c>
      <c r="O67" s="175">
        <f>IF(ISNUMBER('将来負担比率（分子）の構造'!M$53), IF('将来負担比率（分子）の構造'!M$53 &lt; 0, 0, '将来負担比率（分子）の構造'!M$53), NA())</f>
        <v>11269</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8281</v>
      </c>
      <c r="C72" s="179">
        <f>基金残高に係る経年分析!G55</f>
        <v>7416</v>
      </c>
      <c r="D72" s="179">
        <f>基金残高に係る経年分析!H55</f>
        <v>6837</v>
      </c>
    </row>
    <row r="73" spans="1:16">
      <c r="A73" s="178" t="s">
        <v>74</v>
      </c>
      <c r="B73" s="179" t="str">
        <f>基金残高に係る経年分析!F56</f>
        <v>-</v>
      </c>
      <c r="C73" s="179" t="str">
        <f>基金残高に係る経年分析!G56</f>
        <v>-</v>
      </c>
      <c r="D73" s="179" t="str">
        <f>基金残高に係る経年分析!H56</f>
        <v>-</v>
      </c>
    </row>
    <row r="74" spans="1:16">
      <c r="A74" s="178" t="s">
        <v>75</v>
      </c>
      <c r="B74" s="179">
        <f>基金残高に係る経年分析!F57</f>
        <v>4513</v>
      </c>
      <c r="C74" s="179">
        <f>基金残高に係る経年分析!G57</f>
        <v>2296</v>
      </c>
      <c r="D74" s="179">
        <f>基金残高に係る経年分析!H57</f>
        <v>2652</v>
      </c>
    </row>
  </sheetData>
  <sheetProtection algorithmName="SHA-512" hashValue="0DqNtDsxuzhO3mofiWqlUt4Y5h/2acbZhFYE70jvmd1wq2hqbZRU+HRpwu6k8UoQwYAANWWJBPO6h6L3f+utYw==" saltValue="PgawLUTthDWzxmFih/kI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1623</cp:lastModifiedBy>
  <cp:lastPrinted>2025-03-13T04:56:22Z</cp:lastPrinted>
  <dcterms:created xsi:type="dcterms:W3CDTF">2025-02-19T01:27:29Z</dcterms:created>
  <dcterms:modified xsi:type="dcterms:W3CDTF">2025-03-14T04:03:42Z</dcterms:modified>
  <cp:category/>
</cp:coreProperties>
</file>