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財政課\R6財政課\071予算\04予算執行\040財政公表\00005-01財政状況資料集の公表~~01\令和5年度財政状況資料集の作成及び提出について（依頼）\05_県への回答\"/>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<sst xmlns="http://schemas.openxmlformats.org/spreadsheetml/2006/main" count="1090" uniqueCount="566">
  <si>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</si>
  <si>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</si>
  <si>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</si>
  <si>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</si>
  <si>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</si>
  <si>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</si>
  <si>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</si>
  <si>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</si>
  <si>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</si>
  <si>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</si>
  <si>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</si>
  <si>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</si>
  <si>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</si>
  <si>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</si>
  <si>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</si>
  <si>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</si>
  <si>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</si>
  <si>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</si>
  <si>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</si>
  <si>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</si>
  <si>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</si>
  <si>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</si>
  <si>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</si>
  <si>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</si>
  <si>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</si>
  <si>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</si>
  <si>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</si>
  <si>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</si>
  <si>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</si>
  <si>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</si>
  <si>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</si>
  <si>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</si>
  <si>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</si>
  <si>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</si>
  <si>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</si>
  <si>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</si>
  <si>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</si>
  <si>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</si>
  <si>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</si>
  <si>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</si>
  <si>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</si>
  <si>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</si>
  <si>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</si>
  <si>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</si>
  <si>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</si>
  <si>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</si>
  <si>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</si>
  <si>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</si>
  <si>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</si>
  <si>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</si>
  <si>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</si>
  <si>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</si>
  <si>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</si>
  <si>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</si>
  <si>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</si>
  <si>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</si>
  <si>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</si>
  <si>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</si>
  <si>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</si>
  <si>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</si>
  <si>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</si>
  <si>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</si>
  <si>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</si>
  <si>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</si>
  <si>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</si>
  <si>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</si>
  <si>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</si>
  <si>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</si>
  <si>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</si>
  <si>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</si>
  <si>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</si>
  <si>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</si>
  <si>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</si>
  <si>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</si>
  <si>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</si>
  <si>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</si>
  <si>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</si>
  <si>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</si>
  <si>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</si>
  <si>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</si>
  <si>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</si>
  <si>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</si>
  <si>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</si>
  <si>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</si>
  <si>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</si>
  <si>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</si>
  <si>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</si>
  <si>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</si>
  <si>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</si>
  <si>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</si>
  <si>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</si>
  <si>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</si>
  <si>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</si>
  <si>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</si>
  <si>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</si>
  <si>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</si>
  <si>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</si>
  <si>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</si>
  <si>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</si>
  <si>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</si>
  <si>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</si>
  <si>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</si>
  <si>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</si>
  <si>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</si>
  <si>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</si>
  <si>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</si>
  <si>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</si>
  <si>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</si>
  <si>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</si>
  <si>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</si>
  <si>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</si>
  <si>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</si>
  <si>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</si>
  <si>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</si>
  <si>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</si>
  <si>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</si>
  <si>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</si>
  <si>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</si>
  <si>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</si>
  <si>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</si>
  <si>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</si>
  <si>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</si>
  <si>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</si>
  <si>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</si>
  <si>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</si>
  <si>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</si>
  <si>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</si>
  <si>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</si>
  <si>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</si>
  <si>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</si>
  <si>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</si>
  <si>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</si>
  <si>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</si>
  <si>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</si>
  <si>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</si>
  <si>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</si>
  <si>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</si>
  <si>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</si>
  <si>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</si>
  <si>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</si>
  <si>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</si>
  <si>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</si>
  <si>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</si>
  <si>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</si>
  <si>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</si>
  <si>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</si>
  <si>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</si>
  <si>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</si>
  <si>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</si>
  <si>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</si>
  <si>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</si>
  <si>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</si>
  <si>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</si>
  <si>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</si>
  <si>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</si>
  <si>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</si>
  <si>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</si>
  <si>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</si>
  <si>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</si>
  <si>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</si>
  <si>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</si>
  <si>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</si>
  <si>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</si>
  <si>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</si>
  <si>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</si>
  <si>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</si>
  <si>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</si>
  <si>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</si>
  <si>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</si>
  <si>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</si>
  <si>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</si>
  <si>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</si>
  <si>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</si>
  <si>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</si>
  <si>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</si>
  <si>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</si>
  <si>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</si>
  <si>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</si>
  <si>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</si>
  <si>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</si>
  <si>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</si>
  <si>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</si>
  <si>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</si>
  <si>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</si>
  <si>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</si>
  <si>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</si>
  <si>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</si>
  <si>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</si>
  <si>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</si>
  <si>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</si>
  <si>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</si>
  <si>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</si>
  <si>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</si>
  <si>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</si>
  <si>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</si>
  <si>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</si>
  <si>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</si>
  <si>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</si>
  <si>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</si>
  <si>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</si>
  <si>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</si>
  <si>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</si>
  <si>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</si>
  <si>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埼玉県東松山市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</si>
  <si>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</si>
  <si>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</si>
  <si>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</si>
  <si>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</si>
  <si>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</si>
  <si>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</si>
  <si>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</si>
  <si>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</si>
  <si>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</si>
  <si>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</si>
  <si>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</si>
  <si>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</si>
  <si>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</si>
  <si>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</si>
  <si>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</si>
  <si>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</si>
  <si>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</si>
  <si>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</si>
  <si>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</si>
  <si>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</si>
  <si>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</si>
  <si>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</si>
  <si>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</si>
  <si>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</si>
  <si>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</si>
  <si>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</si>
  <si>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</si>
  <si>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</si>
  <si>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</si>
  <si>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</si>
  <si>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</si>
  <si>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</si>
  <si>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</si>
  <si>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</si>
  <si>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</si>
  <si>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</si>
  <si>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</si>
  <si>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</si>
  <si>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</si>
  <si>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</si>
  <si>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</si>
  <si>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</si>
  <si>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</si>
  <si>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</si>
  <si>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</si>
  <si>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</si>
  <si>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</si>
  <si>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</si>
  <si>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</si>
  <si>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</si>
  <si>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</si>
  <si>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</si>
  <si>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</si>
  <si>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</si>
  <si>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</si>
  <si>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</si>
  <si>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</si>
  <si>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</si>
  <si>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</si>
  <si>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</si>
  <si>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</si>
  <si>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</si>
  <si>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</si>
  <si>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</si>
  <si>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</si>
  <si>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</si>
  <si>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</si>
  <si>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</si>
  <si>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</si>
  <si>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</si>
  <si>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</si>
  <si>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</si>
  <si>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</si>
  <si>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</si>
  <si>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</si>
  <si>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</si>
  <si>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</si>
  <si>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</si>
  <si>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</si>
  <si>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</si>
  <si>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</si>
  <si>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</si>
  <si>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</si>
  <si>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</si>
  <si>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</si>
  <si>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</si>
  <si>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</si>
  <si>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</si>
  <si>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</si>
  <si>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</si>
  <si>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</si>
  <si>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</si>
  <si>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</si>
  <si>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</si>
  <si>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</si>
  <si>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</si>
  <si>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</si>
  <si>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</si>
  <si>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</si>
  <si>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</si>
  <si>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</si>
  <si>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</si>
  <si>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</si>
  <si>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</si>
  <si>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</si>
  <si>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</si>
  <si>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</si>
  <si>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</si>
  <si>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</si>
  <si>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</si>
  <si>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</si>
  <si>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</si>
  <si>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</si>
  <si>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</si>
  <si>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</si>
  <si>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</si>
  <si>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</si>
  <si>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</si>
  <si>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</si>
  <si>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</si>
  <si>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</si>
  <si>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</si>
  <si>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</si>
  <si>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</si>
  <si>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</si>
  <si>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</si>
  <si>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</si>
  <si>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</si>
  <si>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</si>
  <si>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</si>
  <si>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</si>
  <si>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</si>
  <si>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</si>
  <si>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</si>
  <si>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</si>
  <si>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</si>
  <si>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</si>
  <si>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</si>
  <si>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</si>
  <si>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</si>
  <si>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</si>
  <si>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</si>
  <si>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</si>
  <si>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</si>
  <si>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</si>
  <si>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</si>
  <si>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</si>
  <si>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</si>
  <si>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</si>
  <si>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</si>
  <si>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埼玉県東松山市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</si>
  <si>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</si>
  <si>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</si>
  <si>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</si>
  <si>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</si>
  <si>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</si>
  <si>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</si>
  <si>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</si>
  <si>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</si>
  <si>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</si>
  <si>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</si>
  <si>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</si>
  <si>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</si>
  <si>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</si>
  <si>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</si>
  <si>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</si>
  <si>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</si>
  <si>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</si>
  <si>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</si>
  <si>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</si>
  <si>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</si>
  <si>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</si>
  <si>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</si>
  <si>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</si>
  <si>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</si>
  <si>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</si>
  <si>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</si>
  <si>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</si>
  <si>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</si>
  <si>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</si>
  <si>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</si>
  <si>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</si>
  <si>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</si>
  <si>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</si>
  <si>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</si>
  <si>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</si>
  <si>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</si>
  <si>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</si>
  <si>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</si>
  <si>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</si>
  <si>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</si>
  <si>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高坂駅東口第一土地区画整理事業特別会計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</si>
  <si>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</si>
  <si>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</si>
  <si>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</si>
  <si>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</si>
  <si>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</si>
  <si>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</si>
  <si>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</si>
  <si>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</si>
  <si>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</si>
  <si>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</si>
  <si>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</si>
  <si>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</si>
  <si>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</si>
  <si>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</si>
  <si>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</si>
  <si>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</si>
  <si>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</si>
  <si>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</si>
  <si>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</si>
  <si>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</si>
  <si>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</si>
  <si>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</si>
  <si>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</si>
  <si>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</si>
  <si>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</si>
  <si>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</si>
  <si>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</si>
  <si>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</si>
  <si>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</si>
  <si>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</si>
  <si>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</si>
  <si>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</si>
  <si>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</si>
  <si>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</si>
  <si>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</si>
  <si>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</si>
  <si>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</si>
  <si>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</si>
  <si>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</si>
  <si>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</si>
  <si>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</si>
  <si>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</si>
  <si>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</si>
  <si>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</si>
  <si>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</si>
  <si>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</si>
  <si>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</si>
  <si>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</si>
  <si>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</si>
  <si>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</si>
  <si>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</si>
  <si>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</si>
  <si>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</si>
  <si>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</si>
  <si>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</si>
  <si>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</si>
  <si>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</si>
  <si>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</si>
  <si>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</si>
  <si>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</si>
  <si>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</si>
  <si>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</si>
  <si>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</si>
  <si>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</si>
  <si>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</si>
  <si>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</si>
  <si>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</si>
  <si>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</si>
  <si>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</si>
  <si>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</si>
  <si>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</si>
  <si>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</si>
  <si>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</si>
  <si>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</si>
  <si>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</si>
  <si>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</si>
  <si>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</si>
  <si>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</si>
  <si>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</si>
  <si>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</si>
  <si>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</si>
  <si>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</si>
  <si>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</si>
  <si>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</si>
  <si>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</si>
  <si>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</si>
  <si>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</si>
  <si>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</si>
  <si>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</si>
  <si>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</si>
  <si>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</si>
  <si>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</si>
  <si>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</si>
  <si>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</si>
  <si>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</si>
  <si>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</si>
  <si>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</si>
  <si>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</si>
  <si>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</si>
  <si>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</si>
  <si>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</si>
  <si>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</si>
  <si>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</si>
  <si>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</si>
  <si>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</si>
  <si>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</si>
  <si>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</si>
  <si>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</si>
  <si>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</si>
  <si>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</si>
  <si>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</si>
  <si>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</si>
  <si>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</si>
  <si>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</si>
  <si>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</si>
  <si>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</si>
  <si>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</si>
  <si>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</si>
  <si>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</si>
  <si>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</si>
  <si>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</si>
  <si>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</si>
  <si>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</si>
  <si>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</si>
  <si>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</si>
  <si>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</si>
  <si>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</si>
  <si>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</si>
  <si>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</si>
  <si>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</si>
  <si>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</si>
  <si>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</si>
  <si>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</si>
  <si>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</si>
  <si>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</si>
  <si>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</si>
  <si>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0.33</t>
  </si>
  <si>
    <t>▲ 3.29</t>
  </si>
  <si>
    <t>病院事業会計</t>
  </si>
  <si>
    <t>水道事業会計</t>
  </si>
  <si>
    <t>一般会計</t>
  </si>
  <si>
    <t>国民健康保険特別会計</t>
  </si>
  <si>
    <t>介護保険特別会計</t>
  </si>
  <si>
    <t>下水道事業会計</t>
  </si>
  <si>
    <t>高坂駅東口第一土地区画整理事業特別会計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</si>
  <si>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</si>
  <si>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</si>
  <si>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</si>
  <si>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</si>
  <si>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</si>
  <si>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</si>
  <si>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</si>
  <si>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</si>
  <si>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埼玉県後期高齢医者医療広域連合</t>
  </si>
  <si>
    <t>埼玉県市町村総合事務組合</t>
  </si>
  <si>
    <t>彩の国さいたま人づくり広域連合</t>
  </si>
  <si>
    <t>埼玉県都市ボートレース企業団</t>
    <phoneticPr fontId="10"/>
  </si>
  <si>
    <t>比企広域市町村圏組合</t>
    <phoneticPr fontId="10"/>
  </si>
  <si>
    <t>比企広域市町村圏組合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</si>
  <si>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</si>
  <si>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</si>
  <si>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</si>
  <si>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東松山文化まちづくり公社</t>
    <phoneticPr fontId="10"/>
  </si>
  <si>
    <t>東松山市農業公社</t>
    <phoneticPr fontId="10"/>
  </si>
  <si>
    <t>都市施設整備基金</t>
    <phoneticPr fontId="5"/>
  </si>
  <si>
    <t>教育施設整備基金</t>
    <phoneticPr fontId="10"/>
  </si>
  <si>
    <t>ノーベル物理学賞受賞梶田隆章基金</t>
    <phoneticPr fontId="10"/>
  </si>
  <si>
    <t>商業振興基金</t>
    <phoneticPr fontId="10"/>
  </si>
  <si>
    <t>緑豊かな環境まちづくり基金</t>
    <phoneticPr fontId="10"/>
  </si>
  <si>
    <t>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</si>
</sst>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8957-4BBE-9DE3-BACB220D58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36194</c:v>
                </c:pt>
                <c:pt idx="1">
                  <c:v>37038</c:v>
                </c:pt>
                <c:pt idx="2">
                  <c:v>22361</c:v>
                </c:pt>
                <c:pt idx="3">
                  <c:v>21782</c:v>
                </c:pt>
                <c:pt idx="4">
                  <c:v>26860</c:v>
                </c:pt>
              </c:numCache>
            </c:numRef>
          </c:val>
          <c:smooth val="0"/>
          <c:extLst>
            <c:ext xmlns:c16="http://schemas.microsoft.com/office/drawing/2014/chart" uri="{C3380CC4-5D6E-409C-BE32-E72D297353CC}">
              <c16:uniqueId val="{00000001-8957-4BBE-9DE3-BACB220D58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6.08</c:v>
                </c:pt>
                <c:pt idx="1">
                  <c:v>7.92</c:v>
                </c:pt>
                <c:pt idx="2">
                  <c:v>9.5500000000000007</c:v>
                </c:pt>
                <c:pt idx="3">
                  <c:v>9.57</c:v>
                </c:pt>
                <c:pt idx="4">
                  <c:v>6.49</c:v>
                </c:pt>
              </c:numCache>
            </c:numRef>
          </c:val>
          <c:extLst>
            <c:ext xmlns:c16="http://schemas.microsoft.com/office/drawing/2014/chart" uri="{C3380CC4-5D6E-409C-BE32-E72D297353CC}">
              <c16:uniqueId val="{00000000-5000-499C-9B93-AC1EA40442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8.14</c:v>
                </c:pt>
                <c:pt idx="1">
                  <c:v>9.82</c:v>
                </c:pt>
                <c:pt idx="2">
                  <c:v>12.24</c:v>
                </c:pt>
                <c:pt idx="3">
                  <c:v>12.69</c:v>
                </c:pt>
                <c:pt idx="4">
                  <c:v>11.92</c:v>
                </c:pt>
              </c:numCache>
            </c:numRef>
          </c:val>
          <c:extLst>
            <c:ext xmlns:c16="http://schemas.microsoft.com/office/drawing/2014/chart" uri="{C3380CC4-5D6E-409C-BE32-E72D297353CC}">
              <c16:uniqueId val="{00000001-5000-499C-9B93-AC1EA40442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3.99</c:v>
                </c:pt>
                <c:pt idx="2">
                  <c:v>4.99</c:v>
                </c:pt>
                <c:pt idx="3">
                  <c:v>0.14000000000000001</c:v>
                </c:pt>
                <c:pt idx="4">
                  <c:v>-3.29</c:v>
                </c:pt>
              </c:numCache>
            </c:numRef>
          </c:val>
          <c:smooth val="0"/>
          <c:extLst>
            <c:ext xmlns:c16="http://schemas.microsoft.com/office/drawing/2014/chart" uri="{C3380CC4-5D6E-409C-BE32-E72D297353CC}">
              <c16:uniqueId val="{00000002-5000-499C-9B93-AC1EA40442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18-4750-B817-0FD318609D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18-4750-B817-0FD318609D1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5318-4750-B817-0FD318609D14}"/>
            </c:ext>
          </c:extLst>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0.24</c:v>
                </c:pt>
                <c:pt idx="2">
                  <c:v>#N/A</c:v>
                </c:pt>
                <c:pt idx="3">
                  <c:v>0.11</c:v>
                </c:pt>
                <c:pt idx="4">
                  <c:v>#N/A</c:v>
                </c:pt>
                <c:pt idx="5">
                  <c:v>0.1</c:v>
                </c:pt>
                <c:pt idx="6">
                  <c:v>#N/A</c:v>
                </c:pt>
                <c:pt idx="7">
                  <c:v>0.03</c:v>
                </c:pt>
                <c:pt idx="8">
                  <c:v>#N/A</c:v>
                </c:pt>
                <c:pt idx="9">
                  <c:v>0.02</c:v>
                </c:pt>
              </c:numCache>
            </c:numRef>
          </c:val>
          <c:extLst>
            <c:ext xmlns:c16="http://schemas.microsoft.com/office/drawing/2014/chart" uri="{C3380CC4-5D6E-409C-BE32-E72D297353CC}">
              <c16:uniqueId val="{00000003-5318-4750-B817-0FD318609D1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1.1000000000000001</c:v>
                </c:pt>
                <c:pt idx="2">
                  <c:v>#N/A</c:v>
                </c:pt>
                <c:pt idx="3">
                  <c:v>0.79</c:v>
                </c:pt>
                <c:pt idx="4">
                  <c:v>#N/A</c:v>
                </c:pt>
                <c:pt idx="5">
                  <c:v>0.75</c:v>
                </c:pt>
                <c:pt idx="6">
                  <c:v>#N/A</c:v>
                </c:pt>
                <c:pt idx="7">
                  <c:v>0.57999999999999996</c:v>
                </c:pt>
                <c:pt idx="8">
                  <c:v>#N/A</c:v>
                </c:pt>
                <c:pt idx="9">
                  <c:v>1.1000000000000001</c:v>
                </c:pt>
              </c:numCache>
            </c:numRef>
          </c:val>
          <c:extLst>
            <c:ext xmlns:c16="http://schemas.microsoft.com/office/drawing/2014/chart" uri="{C3380CC4-5D6E-409C-BE32-E72D297353CC}">
              <c16:uniqueId val="{00000004-5318-4750-B817-0FD318609D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0.89</c:v>
                </c:pt>
                <c:pt idx="2">
                  <c:v>#N/A</c:v>
                </c:pt>
                <c:pt idx="3">
                  <c:v>0.86</c:v>
                </c:pt>
                <c:pt idx="4">
                  <c:v>#N/A</c:v>
                </c:pt>
                <c:pt idx="5">
                  <c:v>1.41</c:v>
                </c:pt>
                <c:pt idx="6">
                  <c:v>#N/A</c:v>
                </c:pt>
                <c:pt idx="7">
                  <c:v>1.1200000000000001</c:v>
                </c:pt>
                <c:pt idx="8">
                  <c:v>#N/A</c:v>
                </c:pt>
                <c:pt idx="9">
                  <c:v>1.31</c:v>
                </c:pt>
              </c:numCache>
            </c:numRef>
          </c:val>
          <c:extLst>
            <c:ext xmlns:c16="http://schemas.microsoft.com/office/drawing/2014/chart" uri="{C3380CC4-5D6E-409C-BE32-E72D297353CC}">
              <c16:uniqueId val="{00000005-5318-4750-B817-0FD318609D1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1.38</c:v>
                </c:pt>
                <c:pt idx="2">
                  <c:v>#N/A</c:v>
                </c:pt>
                <c:pt idx="3">
                  <c:v>1.9</c:v>
                </c:pt>
                <c:pt idx="4">
                  <c:v>#N/A</c:v>
                </c:pt>
                <c:pt idx="5">
                  <c:v>1.79</c:v>
                </c:pt>
                <c:pt idx="6">
                  <c:v>#N/A</c:v>
                </c:pt>
                <c:pt idx="7">
                  <c:v>1.41</c:v>
                </c:pt>
                <c:pt idx="8">
                  <c:v>#N/A</c:v>
                </c:pt>
                <c:pt idx="9">
                  <c:v>1.55</c:v>
                </c:pt>
              </c:numCache>
            </c:numRef>
          </c:val>
          <c:extLst>
            <c:ext xmlns:c16="http://schemas.microsoft.com/office/drawing/2014/chart" uri="{C3380CC4-5D6E-409C-BE32-E72D297353CC}">
              <c16:uniqueId val="{00000006-5318-4750-B817-0FD318609D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6.08</c:v>
                </c:pt>
                <c:pt idx="2">
                  <c:v>#N/A</c:v>
                </c:pt>
                <c:pt idx="3">
                  <c:v>7.91</c:v>
                </c:pt>
                <c:pt idx="4">
                  <c:v>#N/A</c:v>
                </c:pt>
                <c:pt idx="5">
                  <c:v>9.5399999999999991</c:v>
                </c:pt>
                <c:pt idx="6">
                  <c:v>#N/A</c:v>
                </c:pt>
                <c:pt idx="7">
                  <c:v>9.56</c:v>
                </c:pt>
                <c:pt idx="8">
                  <c:v>#N/A</c:v>
                </c:pt>
                <c:pt idx="9">
                  <c:v>6.47</c:v>
                </c:pt>
              </c:numCache>
            </c:numRef>
          </c:val>
          <c:extLst>
            <c:ext xmlns:c16="http://schemas.microsoft.com/office/drawing/2014/chart" uri="{C3380CC4-5D6E-409C-BE32-E72D297353CC}">
              <c16:uniqueId val="{00000007-5318-4750-B817-0FD318609D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13.24</c:v>
                </c:pt>
                <c:pt idx="2">
                  <c:v>#N/A</c:v>
                </c:pt>
                <c:pt idx="3">
                  <c:v>9.9700000000000006</c:v>
                </c:pt>
                <c:pt idx="4">
                  <c:v>#N/A</c:v>
                </c:pt>
                <c:pt idx="5">
                  <c:v>5.97</c:v>
                </c:pt>
                <c:pt idx="6">
                  <c:v>#N/A</c:v>
                </c:pt>
                <c:pt idx="7">
                  <c:v>4.82</c:v>
                </c:pt>
                <c:pt idx="8">
                  <c:v>#N/A</c:v>
                </c:pt>
                <c:pt idx="9">
                  <c:v>8.92</c:v>
                </c:pt>
              </c:numCache>
            </c:numRef>
          </c:val>
          <c:extLst>
            <c:ext xmlns:c16="http://schemas.microsoft.com/office/drawing/2014/chart" uri="{C3380CC4-5D6E-409C-BE32-E72D297353CC}">
              <c16:uniqueId val="{00000008-5318-4750-B817-0FD318609D1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6.39</c:v>
                </c:pt>
                <c:pt idx="2">
                  <c:v>#N/A</c:v>
                </c:pt>
                <c:pt idx="3">
                  <c:v>5.21</c:v>
                </c:pt>
                <c:pt idx="4">
                  <c:v>#N/A</c:v>
                </c:pt>
                <c:pt idx="5">
                  <c:v>8.64</c:v>
                </c:pt>
                <c:pt idx="6">
                  <c:v>#N/A</c:v>
                </c:pt>
                <c:pt idx="7">
                  <c:v>11.9</c:v>
                </c:pt>
                <c:pt idx="8">
                  <c:v>#N/A</c:v>
                </c:pt>
                <c:pt idx="9">
                  <c:v>10.02</c:v>
                </c:pt>
              </c:numCache>
            </c:numRef>
          </c:val>
          <c:extLst>
            <c:ext xmlns:c16="http://schemas.microsoft.com/office/drawing/2014/chart" uri="{C3380CC4-5D6E-409C-BE32-E72D297353CC}">
              <c16:uniqueId val="{00000009-5318-4750-B817-0FD318609D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2266</c:v>
                </c:pt>
                <c:pt idx="5">
                  <c:v>2309</c:v>
                </c:pt>
                <c:pt idx="8">
                  <c:v>2238</c:v>
                </c:pt>
                <c:pt idx="11">
                  <c:v>2220</c:v>
                </c:pt>
                <c:pt idx="14">
                  <c:v>2126</c:v>
                </c:pt>
              </c:numCache>
            </c:numRef>
          </c:val>
          <c:extLst>
            <c:ext xmlns:c16="http://schemas.microsoft.com/office/drawing/2014/chart" uri="{C3380CC4-5D6E-409C-BE32-E72D297353CC}">
              <c16:uniqueId val="{00000000-8939-4012-8BA2-D2C83DB0FA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39-4012-8BA2-D2C83DB0FA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939-4012-8BA2-D2C83DB0FA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55</c:v>
                </c:pt>
                <c:pt idx="6">
                  <c:v>84</c:v>
                </c:pt>
                <c:pt idx="9">
                  <c:v>89</c:v>
                </c:pt>
                <c:pt idx="12">
                  <c:v>91</c:v>
                </c:pt>
              </c:numCache>
            </c:numRef>
          </c:val>
          <c:extLst>
            <c:ext xmlns:c16="http://schemas.microsoft.com/office/drawing/2014/chart" uri="{C3380CC4-5D6E-409C-BE32-E72D297353CC}">
              <c16:uniqueId val="{00000003-8939-4012-8BA2-D2C83DB0FA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268</c:v>
                </c:pt>
                <c:pt idx="3">
                  <c:v>254</c:v>
                </c:pt>
                <c:pt idx="6">
                  <c:v>278</c:v>
                </c:pt>
                <c:pt idx="9">
                  <c:v>316</c:v>
                </c:pt>
                <c:pt idx="12">
                  <c:v>359</c:v>
                </c:pt>
              </c:numCache>
            </c:numRef>
          </c:val>
          <c:extLst>
            <c:ext xmlns:c16="http://schemas.microsoft.com/office/drawing/2014/chart" uri="{C3380CC4-5D6E-409C-BE32-E72D297353CC}">
              <c16:uniqueId val="{00000004-8939-4012-8BA2-D2C83DB0FA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9-4012-8BA2-D2C83DB0FA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39-4012-8BA2-D2C83DB0FA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2445</c:v>
                </c:pt>
                <c:pt idx="3">
                  <c:v>2450</c:v>
                </c:pt>
                <c:pt idx="6">
                  <c:v>2541</c:v>
                </c:pt>
                <c:pt idx="9">
                  <c:v>2569</c:v>
                </c:pt>
                <c:pt idx="12">
                  <c:v>2627</c:v>
                </c:pt>
              </c:numCache>
            </c:numRef>
          </c:val>
          <c:extLst>
            <c:ext xmlns:c16="http://schemas.microsoft.com/office/drawing/2014/chart" uri="{C3380CC4-5D6E-409C-BE32-E72D297353CC}">
              <c16:uniqueId val="{00000007-8939-4012-8BA2-D2C83DB0FA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507</c:v>
                </c:pt>
                <c:pt idx="2">
                  <c:v>#N/A</c:v>
                </c:pt>
                <c:pt idx="3">
                  <c:v>#N/A</c:v>
                </c:pt>
                <c:pt idx="4">
                  <c:v>450</c:v>
                </c:pt>
                <c:pt idx="5">
                  <c:v>#N/A</c:v>
                </c:pt>
                <c:pt idx="6">
                  <c:v>#N/A</c:v>
                </c:pt>
                <c:pt idx="7">
                  <c:v>665</c:v>
                </c:pt>
                <c:pt idx="8">
                  <c:v>#N/A</c:v>
                </c:pt>
                <c:pt idx="9">
                  <c:v>#N/A</c:v>
                </c:pt>
                <c:pt idx="10">
                  <c:v>754</c:v>
                </c:pt>
                <c:pt idx="11">
                  <c:v>#N/A</c:v>
                </c:pt>
                <c:pt idx="12">
                  <c:v>#N/A</c:v>
                </c:pt>
                <c:pt idx="13">
                  <c:v>951</c:v>
                </c:pt>
                <c:pt idx="14">
                  <c:v>#N/A</c:v>
                </c:pt>
              </c:numCache>
            </c:numRef>
          </c:val>
          <c:smooth val="0"/>
          <c:extLst>
            <c:ext xmlns:c16="http://schemas.microsoft.com/office/drawing/2014/chart" uri="{C3380CC4-5D6E-409C-BE32-E72D297353CC}">
              <c16:uniqueId val="{00000008-8939-4012-8BA2-D2C83DB0FA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21980</c:v>
                </c:pt>
                <c:pt idx="5">
                  <c:v>22316</c:v>
                </c:pt>
                <c:pt idx="8">
                  <c:v>22192</c:v>
                </c:pt>
                <c:pt idx="11">
                  <c:v>21516</c:v>
                </c:pt>
                <c:pt idx="14">
                  <c:v>20687</c:v>
                </c:pt>
              </c:numCache>
            </c:numRef>
          </c:val>
          <c:extLst>
            <c:ext xmlns:c16="http://schemas.microsoft.com/office/drawing/2014/chart" uri="{C3380CC4-5D6E-409C-BE32-E72D297353CC}">
              <c16:uniqueId val="{00000000-63A9-4E7B-8397-379E5819C2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3638</c:v>
                </c:pt>
                <c:pt idx="5">
                  <c:v>3996</c:v>
                </c:pt>
                <c:pt idx="8">
                  <c:v>3713</c:v>
                </c:pt>
                <c:pt idx="11">
                  <c:v>3541</c:v>
                </c:pt>
                <c:pt idx="14">
                  <c:v>3116</c:v>
                </c:pt>
              </c:numCache>
            </c:numRef>
          </c:val>
          <c:extLst>
            <c:ext xmlns:c16="http://schemas.microsoft.com/office/drawing/2014/chart" uri="{C3380CC4-5D6E-409C-BE32-E72D297353CC}">
              <c16:uniqueId val="{00000001-63A9-4E7B-8397-379E5819C2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5444</c:v>
                </c:pt>
                <c:pt idx="5">
                  <c:v>5787</c:v>
                </c:pt>
                <c:pt idx="8">
                  <c:v>6876</c:v>
                </c:pt>
                <c:pt idx="11">
                  <c:v>7169</c:v>
                </c:pt>
                <c:pt idx="14">
                  <c:v>6792</c:v>
                </c:pt>
              </c:numCache>
            </c:numRef>
          </c:val>
          <c:extLst>
            <c:ext xmlns:c16="http://schemas.microsoft.com/office/drawing/2014/chart" uri="{C3380CC4-5D6E-409C-BE32-E72D297353CC}">
              <c16:uniqueId val="{00000002-63A9-4E7B-8397-379E5819C2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A9-4E7B-8397-379E5819C2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A9-4E7B-8397-379E5819C2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A9-4E7B-8397-379E5819C2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2694</c:v>
                </c:pt>
                <c:pt idx="3">
                  <c:v>2755</c:v>
                </c:pt>
                <c:pt idx="6">
                  <c:v>2636</c:v>
                </c:pt>
                <c:pt idx="9">
                  <c:v>2601</c:v>
                </c:pt>
                <c:pt idx="12">
                  <c:v>2687</c:v>
                </c:pt>
              </c:numCache>
            </c:numRef>
          </c:val>
          <c:extLst>
            <c:ext xmlns:c16="http://schemas.microsoft.com/office/drawing/2014/chart" uri="{C3380CC4-5D6E-409C-BE32-E72D297353CC}">
              <c16:uniqueId val="{00000006-63A9-4E7B-8397-379E5819C2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601</c:v>
                </c:pt>
                <c:pt idx="3">
                  <c:v>968</c:v>
                </c:pt>
                <c:pt idx="6">
                  <c:v>982</c:v>
                </c:pt>
                <c:pt idx="9">
                  <c:v>930</c:v>
                </c:pt>
                <c:pt idx="12">
                  <c:v>981</c:v>
                </c:pt>
              </c:numCache>
            </c:numRef>
          </c:val>
          <c:extLst>
            <c:ext xmlns:c16="http://schemas.microsoft.com/office/drawing/2014/chart" uri="{C3380CC4-5D6E-409C-BE32-E72D297353CC}">
              <c16:uniqueId val="{00000007-63A9-4E7B-8397-379E5819C2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4489</c:v>
                </c:pt>
                <c:pt idx="3">
                  <c:v>3971</c:v>
                </c:pt>
                <c:pt idx="6">
                  <c:v>3826</c:v>
                </c:pt>
                <c:pt idx="9">
                  <c:v>3582</c:v>
                </c:pt>
                <c:pt idx="12">
                  <c:v>4286</c:v>
                </c:pt>
              </c:numCache>
            </c:numRef>
          </c:val>
          <c:extLst>
            <c:ext xmlns:c16="http://schemas.microsoft.com/office/drawing/2014/chart" uri="{C3380CC4-5D6E-409C-BE32-E72D297353CC}">
              <c16:uniqueId val="{00000008-63A9-4E7B-8397-379E5819C2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A9-4E7B-8397-379E5819C2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27476</c:v>
                </c:pt>
                <c:pt idx="3">
                  <c:v>28416</c:v>
                </c:pt>
                <c:pt idx="6">
                  <c:v>28606</c:v>
                </c:pt>
                <c:pt idx="9">
                  <c:v>27218</c:v>
                </c:pt>
                <c:pt idx="12">
                  <c:v>25973</c:v>
                </c:pt>
              </c:numCache>
            </c:numRef>
          </c:val>
          <c:extLst>
            <c:ext xmlns:c16="http://schemas.microsoft.com/office/drawing/2014/chart" uri="{C3380CC4-5D6E-409C-BE32-E72D297353CC}">
              <c16:uniqueId val="{0000000A-63A9-4E7B-8397-379E5819C2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4200</c:v>
                </c:pt>
                <c:pt idx="2">
                  <c:v>#N/A</c:v>
                </c:pt>
                <c:pt idx="3">
                  <c:v>#N/A</c:v>
                </c:pt>
                <c:pt idx="4">
                  <c:v>4012</c:v>
                </c:pt>
                <c:pt idx="5">
                  <c:v>#N/A</c:v>
                </c:pt>
                <c:pt idx="6">
                  <c:v>#N/A</c:v>
                </c:pt>
                <c:pt idx="7">
                  <c:v>3270</c:v>
                </c:pt>
                <c:pt idx="8">
                  <c:v>#N/A</c:v>
                </c:pt>
                <c:pt idx="9">
                  <c:v>#N/A</c:v>
                </c:pt>
                <c:pt idx="10">
                  <c:v>2105</c:v>
                </c:pt>
                <c:pt idx="11">
                  <c:v>#N/A</c:v>
                </c:pt>
                <c:pt idx="12">
                  <c:v>#N/A</c:v>
                </c:pt>
                <c:pt idx="13">
                  <c:v>3332</c:v>
                </c:pt>
                <c:pt idx="14">
                  <c:v>#N/A</c:v>
                </c:pt>
              </c:numCache>
            </c:numRef>
          </c:val>
          <c:smooth val="0"/>
          <c:extLst>
            <c:ext xmlns:c16="http://schemas.microsoft.com/office/drawing/2014/chart" uri="{C3380CC4-5D6E-409C-BE32-E72D297353CC}">
              <c16:uniqueId val="{0000000B-63A9-4E7B-8397-379E5819C2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2373</c:v>
                </c:pt>
                <c:pt idx="1">
                  <c:v>2423</c:v>
                </c:pt>
                <c:pt idx="2">
                  <c:v>2334</c:v>
                </c:pt>
              </c:numCache>
            </c:numRef>
          </c:val>
          <c:extLst>
            <c:ext xmlns:c16="http://schemas.microsoft.com/office/drawing/2014/chart" uri="{C3380CC4-5D6E-409C-BE32-E72D297353CC}">
              <c16:uniqueId val="{00000000-362B-487A-ADB7-B7A2AE8242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978</c:v>
                </c:pt>
                <c:pt idx="1">
                  <c:v>978</c:v>
                </c:pt>
                <c:pt idx="2">
                  <c:v>1163</c:v>
                </c:pt>
              </c:numCache>
            </c:numRef>
          </c:val>
          <c:extLst>
            <c:ext xmlns:c16="http://schemas.microsoft.com/office/drawing/2014/chart" uri="{C3380CC4-5D6E-409C-BE32-E72D297353CC}">
              <c16:uniqueId val="{00000001-362B-487A-ADB7-B7A2AE8242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1348</c:v>
                </c:pt>
                <c:pt idx="1">
                  <c:v>1757</c:v>
                </c:pt>
                <c:pt idx="2">
                  <c:v>1762</c:v>
                </c:pt>
              </c:numCache>
            </c:numRef>
          </c:val>
          <c:extLst>
            <c:ext xmlns:c16="http://schemas.microsoft.com/office/drawing/2014/chart" uri="{C3380CC4-5D6E-409C-BE32-E72D297353CC}">
              <c16:uniqueId val="{00000002-362B-487A-ADB7-B7A2AE8242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87,476
65.35
37,638,554
35,862,086
1,271,728
19,581,382
25,647,653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市税等の増加により基準財政収入額が増加したものの、社会福祉費等の増加により基準財政需要額も増加した。財政力指数は、前年度から</a:t>
          </a:r>
          <a:r>
            <a:rPr kumimoji="1" lang="en-US" altLang="ja-JP" sz="1100">
              <a:solidFill>
                <a:schemeClr val="dk1"/>
              </a:solidFill>
              <a:effectLst/>
              <a:latin typeface="+mn-ea"/>
              <a:ea typeface="+mn-ea"/>
              <a:cs typeface="+mn-cs"/>
            </a:rPr>
            <a:t>0.03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悪化した</a:t>
          </a:r>
          <a:r>
            <a:rPr kumimoji="1" lang="ja-JP" altLang="ja-JP" sz="1100">
              <a:solidFill>
                <a:schemeClr val="dk1"/>
              </a:solidFill>
              <a:effectLst/>
              <a:latin typeface="+mn-ea"/>
              <a:ea typeface="+mn-ea"/>
              <a:cs typeface="+mn-cs"/>
            </a:rPr>
            <a:t>が、類似団体平均を</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ポイント、埼玉県平均を</a:t>
          </a:r>
          <a:r>
            <a:rPr kumimoji="1" lang="en-US" altLang="ja-JP" sz="1100">
              <a:solidFill>
                <a:schemeClr val="dk1"/>
              </a:solidFill>
              <a:effectLst/>
              <a:latin typeface="+mn-ea"/>
              <a:ea typeface="+mn-ea"/>
              <a:cs typeface="+mn-cs"/>
            </a:rPr>
            <a:t>0.07</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a:t>
          </a:r>
          <a:r>
            <a:rPr kumimoji="1" lang="ja-JP" altLang="ja-JP" sz="1100">
              <a:solidFill>
                <a:schemeClr val="dk1"/>
              </a:solidFill>
              <a:effectLst/>
              <a:latin typeface="+mn-ea"/>
              <a:ea typeface="+mn-ea"/>
              <a:cs typeface="+mn-cs"/>
            </a:rPr>
            <a:t>回っている。</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今後も企業誘致</a:t>
          </a:r>
          <a:r>
            <a:rPr kumimoji="1" lang="ja-JP" altLang="en-US" sz="1100">
              <a:solidFill>
                <a:schemeClr val="dk1"/>
              </a:solidFill>
              <a:effectLst/>
              <a:latin typeface="+mn-ea"/>
              <a:ea typeface="+mn-ea"/>
              <a:cs typeface="+mn-cs"/>
            </a:rPr>
            <a:t>の推進</a:t>
          </a:r>
          <a:r>
            <a:rPr kumimoji="1" lang="ja-JP" altLang="ja-JP" sz="1100">
              <a:solidFill>
                <a:schemeClr val="dk1"/>
              </a:solidFill>
              <a:effectLst/>
              <a:latin typeface="+mn-ea"/>
              <a:ea typeface="+mn-ea"/>
              <a:cs typeface="+mn-cs"/>
            </a:rPr>
            <a:t>、移住・定住の促進による</a:t>
          </a:r>
          <a:r>
            <a:rPr kumimoji="1" lang="ja-JP" altLang="en-US" sz="1100">
              <a:solidFill>
                <a:schemeClr val="dk1"/>
              </a:solidFill>
              <a:effectLst/>
              <a:latin typeface="+mn-ea"/>
              <a:ea typeface="+mn-ea"/>
              <a:cs typeface="+mn-cs"/>
            </a:rPr>
            <a:t>取組</a:t>
          </a:r>
          <a:r>
            <a:rPr kumimoji="1" lang="ja-JP" altLang="ja-JP" sz="1100">
              <a:solidFill>
                <a:schemeClr val="dk1"/>
              </a:solidFill>
              <a:effectLst/>
              <a:latin typeface="+mn-ea"/>
              <a:ea typeface="+mn-ea"/>
              <a:cs typeface="+mn-cs"/>
            </a:rPr>
            <a:t>など様々な手法により税収の確保に努め、持続可能な財政運営を図る。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xdr:cNvCxnSpPr/>
      </xdr:nvCxnSpPr>
      <xdr:spPr>
        <a:xfrm>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26458</xdr:rowOff>
    </xdr:to>
    <xdr:cxnSp macro="">
      <xdr:nvCxnSpPr>
        <xdr:cNvPr id="75" name="直線コネクタ 74"/>
        <xdr:cNvCxnSpPr/>
      </xdr:nvCxnSpPr>
      <xdr:spPr>
        <a:xfrm>
          <a:off x="2336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比率算式の分母となる臨時財政対策債</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したが、</a:t>
          </a:r>
          <a:r>
            <a:rPr kumimoji="1" lang="ja-JP" altLang="ja-JP" sz="1100">
              <a:solidFill>
                <a:schemeClr val="dk1"/>
              </a:solidFill>
              <a:effectLst/>
              <a:latin typeface="+mn-lt"/>
              <a:ea typeface="+mn-ea"/>
              <a:cs typeface="+mn-cs"/>
            </a:rPr>
            <a:t>市税や普通交付税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ことに</a:t>
          </a:r>
          <a:r>
            <a:rPr kumimoji="1" lang="ja-JP" altLang="ja-JP" sz="1100">
              <a:solidFill>
                <a:schemeClr val="dk1"/>
              </a:solidFill>
              <a:effectLst/>
              <a:latin typeface="+mn-ea"/>
              <a:ea typeface="+mn-ea"/>
              <a:cs typeface="+mn-cs"/>
            </a:rPr>
            <a:t>より</a:t>
          </a:r>
          <a:r>
            <a:rPr kumimoji="1" lang="ja-JP" altLang="en-US" sz="1100">
              <a:solidFill>
                <a:schemeClr val="dk1"/>
              </a:solidFill>
              <a:effectLst/>
              <a:latin typeface="+mn-ea"/>
              <a:ea typeface="+mn-ea"/>
              <a:cs typeface="+mn-cs"/>
            </a:rPr>
            <a:t>分母が増加した。</a:t>
          </a:r>
          <a:r>
            <a:rPr kumimoji="1" lang="ja-JP" altLang="ja-JP" sz="1100">
              <a:solidFill>
                <a:schemeClr val="dk1"/>
              </a:solidFill>
              <a:effectLst/>
              <a:latin typeface="+mn-ea"/>
              <a:ea typeface="+mn-ea"/>
              <a:cs typeface="+mn-cs"/>
            </a:rPr>
            <a:t>分子となる歳出については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扶助費</a:t>
          </a:r>
          <a:r>
            <a:rPr kumimoji="1" lang="ja-JP" altLang="en-US" sz="1100">
              <a:solidFill>
                <a:schemeClr val="dk1"/>
              </a:solidFill>
              <a:effectLst/>
              <a:latin typeface="+mn-ea"/>
              <a:ea typeface="+mn-ea"/>
              <a:cs typeface="+mn-cs"/>
            </a:rPr>
            <a:t>や人件費</a:t>
          </a:r>
          <a:r>
            <a:rPr kumimoji="1" lang="ja-JP" altLang="ja-JP" sz="1100">
              <a:solidFill>
                <a:schemeClr val="dk1"/>
              </a:solidFill>
              <a:effectLst/>
              <a:latin typeface="+mn-ea"/>
              <a:ea typeface="+mn-ea"/>
              <a:cs typeface="+mn-cs"/>
            </a:rPr>
            <a:t>が増加したため、対前年度比で</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悪化</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今後は、上昇率を抑制するために、自主財源の確保と歳出の経常経費削減に努め、より効率的な財政運営を図る。</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155448</xdr:rowOff>
    </xdr:to>
    <xdr:cxnSp macro="">
      <xdr:nvCxnSpPr>
        <xdr:cNvPr id="130" name="直線コネクタ 129"/>
        <xdr:cNvCxnSpPr/>
      </xdr:nvCxnSpPr>
      <xdr:spPr>
        <a:xfrm>
          <a:off x="4114800" y="107081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18034</xdr:rowOff>
    </xdr:from>
    <xdr:to>
      <xdr:col>19</xdr:col>
      <xdr:colOff>133350</xdr:colOff>
      <xdr:row>62</xdr:row>
      <xdr:rowOff>78232</xdr:rowOff>
    </xdr:to>
    <xdr:cxnSp macro="">
      <xdr:nvCxnSpPr>
        <xdr:cNvPr id="133" name="直線コネクタ 132"/>
        <xdr:cNvCxnSpPr/>
      </xdr:nvCxnSpPr>
      <xdr:spPr>
        <a:xfrm>
          <a:off x="3225800" y="104764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62</xdr:row>
      <xdr:rowOff>121666</xdr:rowOff>
    </xdr:to>
    <xdr:cxnSp macro="">
      <xdr:nvCxnSpPr>
        <xdr:cNvPr id="136" name="直線コネクタ 135"/>
        <xdr:cNvCxnSpPr/>
      </xdr:nvCxnSpPr>
      <xdr:spPr>
        <a:xfrm flipV="1">
          <a:off x="2336800" y="1047648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63</xdr:row>
      <xdr:rowOff>61214</xdr:rowOff>
    </xdr:to>
    <xdr:cxnSp macro="">
      <xdr:nvCxnSpPr>
        <xdr:cNvPr id="139" name="直線コネクタ 138"/>
        <xdr:cNvCxnSpPr/>
      </xdr:nvCxnSpPr>
      <xdr:spPr>
        <a:xfrm flipV="1">
          <a:off x="1447800" y="107515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113809</xdr:rowOff>
    </xdr:from>
    <xdr:ext cx="736600" cy="259045"/>
    <xdr:sp macro="" textlink="">
      <xdr:nvSpPr>
        <xdr:cNvPr id="152" name="テキスト ボックス 151"/>
        <xdr:cNvSpPr txBox="1"/>
      </xdr:nvSpPr>
      <xdr:spPr>
        <a:xfrm>
          <a:off x="3733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79011</xdr:rowOff>
    </xdr:from>
    <xdr:ext cx="762000" cy="259045"/>
    <xdr:sp macro="" textlink="">
      <xdr:nvSpPr>
        <xdr:cNvPr id="154" name="テキスト ボックス 153"/>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5" name="楕円 154"/>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6" name="テキスト ボックス 155"/>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8" name="テキスト ボックス 157"/>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1,573</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しており、埼玉県平均を</a:t>
          </a:r>
          <a:r>
            <a:rPr kumimoji="1" lang="en-US" altLang="ja-JP" sz="1100">
              <a:solidFill>
                <a:schemeClr val="dk1"/>
              </a:solidFill>
              <a:effectLst/>
              <a:latin typeface="+mn-ea"/>
              <a:ea typeface="+mn-ea"/>
              <a:cs typeface="+mn-cs"/>
            </a:rPr>
            <a:t>7,117</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a:t>
          </a:r>
          <a:endParaRPr kumimoji="1" lang="en-US" altLang="ja-JP" sz="11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類似団体内平均値を下回る結果となっている</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今後多くの公共施設が更新時期を迎えるため、計画的な再整備等により、物件費・維持補修費などの削減に</a:t>
          </a:r>
          <a:r>
            <a:rPr kumimoji="1" lang="ja-JP" altLang="en-US" sz="1100">
              <a:solidFill>
                <a:schemeClr val="dk1"/>
              </a:solidFill>
              <a:effectLst/>
              <a:latin typeface="+mn-ea"/>
              <a:ea typeface="+mn-ea"/>
              <a:cs typeface="+mn-cs"/>
            </a:rPr>
            <a:t>努め</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併せて</a:t>
          </a:r>
          <a:r>
            <a:rPr kumimoji="1" lang="ja-JP" altLang="ja-JP" sz="1100">
              <a:solidFill>
                <a:schemeClr val="dk1"/>
              </a:solidFill>
              <a:effectLst/>
              <a:latin typeface="+mn-ea"/>
              <a:ea typeface="+mn-ea"/>
              <a:cs typeface="+mn-cs"/>
            </a:rPr>
            <a:t>行政改革を推進し、人件費の抑制を図る。</a:t>
          </a:r>
          <a:endParaRPr lang="ja-JP" altLang="ja-JP" sz="14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170523</xdr:rowOff>
    </xdr:from>
    <xdr:to>
      <xdr:col>23</xdr:col>
      <xdr:colOff>133350</xdr:colOff>
      <xdr:row>82</xdr:row>
      <xdr:rowOff>14255</xdr:rowOff>
    </xdr:to>
    <xdr:cxnSp macro="">
      <xdr:nvCxnSpPr>
        <xdr:cNvPr id="191" name="直線コネクタ 190"/>
        <xdr:cNvCxnSpPr/>
      </xdr:nvCxnSpPr>
      <xdr:spPr>
        <a:xfrm flipV="1">
          <a:off x="4114800" y="14057973"/>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155755</xdr:rowOff>
    </xdr:from>
    <xdr:to>
      <xdr:col>19</xdr:col>
      <xdr:colOff>133350</xdr:colOff>
      <xdr:row>82</xdr:row>
      <xdr:rowOff>14255</xdr:rowOff>
    </xdr:to>
    <xdr:cxnSp macro="">
      <xdr:nvCxnSpPr>
        <xdr:cNvPr id="194" name="直線コネクタ 193"/>
        <xdr:cNvCxnSpPr/>
      </xdr:nvCxnSpPr>
      <xdr:spPr>
        <a:xfrm>
          <a:off x="3225800" y="14043205"/>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155755</xdr:rowOff>
    </xdr:from>
    <xdr:to>
      <xdr:col>15</xdr:col>
      <xdr:colOff>82550</xdr:colOff>
      <xdr:row>81</xdr:row>
      <xdr:rowOff>168611</xdr:rowOff>
    </xdr:to>
    <xdr:cxnSp macro="">
      <xdr:nvCxnSpPr>
        <xdr:cNvPr id="197" name="直線コネクタ 196"/>
        <xdr:cNvCxnSpPr/>
      </xdr:nvCxnSpPr>
      <xdr:spPr>
        <a:xfrm flipV="1">
          <a:off x="2336800" y="14043205"/>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94388</xdr:rowOff>
    </xdr:from>
    <xdr:to>
      <xdr:col>11</xdr:col>
      <xdr:colOff>31750</xdr:colOff>
      <xdr:row>81</xdr:row>
      <xdr:rowOff>168611</xdr:rowOff>
    </xdr:to>
    <xdr:cxnSp macro="">
      <xdr:nvCxnSpPr>
        <xdr:cNvPr id="200" name="直線コネクタ 199"/>
        <xdr:cNvCxnSpPr/>
      </xdr:nvCxnSpPr>
      <xdr:spPr>
        <a:xfrm>
          <a:off x="1447800" y="13981838"/>
          <a:ext cx="889000" cy="7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119723</xdr:rowOff>
    </xdr:from>
    <xdr:to>
      <xdr:col>23</xdr:col>
      <xdr:colOff>184150</xdr:colOff>
      <xdr:row>82</xdr:row>
      <xdr:rowOff>49873</xdr:rowOff>
    </xdr:to>
    <xdr:sp macro="" textlink="">
      <xdr:nvSpPr>
        <xdr:cNvPr id="210" name="楕円 209"/>
        <xdr:cNvSpPr/>
      </xdr:nvSpPr>
      <xdr:spPr>
        <a:xfrm>
          <a:off x="4902200" y="140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136250</xdr:rowOff>
    </xdr:from>
    <xdr:ext cx="762000" cy="259045"/>
    <xdr:sp macro="" textlink="">
      <xdr:nvSpPr>
        <xdr:cNvPr id="211" name="人件費・物件費等の状況該当値テキスト"/>
        <xdr:cNvSpPr txBox="1"/>
      </xdr:nvSpPr>
      <xdr:spPr>
        <a:xfrm>
          <a:off x="5041900" y="1385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134905</xdr:rowOff>
    </xdr:from>
    <xdr:to>
      <xdr:col>19</xdr:col>
      <xdr:colOff>184150</xdr:colOff>
      <xdr:row>82</xdr:row>
      <xdr:rowOff>65055</xdr:rowOff>
    </xdr:to>
    <xdr:sp macro="" textlink="">
      <xdr:nvSpPr>
        <xdr:cNvPr id="212" name="楕円 211"/>
        <xdr:cNvSpPr/>
      </xdr:nvSpPr>
      <xdr:spPr>
        <a:xfrm>
          <a:off x="4064000" y="140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75232</xdr:rowOff>
    </xdr:from>
    <xdr:ext cx="736600" cy="259045"/>
    <xdr:sp macro="" textlink="">
      <xdr:nvSpPr>
        <xdr:cNvPr id="213" name="テキスト ボックス 212"/>
        <xdr:cNvSpPr txBox="1"/>
      </xdr:nvSpPr>
      <xdr:spPr>
        <a:xfrm>
          <a:off x="3733800" y="13791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104955</xdr:rowOff>
    </xdr:from>
    <xdr:to>
      <xdr:col>15</xdr:col>
      <xdr:colOff>133350</xdr:colOff>
      <xdr:row>82</xdr:row>
      <xdr:rowOff>35105</xdr:rowOff>
    </xdr:to>
    <xdr:sp macro="" textlink="">
      <xdr:nvSpPr>
        <xdr:cNvPr id="214" name="楕円 213"/>
        <xdr:cNvSpPr/>
      </xdr:nvSpPr>
      <xdr:spPr>
        <a:xfrm>
          <a:off x="3175000" y="139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45282</xdr:rowOff>
    </xdr:from>
    <xdr:ext cx="762000" cy="259045"/>
    <xdr:sp macro="" textlink="">
      <xdr:nvSpPr>
        <xdr:cNvPr id="215" name="テキスト ボックス 214"/>
        <xdr:cNvSpPr txBox="1"/>
      </xdr:nvSpPr>
      <xdr:spPr>
        <a:xfrm>
          <a:off x="2844800" y="1376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117811</xdr:rowOff>
    </xdr:from>
    <xdr:to>
      <xdr:col>11</xdr:col>
      <xdr:colOff>82550</xdr:colOff>
      <xdr:row>82</xdr:row>
      <xdr:rowOff>47961</xdr:rowOff>
    </xdr:to>
    <xdr:sp macro="" textlink="">
      <xdr:nvSpPr>
        <xdr:cNvPr id="216" name="楕円 215"/>
        <xdr:cNvSpPr/>
      </xdr:nvSpPr>
      <xdr:spPr>
        <a:xfrm>
          <a:off x="2286000" y="140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58138</xdr:rowOff>
    </xdr:from>
    <xdr:ext cx="762000" cy="259045"/>
    <xdr:sp macro="" textlink="">
      <xdr:nvSpPr>
        <xdr:cNvPr id="217" name="テキスト ボックス 216"/>
        <xdr:cNvSpPr txBox="1"/>
      </xdr:nvSpPr>
      <xdr:spPr>
        <a:xfrm>
          <a:off x="1955800" y="1377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43588</xdr:rowOff>
    </xdr:from>
    <xdr:to>
      <xdr:col>7</xdr:col>
      <xdr:colOff>31750</xdr:colOff>
      <xdr:row>81</xdr:row>
      <xdr:rowOff>145188</xdr:rowOff>
    </xdr:to>
    <xdr:sp macro="" textlink="">
      <xdr:nvSpPr>
        <xdr:cNvPr id="218" name="楕円 217"/>
        <xdr:cNvSpPr/>
      </xdr:nvSpPr>
      <xdr:spPr>
        <a:xfrm>
          <a:off x="1397000" y="139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155365</xdr:rowOff>
    </xdr:from>
    <xdr:ext cx="762000" cy="259045"/>
    <xdr:sp macro="" textlink="">
      <xdr:nvSpPr>
        <xdr:cNvPr id="219" name="テキスト ボックス 218"/>
        <xdr:cNvSpPr txBox="1"/>
      </xdr:nvSpPr>
      <xdr:spPr>
        <a:xfrm>
          <a:off x="1066800" y="1369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給与水準については、人事院勧告などに基づき適正化を図っている。引き続き、適正な給与水準を保っていく。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112184</xdr:rowOff>
    </xdr:to>
    <xdr:cxnSp macro="">
      <xdr:nvCxnSpPr>
        <xdr:cNvPr id="253" name="直線コネクタ 252"/>
        <xdr:cNvCxnSpPr/>
      </xdr:nvCxnSpPr>
      <xdr:spPr>
        <a:xfrm flipV="1">
          <a:off x="16179800" y="146452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6" name="直線コネクタ 255"/>
        <xdr:cNvCxnSpPr/>
      </xdr:nvCxnSpPr>
      <xdr:spPr>
        <a:xfrm flipV="1">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41275</xdr:rowOff>
    </xdr:to>
    <xdr:cxnSp macro="">
      <xdr:nvCxnSpPr>
        <xdr:cNvPr id="259" name="直線コネクタ 258"/>
        <xdr:cNvCxnSpPr/>
      </xdr:nvCxnSpPr>
      <xdr:spPr>
        <a:xfrm flipV="1">
          <a:off x="14401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101600</xdr:rowOff>
    </xdr:to>
    <xdr:cxnSp macro="">
      <xdr:nvCxnSpPr>
        <xdr:cNvPr id="262" name="直線コネクタ 261"/>
        <xdr:cNvCxnSpPr/>
      </xdr:nvCxnSpPr>
      <xdr:spPr>
        <a:xfrm flipV="1">
          <a:off x="13512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6" name="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7" name="テキスト ボックス 27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8" name="楕円 277"/>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9" name="テキスト ボックス 278"/>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0.03</a:t>
          </a:r>
          <a:r>
            <a:rPr kumimoji="1" lang="ja-JP" altLang="ja-JP" sz="1100">
              <a:solidFill>
                <a:schemeClr val="dk1"/>
              </a:solidFill>
              <a:effectLst/>
              <a:latin typeface="+mn-ea"/>
              <a:ea typeface="+mn-ea"/>
              <a:cs typeface="+mn-cs"/>
            </a:rPr>
            <a:t>人</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したものの、類似団体平均を</a:t>
          </a:r>
          <a:r>
            <a:rPr kumimoji="1" lang="en-US" altLang="ja-JP" sz="1100">
              <a:solidFill>
                <a:schemeClr val="dk1"/>
              </a:solidFill>
              <a:effectLst/>
              <a:latin typeface="+mn-ea"/>
              <a:ea typeface="+mn-ea"/>
              <a:cs typeface="+mn-cs"/>
            </a:rPr>
            <a:t>0.92</a:t>
          </a:r>
          <a:r>
            <a:rPr kumimoji="1" lang="ja-JP" altLang="ja-JP" sz="1100">
              <a:solidFill>
                <a:schemeClr val="dk1"/>
              </a:solidFill>
              <a:effectLst/>
              <a:latin typeface="+mn-ea"/>
              <a:ea typeface="+mn-ea"/>
              <a:cs typeface="+mn-cs"/>
            </a:rPr>
            <a:t>人、埼玉県平均を</a:t>
          </a:r>
          <a:r>
            <a:rPr kumimoji="1" lang="en-US" altLang="ja-JP" sz="1100">
              <a:solidFill>
                <a:schemeClr val="dk1"/>
              </a:solidFill>
              <a:effectLst/>
              <a:latin typeface="+mn-ea"/>
              <a:ea typeface="+mn-ea"/>
              <a:cs typeface="+mn-cs"/>
            </a:rPr>
            <a:t>1.08</a:t>
          </a:r>
          <a:r>
            <a:rPr kumimoji="1" lang="ja-JP" altLang="ja-JP" sz="1100">
              <a:solidFill>
                <a:schemeClr val="dk1"/>
              </a:solidFill>
              <a:effectLst/>
              <a:latin typeface="+mn-ea"/>
              <a:ea typeface="+mn-ea"/>
              <a:cs typeface="+mn-cs"/>
            </a:rPr>
            <a:t>人下回っている。</a:t>
          </a:r>
          <a:endParaRPr lang="ja-JP" altLang="ja-JP">
            <a:effectLst/>
            <a:latin typeface="+mn-ea"/>
            <a:ea typeface="+mn-ea"/>
          </a:endParaRPr>
        </a:p>
        <a:p>
          <a:r>
            <a:rPr kumimoji="1" lang="ja-JP" altLang="ja-JP" sz="1100">
              <a:solidFill>
                <a:schemeClr val="dk1"/>
              </a:solidFill>
              <a:effectLst/>
              <a:latin typeface="+mn-ea"/>
              <a:ea typeface="+mn-ea"/>
              <a:cs typeface="+mn-cs"/>
            </a:rPr>
            <a:t>定員管理の状況については、組織機構や事業の見直し、民間活力の積極的な活用等による定員の適正化に取り組んだ結果、これまでと同様に類似団体内平均値を下回っている。今後も行政需要の多様化や新たな行政課題へ対応するため、職員の採用を積極的に行い、定員の適正化を図る。</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39476</xdr:rowOff>
    </xdr:from>
    <xdr:to>
      <xdr:col>81</xdr:col>
      <xdr:colOff>44450</xdr:colOff>
      <xdr:row>60</xdr:row>
      <xdr:rowOff>45508</xdr:rowOff>
    </xdr:to>
    <xdr:cxnSp macro="">
      <xdr:nvCxnSpPr>
        <xdr:cNvPr id="316" name="直線コネクタ 315"/>
        <xdr:cNvCxnSpPr/>
      </xdr:nvCxnSpPr>
      <xdr:spPr>
        <a:xfrm>
          <a:off x="16179800" y="1032647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39476</xdr:rowOff>
    </xdr:to>
    <xdr:cxnSp macro="">
      <xdr:nvCxnSpPr>
        <xdr:cNvPr id="319" name="直線コネクタ 318"/>
        <xdr:cNvCxnSpPr/>
      </xdr:nvCxnSpPr>
      <xdr:spPr>
        <a:xfrm>
          <a:off x="15290800" y="103244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37465</xdr:rowOff>
    </xdr:to>
    <xdr:cxnSp macro="">
      <xdr:nvCxnSpPr>
        <xdr:cNvPr id="322" name="直線コネクタ 321"/>
        <xdr:cNvCxnSpPr/>
      </xdr:nvCxnSpPr>
      <xdr:spPr>
        <a:xfrm>
          <a:off x="14401800" y="10324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51541</xdr:rowOff>
    </xdr:to>
    <xdr:cxnSp macro="">
      <xdr:nvCxnSpPr>
        <xdr:cNvPr id="325" name="直線コネクタ 324"/>
        <xdr:cNvCxnSpPr/>
      </xdr:nvCxnSpPr>
      <xdr:spPr>
        <a:xfrm flipV="1">
          <a:off x="13512800" y="103244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5" name="楕円 334"/>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36"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160126</xdr:rowOff>
    </xdr:from>
    <xdr:to>
      <xdr:col>77</xdr:col>
      <xdr:colOff>95250</xdr:colOff>
      <xdr:row>60</xdr:row>
      <xdr:rowOff>90276</xdr:rowOff>
    </xdr:to>
    <xdr:sp macro="" textlink="">
      <xdr:nvSpPr>
        <xdr:cNvPr id="337" name="楕円 336"/>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100453</xdr:rowOff>
    </xdr:from>
    <xdr:ext cx="736600" cy="259045"/>
    <xdr:sp macro="" textlink="">
      <xdr:nvSpPr>
        <xdr:cNvPr id="338" name="テキスト ボックス 337"/>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39" name="楕円 338"/>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0" name="テキスト ボックス 339"/>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1" name="楕円 340"/>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2" name="テキスト ボックス 34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741</xdr:rowOff>
    </xdr:from>
    <xdr:to>
      <xdr:col>64</xdr:col>
      <xdr:colOff>152400</xdr:colOff>
      <xdr:row>60</xdr:row>
      <xdr:rowOff>102341</xdr:rowOff>
    </xdr:to>
    <xdr:sp macro="" textlink="">
      <xdr:nvSpPr>
        <xdr:cNvPr id="343" name="楕円 342"/>
        <xdr:cNvSpPr/>
      </xdr:nvSpPr>
      <xdr:spPr>
        <a:xfrm>
          <a:off x="13462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112518</xdr:rowOff>
    </xdr:from>
    <xdr:ext cx="762000" cy="259045"/>
    <xdr:sp macro="" textlink="">
      <xdr:nvSpPr>
        <xdr:cNvPr id="344" name="テキスト ボックス 343"/>
        <xdr:cNvSpPr txBox="1"/>
      </xdr:nvSpPr>
      <xdr:spPr>
        <a:xfrm>
          <a:off x="13131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実質公債費比率については、</a:t>
          </a:r>
          <a:r>
            <a:rPr lang="ja-JP" altLang="ja-JP" sz="1100">
              <a:solidFill>
                <a:schemeClr val="dk1"/>
              </a:solidFill>
              <a:effectLst/>
              <a:latin typeface="+mn-ea"/>
              <a:ea typeface="+mn-ea"/>
              <a:cs typeface="+mn-cs"/>
            </a:rPr>
            <a:t>普通交付税等が増加したものの、元利償還金の額が増額したことや、公営企業への繰出金の額が増加したため</a:t>
          </a:r>
          <a:r>
            <a:rPr kumimoji="1" lang="ja-JP" altLang="ja-JP" sz="1100">
              <a:solidFill>
                <a:schemeClr val="dk1"/>
              </a:solidFill>
              <a:effectLst/>
              <a:latin typeface="+mn-ea"/>
              <a:ea typeface="+mn-ea"/>
              <a:cs typeface="+mn-cs"/>
            </a:rPr>
            <a:t>、前年度に対し</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a:t>
          </a:r>
          <a:r>
            <a:rPr kumimoji="1" lang="ja-JP" altLang="ja-JP" sz="1100">
              <a:solidFill>
                <a:schemeClr val="dk1"/>
              </a:solidFill>
              <a:effectLst/>
              <a:latin typeface="+mn-lt"/>
              <a:ea typeface="+mn-ea"/>
              <a:cs typeface="+mn-cs"/>
            </a:rPr>
            <a:t>悪化</a:t>
          </a:r>
          <a:r>
            <a:rPr kumimoji="1" lang="ja-JP" altLang="ja-JP" sz="1100">
              <a:solidFill>
                <a:schemeClr val="dk1"/>
              </a:solidFill>
              <a:effectLst/>
              <a:latin typeface="+mn-ea"/>
              <a:ea typeface="+mn-ea"/>
              <a:cs typeface="+mn-cs"/>
            </a:rPr>
            <a:t>したが、類似団体内平均値を下回っている。今後も起債対象事業の精査を行い、現行水準の維持を図る。</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86783</xdr:rowOff>
    </xdr:to>
    <xdr:cxnSp macro="">
      <xdr:nvCxnSpPr>
        <xdr:cNvPr id="377" name="直線コネクタ 376"/>
        <xdr:cNvCxnSpPr/>
      </xdr:nvCxnSpPr>
      <xdr:spPr>
        <a:xfrm>
          <a:off x="16179800" y="68723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14394</xdr:rowOff>
    </xdr:to>
    <xdr:cxnSp macro="">
      <xdr:nvCxnSpPr>
        <xdr:cNvPr id="380" name="直線コネクタ 379"/>
        <xdr:cNvCxnSpPr/>
      </xdr:nvCxnSpPr>
      <xdr:spPr>
        <a:xfrm>
          <a:off x="15290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153670</xdr:rowOff>
    </xdr:to>
    <xdr:cxnSp macro="">
      <xdr:nvCxnSpPr>
        <xdr:cNvPr id="383" name="直線コネクタ 382"/>
        <xdr:cNvCxnSpPr/>
      </xdr:nvCxnSpPr>
      <xdr:spPr>
        <a:xfrm>
          <a:off x="14401800" y="680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137583</xdr:rowOff>
    </xdr:to>
    <xdr:cxnSp macro="">
      <xdr:nvCxnSpPr>
        <xdr:cNvPr id="386" name="直線コネクタ 385"/>
        <xdr:cNvCxnSpPr/>
      </xdr:nvCxnSpPr>
      <xdr:spPr>
        <a:xfrm flipV="1">
          <a:off x="13512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6" name="楕円 395"/>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7"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8" name="楕円 397"/>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9" name="テキスト ボックス 398"/>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0" name="楕円 399"/>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1" name="テキスト ボックス 400"/>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2" name="楕円 401"/>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3" name="テキスト ボックス 402"/>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4" name="楕円 403"/>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5" name="テキスト ボックス 404"/>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将来負担比率については、</a:t>
          </a:r>
          <a:r>
            <a:rPr lang="ja-JP" altLang="ja-JP" sz="1100">
              <a:solidFill>
                <a:schemeClr val="dk1"/>
              </a:solidFill>
              <a:effectLst/>
              <a:latin typeface="+mn-ea"/>
              <a:ea typeface="+mn-ea"/>
              <a:cs typeface="+mn-cs"/>
            </a:rPr>
            <a:t>地方債の現在高</a:t>
          </a:r>
          <a:r>
            <a:rPr lang="ja-JP" altLang="en-US" sz="1100">
              <a:solidFill>
                <a:schemeClr val="dk1"/>
              </a:solidFill>
              <a:effectLst/>
              <a:latin typeface="+mn-ea"/>
              <a:ea typeface="+mn-ea"/>
              <a:cs typeface="+mn-cs"/>
            </a:rPr>
            <a:t>の減少はあったものの</a:t>
          </a:r>
          <a:r>
            <a:rPr lang="ja-JP" altLang="ja-JP" sz="1100">
              <a:solidFill>
                <a:schemeClr val="dk1"/>
              </a:solidFill>
              <a:effectLst/>
              <a:latin typeface="+mn-ea"/>
              <a:ea typeface="+mn-ea"/>
              <a:cs typeface="+mn-cs"/>
            </a:rPr>
            <a:t>、公営企業債等繰入見込額</a:t>
          </a:r>
          <a:r>
            <a:rPr lang="ja-JP" altLang="en-US" sz="1100">
              <a:solidFill>
                <a:schemeClr val="dk1"/>
              </a:solidFill>
              <a:effectLst/>
              <a:latin typeface="+mn-ea"/>
              <a:ea typeface="+mn-ea"/>
              <a:cs typeface="+mn-cs"/>
            </a:rPr>
            <a:t>等が増加し</a:t>
          </a:r>
          <a:r>
            <a:rPr kumimoji="1" lang="ja-JP" altLang="en-US" sz="1100">
              <a:solidFill>
                <a:schemeClr val="dk1"/>
              </a:solidFill>
              <a:effectLst/>
              <a:latin typeface="+mn-ea"/>
              <a:ea typeface="+mn-ea"/>
              <a:cs typeface="+mn-cs"/>
            </a:rPr>
            <a:t>た。また、</a:t>
          </a:r>
          <a:r>
            <a:rPr kumimoji="1" lang="ja-JP" altLang="ja-JP" sz="1100">
              <a:solidFill>
                <a:schemeClr val="dk1"/>
              </a:solidFill>
              <a:effectLst/>
              <a:latin typeface="+mn-ea"/>
              <a:ea typeface="+mn-ea"/>
              <a:cs typeface="+mn-cs"/>
            </a:rPr>
            <a:t>充当可能基金</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により、前年度に対し、</a:t>
          </a:r>
          <a:r>
            <a:rPr kumimoji="1" lang="en-US" altLang="ja-JP" sz="1100">
              <a:solidFill>
                <a:schemeClr val="dk1"/>
              </a:solidFill>
              <a:effectLst/>
              <a:latin typeface="+mn-ea"/>
              <a:ea typeface="+mn-ea"/>
              <a:cs typeface="+mn-cs"/>
            </a:rPr>
            <a:t>6.6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している。今後も財政調整基金をはじめとして、継続的に基金を積み立て、交付税措置のある地方債の借り入れを原則とするなど、常に後年度を見据えた財政運営を図る。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51949</xdr:rowOff>
    </xdr:from>
    <xdr:to>
      <xdr:col>81</xdr:col>
      <xdr:colOff>44450</xdr:colOff>
      <xdr:row>14</xdr:row>
      <xdr:rowOff>127786</xdr:rowOff>
    </xdr:to>
    <xdr:cxnSp macro="">
      <xdr:nvCxnSpPr>
        <xdr:cNvPr id="441" name="直線コネクタ 440"/>
        <xdr:cNvCxnSpPr/>
      </xdr:nvCxnSpPr>
      <xdr:spPr>
        <a:xfrm>
          <a:off x="16179800" y="245224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14</xdr:row>
      <xdr:rowOff>126637</xdr:rowOff>
    </xdr:to>
    <xdr:cxnSp macro="">
      <xdr:nvCxnSpPr>
        <xdr:cNvPr id="444" name="直線コネクタ 443"/>
        <xdr:cNvCxnSpPr/>
      </xdr:nvCxnSpPr>
      <xdr:spPr>
        <a:xfrm flipV="1">
          <a:off x="15290800" y="2452249"/>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126637</xdr:rowOff>
    </xdr:from>
    <xdr:to>
      <xdr:col>72</xdr:col>
      <xdr:colOff>203200</xdr:colOff>
      <xdr:row>15</xdr:row>
      <xdr:rowOff>19534</xdr:rowOff>
    </xdr:to>
    <xdr:cxnSp macro="">
      <xdr:nvCxnSpPr>
        <xdr:cNvPr id="447" name="直線コネクタ 446"/>
        <xdr:cNvCxnSpPr/>
      </xdr:nvCxnSpPr>
      <xdr:spPr>
        <a:xfrm flipV="1">
          <a:off x="14401800" y="25269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19534</xdr:rowOff>
    </xdr:from>
    <xdr:to>
      <xdr:col>68</xdr:col>
      <xdr:colOff>152400</xdr:colOff>
      <xdr:row>15</xdr:row>
      <xdr:rowOff>43664</xdr:rowOff>
    </xdr:to>
    <xdr:cxnSp macro="">
      <xdr:nvCxnSpPr>
        <xdr:cNvPr id="450" name="直線コネクタ 449"/>
        <xdr:cNvCxnSpPr/>
      </xdr:nvCxnSpPr>
      <xdr:spPr>
        <a:xfrm flipV="1">
          <a:off x="13512800" y="25912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2" name="テキスト ボックス 451"/>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76986</xdr:rowOff>
    </xdr:from>
    <xdr:to>
      <xdr:col>81</xdr:col>
      <xdr:colOff>95250</xdr:colOff>
      <xdr:row>15</xdr:row>
      <xdr:rowOff>7136</xdr:rowOff>
    </xdr:to>
    <xdr:sp macro="" textlink="">
      <xdr:nvSpPr>
        <xdr:cNvPr id="460" name="楕円 459"/>
        <xdr:cNvSpPr/>
      </xdr:nvSpPr>
      <xdr:spPr>
        <a:xfrm>
          <a:off x="16967200" y="2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49063</xdr:rowOff>
    </xdr:from>
    <xdr:ext cx="762000" cy="259045"/>
    <xdr:sp macro="" textlink="">
      <xdr:nvSpPr>
        <xdr:cNvPr id="461" name="将来負担の状況該当値テキスト"/>
        <xdr:cNvSpPr txBox="1"/>
      </xdr:nvSpPr>
      <xdr:spPr>
        <a:xfrm>
          <a:off x="17106900" y="24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xdr:rowOff>
    </xdr:from>
    <xdr:to>
      <xdr:col>77</xdr:col>
      <xdr:colOff>95250</xdr:colOff>
      <xdr:row>14</xdr:row>
      <xdr:rowOff>102749</xdr:rowOff>
    </xdr:to>
    <xdr:sp macro="" textlink="">
      <xdr:nvSpPr>
        <xdr:cNvPr id="462" name="楕円 461"/>
        <xdr:cNvSpPr/>
      </xdr:nvSpPr>
      <xdr:spPr>
        <a:xfrm>
          <a:off x="16129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87526</xdr:rowOff>
    </xdr:from>
    <xdr:ext cx="736600" cy="259045"/>
    <xdr:sp macro="" textlink="">
      <xdr:nvSpPr>
        <xdr:cNvPr id="463" name="テキスト ボックス 462"/>
        <xdr:cNvSpPr txBox="1"/>
      </xdr:nvSpPr>
      <xdr:spPr>
        <a:xfrm>
          <a:off x="15798800" y="248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75837</xdr:rowOff>
    </xdr:from>
    <xdr:to>
      <xdr:col>73</xdr:col>
      <xdr:colOff>44450</xdr:colOff>
      <xdr:row>15</xdr:row>
      <xdr:rowOff>5987</xdr:rowOff>
    </xdr:to>
    <xdr:sp macro="" textlink="">
      <xdr:nvSpPr>
        <xdr:cNvPr id="464" name="楕円 463"/>
        <xdr:cNvSpPr/>
      </xdr:nvSpPr>
      <xdr:spPr>
        <a:xfrm>
          <a:off x="15240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162214</xdr:rowOff>
    </xdr:from>
    <xdr:ext cx="762000" cy="259045"/>
    <xdr:sp macro="" textlink="">
      <xdr:nvSpPr>
        <xdr:cNvPr id="465" name="テキスト ボックス 464"/>
        <xdr:cNvSpPr txBox="1"/>
      </xdr:nvSpPr>
      <xdr:spPr>
        <a:xfrm>
          <a:off x="14909800" y="256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140184</xdr:rowOff>
    </xdr:from>
    <xdr:to>
      <xdr:col>68</xdr:col>
      <xdr:colOff>203200</xdr:colOff>
      <xdr:row>15</xdr:row>
      <xdr:rowOff>70334</xdr:rowOff>
    </xdr:to>
    <xdr:sp macro="" textlink="">
      <xdr:nvSpPr>
        <xdr:cNvPr id="466" name="楕円 465"/>
        <xdr:cNvSpPr/>
      </xdr:nvSpPr>
      <xdr:spPr>
        <a:xfrm>
          <a:off x="14351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80511</xdr:rowOff>
    </xdr:from>
    <xdr:ext cx="762000" cy="259045"/>
    <xdr:sp macro="" textlink="">
      <xdr:nvSpPr>
        <xdr:cNvPr id="467" name="テキスト ボックス 466"/>
        <xdr:cNvSpPr txBox="1"/>
      </xdr:nvSpPr>
      <xdr:spPr>
        <a:xfrm>
          <a:off x="14020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164314</xdr:rowOff>
    </xdr:from>
    <xdr:to>
      <xdr:col>64</xdr:col>
      <xdr:colOff>152400</xdr:colOff>
      <xdr:row>15</xdr:row>
      <xdr:rowOff>94464</xdr:rowOff>
    </xdr:to>
    <xdr:sp macro="" textlink="">
      <xdr:nvSpPr>
        <xdr:cNvPr id="468" name="楕円 467"/>
        <xdr:cNvSpPr/>
      </xdr:nvSpPr>
      <xdr:spPr>
        <a:xfrm>
          <a:off x="13462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79241</xdr:rowOff>
    </xdr:from>
    <xdr:ext cx="762000" cy="259045"/>
    <xdr:sp macro="" textlink="">
      <xdr:nvSpPr>
        <xdr:cNvPr id="469" name="テキスト ボックス 468"/>
        <xdr:cNvSpPr txBox="1"/>
      </xdr:nvSpPr>
      <xdr:spPr>
        <a:xfrm>
          <a:off x="13131800" y="265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87,476
65.35
37,638,554
35,862,086
1,271,728
19,581,382
25,647,653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の活用をはじめとした民間委託の推進など、行政改革を推し進めた結果、財政比較分析表における定数管理状況において、他団体に比して人口千人当たりの職員数が少なくなっているため、全国平均値、埼玉県平均値を下回っている。今後も適正な定員管理や給与水準の維持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79647</xdr:rowOff>
    </xdr:from>
    <xdr:to>
      <xdr:col>24</xdr:col>
      <xdr:colOff>25400</xdr:colOff>
      <xdr:row>35</xdr:row>
      <xdr:rowOff>112304</xdr:rowOff>
    </xdr:to>
    <xdr:cxnSp macro="">
      <xdr:nvCxnSpPr>
        <xdr:cNvPr id="68" name="直線コネクタ 67"/>
        <xdr:cNvCxnSpPr/>
      </xdr:nvCxnSpPr>
      <xdr:spPr>
        <a:xfrm>
          <a:off x="3987800" y="60803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79647</xdr:rowOff>
    </xdr:to>
    <xdr:cxnSp macro="">
      <xdr:nvCxnSpPr>
        <xdr:cNvPr id="71" name="直線コネクタ 70"/>
        <xdr:cNvCxnSpPr/>
      </xdr:nvCxnSpPr>
      <xdr:spPr>
        <a:xfrm>
          <a:off x="3098800" y="6047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45357</xdr:rowOff>
    </xdr:to>
    <xdr:cxnSp macro="">
      <xdr:nvCxnSpPr>
        <xdr:cNvPr id="74" name="直線コネクタ 73"/>
        <xdr:cNvCxnSpPr/>
      </xdr:nvCxnSpPr>
      <xdr:spPr>
        <a:xfrm flipV="1">
          <a:off x="2209800" y="604774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131899</xdr:rowOff>
    </xdr:from>
    <xdr:to>
      <xdr:col>11</xdr:col>
      <xdr:colOff>9525</xdr:colOff>
      <xdr:row>36</xdr:row>
      <xdr:rowOff>45357</xdr:rowOff>
    </xdr:to>
    <xdr:cxnSp macro="">
      <xdr:nvCxnSpPr>
        <xdr:cNvPr id="77" name="直線コネクタ 76"/>
        <xdr:cNvCxnSpPr/>
      </xdr:nvCxnSpPr>
      <xdr:spPr>
        <a:xfrm>
          <a:off x="1320800" y="61326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61504</xdr:rowOff>
    </xdr:from>
    <xdr:to>
      <xdr:col>24</xdr:col>
      <xdr:colOff>76200</xdr:colOff>
      <xdr:row>35</xdr:row>
      <xdr:rowOff>163104</xdr:rowOff>
    </xdr:to>
    <xdr:sp macro="" textlink="">
      <xdr:nvSpPr>
        <xdr:cNvPr id="87" name="楕円 86"/>
        <xdr:cNvSpPr/>
      </xdr:nvSpPr>
      <xdr:spPr>
        <a:xfrm>
          <a:off x="47752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78031</xdr:rowOff>
    </xdr:from>
    <xdr:ext cx="762000" cy="259045"/>
    <xdr:sp macro="" textlink="">
      <xdr:nvSpPr>
        <xdr:cNvPr id="88" name="人件費該当値テキスト"/>
        <xdr:cNvSpPr txBox="1"/>
      </xdr:nvSpPr>
      <xdr:spPr>
        <a:xfrm>
          <a:off x="4914900" y="59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28847</xdr:rowOff>
    </xdr:from>
    <xdr:to>
      <xdr:col>20</xdr:col>
      <xdr:colOff>38100</xdr:colOff>
      <xdr:row>35</xdr:row>
      <xdr:rowOff>130447</xdr:rowOff>
    </xdr:to>
    <xdr:sp macro="" textlink="">
      <xdr:nvSpPr>
        <xdr:cNvPr id="89" name="楕円 88"/>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140624</xdr:rowOff>
    </xdr:from>
    <xdr:ext cx="736600" cy="259045"/>
    <xdr:sp macro="" textlink="">
      <xdr:nvSpPr>
        <xdr:cNvPr id="90" name="テキスト ボックス 89"/>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91" name="楕円 90"/>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2" name="テキスト ボックス 91"/>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81099</xdr:rowOff>
    </xdr:from>
    <xdr:to>
      <xdr:col>6</xdr:col>
      <xdr:colOff>171450</xdr:colOff>
      <xdr:row>36</xdr:row>
      <xdr:rowOff>11249</xdr:rowOff>
    </xdr:to>
    <xdr:sp macro="" textlink="">
      <xdr:nvSpPr>
        <xdr:cNvPr id="95" name="楕円 94"/>
        <xdr:cNvSpPr/>
      </xdr:nvSpPr>
      <xdr:spPr>
        <a:xfrm>
          <a:off x="1270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167476</xdr:rowOff>
    </xdr:from>
    <xdr:ext cx="762000" cy="259045"/>
    <xdr:sp macro="" textlink="">
      <xdr:nvSpPr>
        <xdr:cNvPr id="96" name="テキスト ボックス 95"/>
        <xdr:cNvSpPr txBox="1"/>
      </xdr:nvSpPr>
      <xdr:spPr>
        <a:xfrm>
          <a:off x="939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前年度比で</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ja-JP" sz="1100">
              <a:solidFill>
                <a:schemeClr val="dk1"/>
              </a:solidFill>
              <a:effectLst/>
              <a:latin typeface="+mn-lt"/>
              <a:ea typeface="+mn-ea"/>
              <a:cs typeface="+mn-cs"/>
            </a:rPr>
            <a:t>悪化</a:t>
          </a:r>
          <a:r>
            <a:rPr kumimoji="1" lang="ja-JP" altLang="ja-JP" sz="1100">
              <a:solidFill>
                <a:schemeClr val="dk1"/>
              </a:solidFill>
              <a:effectLst/>
              <a:latin typeface="+mn-ea"/>
              <a:ea typeface="+mn-ea"/>
              <a:cs typeface="+mn-cs"/>
            </a:rPr>
            <a:t>している</a:t>
          </a:r>
          <a:r>
            <a:rPr kumimoji="1" lang="ja-JP" altLang="en-US" sz="1100">
              <a:solidFill>
                <a:schemeClr val="dk1"/>
              </a:solidFill>
              <a:effectLst/>
              <a:latin typeface="+mn-ea"/>
              <a:ea typeface="+mn-ea"/>
              <a:cs typeface="+mn-cs"/>
            </a:rPr>
            <a:t>が、ほぼ</a:t>
          </a:r>
          <a:r>
            <a:rPr kumimoji="1" lang="ja-JP" altLang="ja-JP" sz="1100">
              <a:solidFill>
                <a:schemeClr val="dk1"/>
              </a:solidFill>
              <a:effectLst/>
              <a:latin typeface="+mn-ea"/>
              <a:ea typeface="+mn-ea"/>
              <a:cs typeface="+mn-cs"/>
            </a:rPr>
            <a:t>横ばいで</a:t>
          </a:r>
          <a:r>
            <a:rPr kumimoji="1" lang="ja-JP" altLang="en-US" sz="1100">
              <a:solidFill>
                <a:schemeClr val="dk1"/>
              </a:solidFill>
              <a:effectLst/>
              <a:latin typeface="+mn-ea"/>
              <a:ea typeface="+mn-ea"/>
              <a:cs typeface="+mn-cs"/>
            </a:rPr>
            <a:t>推移してい</a:t>
          </a:r>
          <a:r>
            <a:rPr kumimoji="1" lang="ja-JP" altLang="ja-JP" sz="1100">
              <a:solidFill>
                <a:schemeClr val="dk1"/>
              </a:solidFill>
              <a:effectLst/>
              <a:latin typeface="+mn-ea"/>
              <a:ea typeface="+mn-ea"/>
              <a:cs typeface="+mn-cs"/>
            </a:rPr>
            <a:t>る</a:t>
          </a:r>
          <a:r>
            <a:rPr kumimoji="1" lang="ja-JP" altLang="en-US" sz="1100">
              <a:solidFill>
                <a:schemeClr val="dk1"/>
              </a:solidFill>
              <a:effectLst/>
              <a:latin typeface="+mn-ea"/>
              <a:ea typeface="+mn-ea"/>
              <a:cs typeface="+mn-cs"/>
            </a:rPr>
            <a:t>。</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光熱水費は減少したが、委託料の増加</a:t>
          </a:r>
          <a:r>
            <a:rPr kumimoji="1" lang="ja-JP" altLang="ja-JP" sz="1100">
              <a:solidFill>
                <a:schemeClr val="dk1"/>
              </a:solidFill>
              <a:effectLst/>
              <a:latin typeface="+mn-ea"/>
              <a:ea typeface="+mn-ea"/>
              <a:cs typeface="+mn-cs"/>
            </a:rPr>
            <a:t>などによるものである。類似団体内平均値を上回る結果となっているが、今後は、多くの公共施設が更新時期を迎えるため、計画的な再整備等により維持管理経費などの物件費の抑制に努める。</a:t>
          </a:r>
          <a:endParaRPr lang="ja-JP" altLang="ja-JP">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17272</xdr:rowOff>
    </xdr:to>
    <xdr:cxnSp macro="">
      <xdr:nvCxnSpPr>
        <xdr:cNvPr id="127" name="直線コネクタ 126"/>
        <xdr:cNvCxnSpPr/>
      </xdr:nvCxnSpPr>
      <xdr:spPr>
        <a:xfrm>
          <a:off x="15671800" y="3094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8128</xdr:rowOff>
    </xdr:to>
    <xdr:cxnSp macro="">
      <xdr:nvCxnSpPr>
        <xdr:cNvPr id="130" name="直線コネクタ 129"/>
        <xdr:cNvCxnSpPr/>
      </xdr:nvCxnSpPr>
      <xdr:spPr>
        <a:xfrm>
          <a:off x="14782800" y="29662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161290</xdr:rowOff>
    </xdr:to>
    <xdr:cxnSp macro="">
      <xdr:nvCxnSpPr>
        <xdr:cNvPr id="133" name="直線コネクタ 132"/>
        <xdr:cNvCxnSpPr/>
      </xdr:nvCxnSpPr>
      <xdr:spPr>
        <a:xfrm flipV="1">
          <a:off x="13893800" y="2966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127000</xdr:rowOff>
    </xdr:to>
    <xdr:cxnSp macro="">
      <xdr:nvCxnSpPr>
        <xdr:cNvPr id="136" name="直線コネクタ 135"/>
        <xdr:cNvCxnSpPr/>
      </xdr:nvCxnSpPr>
      <xdr:spPr>
        <a:xfrm flipV="1">
          <a:off x="13004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6" name="楕円 145"/>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7"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8" name="楕円 147"/>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9" name="テキスト ボックス 148"/>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50" name="楕円 149"/>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51" name="テキスト ボックス 150"/>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2" name="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情勢の変化の影響により、生活保護受給者数や障害福祉サービス費、児童福祉に係る扶助委託が増加しており、扶助費は増加傾向にある。今後も生活困窮者の自立支援や適正な資格審査等の実施など、扶助費の適正な水準の確保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62230</xdr:rowOff>
    </xdr:to>
    <xdr:cxnSp macro="">
      <xdr:nvCxnSpPr>
        <xdr:cNvPr id="188" name="直線コネクタ 187"/>
        <xdr:cNvCxnSpPr/>
      </xdr:nvCxnSpPr>
      <xdr:spPr>
        <a:xfrm>
          <a:off x="3987800" y="9728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127000</xdr:rowOff>
    </xdr:to>
    <xdr:cxnSp macro="">
      <xdr:nvCxnSpPr>
        <xdr:cNvPr id="191" name="直線コネクタ 190"/>
        <xdr:cNvCxnSpPr/>
      </xdr:nvCxnSpPr>
      <xdr:spPr>
        <a:xfrm>
          <a:off x="3098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96520</xdr:rowOff>
    </xdr:to>
    <xdr:cxnSp macro="">
      <xdr:nvCxnSpPr>
        <xdr:cNvPr id="194" name="直線コネクタ 193"/>
        <xdr:cNvCxnSpPr/>
      </xdr:nvCxnSpPr>
      <xdr:spPr>
        <a:xfrm flipV="1">
          <a:off x="2209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96520</xdr:rowOff>
    </xdr:from>
    <xdr:to>
      <xdr:col>11</xdr:col>
      <xdr:colOff>9525</xdr:colOff>
      <xdr:row>57</xdr:row>
      <xdr:rowOff>24130</xdr:rowOff>
    </xdr:to>
    <xdr:cxnSp macro="">
      <xdr:nvCxnSpPr>
        <xdr:cNvPr id="197" name="直線コネクタ 196"/>
        <xdr:cNvCxnSpPr/>
      </xdr:nvCxnSpPr>
      <xdr:spPr>
        <a:xfrm flipV="1">
          <a:off x="1320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07" name="楕円 206"/>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154957</xdr:rowOff>
    </xdr:from>
    <xdr:ext cx="762000" cy="259045"/>
    <xdr:sp macro="" textlink="">
      <xdr:nvSpPr>
        <xdr:cNvPr id="208" name="扶助費該当値テキスト"/>
        <xdr:cNvSpPr txBox="1"/>
      </xdr:nvSpPr>
      <xdr:spPr>
        <a:xfrm>
          <a:off x="4914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1" name="楕円 210"/>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2" name="テキスト ボックス 211"/>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45720</xdr:rowOff>
    </xdr:from>
    <xdr:to>
      <xdr:col>11</xdr:col>
      <xdr:colOff>60325</xdr:colOff>
      <xdr:row>56</xdr:row>
      <xdr:rowOff>147320</xdr:rowOff>
    </xdr:to>
    <xdr:sp macro="" textlink="">
      <xdr:nvSpPr>
        <xdr:cNvPr id="213" name="楕円 212"/>
        <xdr:cNvSpPr/>
      </xdr:nvSpPr>
      <xdr:spPr>
        <a:xfrm>
          <a:off x="2159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214" name="テキスト ボックス 213"/>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5" name="楕円 214"/>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6" name="テキスト ボックス 215"/>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対前年度比</a:t>
          </a:r>
          <a:r>
            <a:rPr kumimoji="1" lang="ja-JP" altLang="en-US" sz="1100">
              <a:solidFill>
                <a:schemeClr val="dk1"/>
              </a:solidFill>
              <a:effectLst/>
              <a:latin typeface="+mn-ea"/>
              <a:ea typeface="+mn-ea"/>
              <a:cs typeface="+mn-cs"/>
            </a:rPr>
            <a:t>は、横ばいで推移しているが</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ポイント、埼玉県平均を</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ポイント上回っている。</a:t>
          </a:r>
          <a:endParaRPr lang="ja-JP" altLang="ja-JP">
            <a:effectLst/>
            <a:latin typeface="+mn-ea"/>
            <a:ea typeface="+mn-ea"/>
          </a:endParaRPr>
        </a:p>
        <a:p>
          <a:r>
            <a:rPr kumimoji="1" lang="ja-JP" altLang="ja-JP" sz="1100">
              <a:solidFill>
                <a:schemeClr val="dk1"/>
              </a:solidFill>
              <a:effectLst/>
              <a:latin typeface="+mn-ea"/>
              <a:ea typeface="+mn-ea"/>
              <a:cs typeface="+mn-cs"/>
            </a:rPr>
            <a:t>施設の老朽化による維持補修費</a:t>
          </a:r>
          <a:r>
            <a:rPr kumimoji="1" lang="ja-JP" altLang="en-US" sz="1100">
              <a:solidFill>
                <a:schemeClr val="dk1"/>
              </a:solidFill>
              <a:effectLst/>
              <a:latin typeface="+mn-ea"/>
              <a:ea typeface="+mn-ea"/>
              <a:cs typeface="+mn-cs"/>
            </a:rPr>
            <a:t>の発生</a:t>
          </a:r>
          <a:r>
            <a:rPr kumimoji="1" lang="ja-JP" altLang="ja-JP" sz="1100">
              <a:solidFill>
                <a:schemeClr val="dk1"/>
              </a:solidFill>
              <a:effectLst/>
              <a:latin typeface="+mn-ea"/>
              <a:ea typeface="+mn-ea"/>
              <a:cs typeface="+mn-cs"/>
            </a:rPr>
            <a:t>により、類似団体内平均値を上回る結果となっている。今後も経常経費の削減に努め、より効率的な財政運営を図る。</a:t>
          </a:r>
          <a:endParaRPr lang="ja-JP" altLang="ja-JP" sz="14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58965</xdr:rowOff>
    </xdr:to>
    <xdr:cxnSp macro="">
      <xdr:nvCxnSpPr>
        <xdr:cNvPr id="251" name="直線コネクタ 250"/>
        <xdr:cNvCxnSpPr/>
      </xdr:nvCxnSpPr>
      <xdr:spPr>
        <a:xfrm>
          <a:off x="15671800" y="9831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58965</xdr:rowOff>
    </xdr:to>
    <xdr:cxnSp macro="">
      <xdr:nvCxnSpPr>
        <xdr:cNvPr id="254" name="直線コネクタ 253"/>
        <xdr:cNvCxnSpPr/>
      </xdr:nvCxnSpPr>
      <xdr:spPr>
        <a:xfrm>
          <a:off x="14782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58965</xdr:rowOff>
    </xdr:to>
    <xdr:cxnSp macro="">
      <xdr:nvCxnSpPr>
        <xdr:cNvPr id="257" name="直線コネクタ 256"/>
        <xdr:cNvCxnSpPr/>
      </xdr:nvCxnSpPr>
      <xdr:spPr>
        <a:xfrm flipV="1">
          <a:off x="13893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58965</xdr:rowOff>
    </xdr:to>
    <xdr:cxnSp macro="">
      <xdr:nvCxnSpPr>
        <xdr:cNvPr id="260" name="直線コネクタ 259"/>
        <xdr:cNvCxnSpPr/>
      </xdr:nvCxnSpPr>
      <xdr:spPr>
        <a:xfrm>
          <a:off x="13004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75" name="テキスト ボックス 274"/>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年度は類似団体内平均値を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回る結果となった。これは、病院事業会計計負担金の</a:t>
          </a:r>
          <a:r>
            <a:rPr kumimoji="1" lang="ja-JP" altLang="en-US" sz="1100">
              <a:solidFill>
                <a:schemeClr val="dk1"/>
              </a:solidFill>
              <a:effectLst/>
              <a:latin typeface="+mn-lt"/>
              <a:ea typeface="+mn-ea"/>
              <a:cs typeface="+mn-cs"/>
            </a:rPr>
            <a:t>減少等</a:t>
          </a:r>
          <a:r>
            <a:rPr kumimoji="1" lang="ja-JP" altLang="ja-JP" sz="1100">
              <a:solidFill>
                <a:schemeClr val="dk1"/>
              </a:solidFill>
              <a:effectLst/>
              <a:latin typeface="+mn-lt"/>
              <a:ea typeface="+mn-ea"/>
              <a:cs typeface="+mn-cs"/>
            </a:rPr>
            <a:t>よるものである。今後も補助金等の見直し作業を進め、更なる適正化を図る。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96520</xdr:rowOff>
    </xdr:to>
    <xdr:cxnSp macro="">
      <xdr:nvCxnSpPr>
        <xdr:cNvPr id="311" name="直線コネクタ 310"/>
        <xdr:cNvCxnSpPr/>
      </xdr:nvCxnSpPr>
      <xdr:spPr>
        <a:xfrm flipV="1">
          <a:off x="15671800" y="6573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96520</xdr:rowOff>
    </xdr:to>
    <xdr:cxnSp macro="">
      <xdr:nvCxnSpPr>
        <xdr:cNvPr id="314" name="直線コネクタ 313"/>
        <xdr:cNvCxnSpPr/>
      </xdr:nvCxnSpPr>
      <xdr:spPr>
        <a:xfrm>
          <a:off x="14782800" y="655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35560</xdr:rowOff>
    </xdr:to>
    <xdr:cxnSp macro="">
      <xdr:nvCxnSpPr>
        <xdr:cNvPr id="317" name="直線コネクタ 316"/>
        <xdr:cNvCxnSpPr/>
      </xdr:nvCxnSpPr>
      <xdr:spPr>
        <a:xfrm>
          <a:off x="13893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27940</xdr:rowOff>
    </xdr:from>
    <xdr:to>
      <xdr:col>69</xdr:col>
      <xdr:colOff>92075</xdr:colOff>
      <xdr:row>38</xdr:row>
      <xdr:rowOff>73660</xdr:rowOff>
    </xdr:to>
    <xdr:cxnSp macro="">
      <xdr:nvCxnSpPr>
        <xdr:cNvPr id="320" name="直線コネクタ 319"/>
        <xdr:cNvCxnSpPr/>
      </xdr:nvCxnSpPr>
      <xdr:spPr>
        <a:xfrm flipV="1">
          <a:off x="13004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24147</xdr:rowOff>
    </xdr:from>
    <xdr:ext cx="762000" cy="259045"/>
    <xdr:sp macro="" textlink="">
      <xdr:nvSpPr>
        <xdr:cNvPr id="331" name="補助費等該当値テキスト"/>
        <xdr:cNvSpPr txBox="1"/>
      </xdr:nvSpPr>
      <xdr:spPr>
        <a:xfrm>
          <a:off x="165989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2" name="楕円 331"/>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3" name="テキスト ボックス 332"/>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4" name="楕円 333"/>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96537</xdr:rowOff>
    </xdr:from>
    <xdr:ext cx="762000" cy="259045"/>
    <xdr:sp macro="" textlink="">
      <xdr:nvSpPr>
        <xdr:cNvPr id="335" name="テキスト ボックス 334"/>
        <xdr:cNvSpPr txBox="1"/>
      </xdr:nvSpPr>
      <xdr:spPr>
        <a:xfrm>
          <a:off x="1440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148590</xdr:rowOff>
    </xdr:from>
    <xdr:to>
      <xdr:col>69</xdr:col>
      <xdr:colOff>142875</xdr:colOff>
      <xdr:row>38</xdr:row>
      <xdr:rowOff>78740</xdr:rowOff>
    </xdr:to>
    <xdr:sp macro="" textlink="">
      <xdr:nvSpPr>
        <xdr:cNvPr id="336" name="楕円 335"/>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88917</xdr:rowOff>
    </xdr:from>
    <xdr:ext cx="762000" cy="259045"/>
    <xdr:sp macro="" textlink="">
      <xdr:nvSpPr>
        <xdr:cNvPr id="337" name="テキスト ボックス 336"/>
        <xdr:cNvSpPr txBox="1"/>
      </xdr:nvSpPr>
      <xdr:spPr>
        <a:xfrm>
          <a:off x="13512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38" name="楕円 337"/>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109237</xdr:rowOff>
    </xdr:from>
    <xdr:ext cx="762000" cy="259045"/>
    <xdr:sp macro="" textlink="">
      <xdr:nvSpPr>
        <xdr:cNvPr id="339" name="テキスト ボックス 338"/>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ここ数年と同様類似団体内平均値を下回っている。起債対象事業の精査により、償還が多額とならないようにしており、今後も適正な水準の維持を図る。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借入に当たっては、地方交付税措置のあるものを選択する。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66039</xdr:rowOff>
    </xdr:to>
    <xdr:cxnSp macro="">
      <xdr:nvCxnSpPr>
        <xdr:cNvPr id="372" name="直線コネクタ 371"/>
        <xdr:cNvCxnSpPr/>
      </xdr:nvCxnSpPr>
      <xdr:spPr>
        <a:xfrm>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58420</xdr:rowOff>
    </xdr:to>
    <xdr:cxnSp macro="">
      <xdr:nvCxnSpPr>
        <xdr:cNvPr id="375" name="直線コネクタ 374"/>
        <xdr:cNvCxnSpPr/>
      </xdr:nvCxnSpPr>
      <xdr:spPr>
        <a:xfrm>
          <a:off x="3098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81280</xdr:rowOff>
    </xdr:to>
    <xdr:cxnSp macro="">
      <xdr:nvCxnSpPr>
        <xdr:cNvPr id="378" name="直線コネクタ 377"/>
        <xdr:cNvCxnSpPr/>
      </xdr:nvCxnSpPr>
      <xdr:spPr>
        <a:xfrm flipV="1">
          <a:off x="2209800" y="1305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81" name="直線コネクタ 380"/>
        <xdr:cNvCxnSpPr/>
      </xdr:nvCxnSpPr>
      <xdr:spPr>
        <a:xfrm flipV="1">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1" name="楕円 390"/>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2"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3" name="楕円 392"/>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4" name="テキスト ボックス 393"/>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5" name="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6" name="テキスト ボックス 39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7" name="楕円 396"/>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8" name="テキスト ボックス 397"/>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9" name="楕円 398"/>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0" name="テキスト ボックス 39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ここ数年と同様、類似団体内平均値を上回っている。　今後は、社会保障関係経費の増加に伴う扶助費の増、公共施設の維持管理経費の増加に伴う維持補修費の増などが見込まれるが、今後も事務事業の見直しや内容の精査より、効率的な財政運営を目指</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適正な水準の確保を図る。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18414</xdr:rowOff>
    </xdr:to>
    <xdr:cxnSp macro="">
      <xdr:nvCxnSpPr>
        <xdr:cNvPr id="429" name="直線コネクタ 428"/>
        <xdr:cNvCxnSpPr/>
      </xdr:nvCxnSpPr>
      <xdr:spPr>
        <a:xfrm>
          <a:off x="15671800" y="1330578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104139</xdr:rowOff>
    </xdr:to>
    <xdr:cxnSp macro="">
      <xdr:nvCxnSpPr>
        <xdr:cNvPr id="432" name="直線コネクタ 431"/>
        <xdr:cNvCxnSpPr/>
      </xdr:nvCxnSpPr>
      <xdr:spPr>
        <a:xfrm>
          <a:off x="14782800" y="13060045"/>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77</xdr:row>
      <xdr:rowOff>138430</xdr:rowOff>
    </xdr:to>
    <xdr:cxnSp macro="">
      <xdr:nvCxnSpPr>
        <xdr:cNvPr id="435" name="直線コネクタ 434"/>
        <xdr:cNvCxnSpPr/>
      </xdr:nvCxnSpPr>
      <xdr:spPr>
        <a:xfrm flipV="1">
          <a:off x="13893800" y="1306004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81280</xdr:rowOff>
    </xdr:to>
    <xdr:cxnSp macro="">
      <xdr:nvCxnSpPr>
        <xdr:cNvPr id="438" name="直線コネクタ 437"/>
        <xdr:cNvCxnSpPr/>
      </xdr:nvCxnSpPr>
      <xdr:spPr>
        <a:xfrm flipV="1">
          <a:off x="13004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139064</xdr:rowOff>
    </xdr:from>
    <xdr:to>
      <xdr:col>82</xdr:col>
      <xdr:colOff>158750</xdr:colOff>
      <xdr:row>78</xdr:row>
      <xdr:rowOff>69214</xdr:rowOff>
    </xdr:to>
    <xdr:sp macro="" textlink="">
      <xdr:nvSpPr>
        <xdr:cNvPr id="448" name="楕円 447"/>
        <xdr:cNvSpPr/>
      </xdr:nvSpPr>
      <xdr:spPr>
        <a:xfrm>
          <a:off x="16459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111141</xdr:rowOff>
    </xdr:from>
    <xdr:ext cx="762000" cy="259045"/>
    <xdr:sp macro="" textlink="">
      <xdr:nvSpPr>
        <xdr:cNvPr id="449" name="公債費以外該当値テキスト"/>
        <xdr:cNvSpPr txBox="1"/>
      </xdr:nvSpPr>
      <xdr:spPr>
        <a:xfrm>
          <a:off x="165989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50" name="楕円 449"/>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51" name="テキスト ボックス 450"/>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52" name="楕円 451"/>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65422</xdr:rowOff>
    </xdr:from>
    <xdr:ext cx="762000" cy="259045"/>
    <xdr:sp macro="" textlink="">
      <xdr:nvSpPr>
        <xdr:cNvPr id="453" name="テキスト ボックス 452"/>
        <xdr:cNvSpPr txBox="1"/>
      </xdr:nvSpPr>
      <xdr:spPr>
        <a:xfrm>
          <a:off x="14401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4" name="楕円 453"/>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5" name="テキスト ボックス 45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7" name="テキスト ボックス 456"/>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94259</xdr:rowOff>
    </xdr:from>
    <xdr:to>
      <xdr:col>29</xdr:col>
      <xdr:colOff>127000</xdr:colOff>
      <xdr:row>17</xdr:row>
      <xdr:rowOff>96253</xdr:rowOff>
    </xdr:to>
    <xdr:cxnSp macro="">
      <xdr:nvCxnSpPr>
        <xdr:cNvPr id="50" name="直線コネクタ 49"/>
        <xdr:cNvCxnSpPr/>
      </xdr:nvCxnSpPr>
      <xdr:spPr bwMode="auto">
        <a:xfrm>
          <a:off x="5003800" y="3056534"/>
          <a:ext cx="647700" cy="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94259</xdr:rowOff>
    </xdr:from>
    <xdr:to>
      <xdr:col>26</xdr:col>
      <xdr:colOff>50800</xdr:colOff>
      <xdr:row>17</xdr:row>
      <xdr:rowOff>107823</xdr:rowOff>
    </xdr:to>
    <xdr:cxnSp macro="">
      <xdr:nvCxnSpPr>
        <xdr:cNvPr id="53" name="直線コネクタ 52"/>
        <xdr:cNvCxnSpPr/>
      </xdr:nvCxnSpPr>
      <xdr:spPr bwMode="auto">
        <a:xfrm flipV="1">
          <a:off x="4305300" y="3056534"/>
          <a:ext cx="6985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107823</xdr:rowOff>
    </xdr:from>
    <xdr:to>
      <xdr:col>22</xdr:col>
      <xdr:colOff>114300</xdr:colOff>
      <xdr:row>17</xdr:row>
      <xdr:rowOff>141161</xdr:rowOff>
    </xdr:to>
    <xdr:cxnSp macro="">
      <xdr:nvCxnSpPr>
        <xdr:cNvPr id="56" name="直線コネクタ 55"/>
        <xdr:cNvCxnSpPr/>
      </xdr:nvCxnSpPr>
      <xdr:spPr bwMode="auto">
        <a:xfrm flipV="1">
          <a:off x="3606800" y="3070098"/>
          <a:ext cx="6985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139573</xdr:rowOff>
    </xdr:from>
    <xdr:to>
      <xdr:col>18</xdr:col>
      <xdr:colOff>177800</xdr:colOff>
      <xdr:row>17</xdr:row>
      <xdr:rowOff>141161</xdr:rowOff>
    </xdr:to>
    <xdr:cxnSp macro="">
      <xdr:nvCxnSpPr>
        <xdr:cNvPr id="59" name="直線コネクタ 58"/>
        <xdr:cNvCxnSpPr/>
      </xdr:nvCxnSpPr>
      <xdr:spPr bwMode="auto">
        <a:xfrm>
          <a:off x="2908300" y="3101848"/>
          <a:ext cx="698500" cy="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45453</xdr:rowOff>
    </xdr:from>
    <xdr:to>
      <xdr:col>29</xdr:col>
      <xdr:colOff>177800</xdr:colOff>
      <xdr:row>17</xdr:row>
      <xdr:rowOff>147053</xdr:rowOff>
    </xdr:to>
    <xdr:sp macro="" textlink="">
      <xdr:nvSpPr>
        <xdr:cNvPr id="69" name="楕円 68"/>
        <xdr:cNvSpPr/>
      </xdr:nvSpPr>
      <xdr:spPr bwMode="auto">
        <a:xfrm>
          <a:off x="5600700" y="300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17530</xdr:rowOff>
    </xdr:from>
    <xdr:ext cx="762000" cy="259045"/>
    <xdr:sp macro="" textlink="">
      <xdr:nvSpPr>
        <xdr:cNvPr id="70" name="人口1人当たり決算額の推移該当値テキスト130"/>
        <xdr:cNvSpPr txBox="1"/>
      </xdr:nvSpPr>
      <xdr:spPr>
        <a:xfrm>
          <a:off x="5740400" y="297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43459</xdr:rowOff>
    </xdr:from>
    <xdr:to>
      <xdr:col>26</xdr:col>
      <xdr:colOff>101600</xdr:colOff>
      <xdr:row>17</xdr:row>
      <xdr:rowOff>145059</xdr:rowOff>
    </xdr:to>
    <xdr:sp macro="" textlink="">
      <xdr:nvSpPr>
        <xdr:cNvPr id="71" name="楕円 70"/>
        <xdr:cNvSpPr/>
      </xdr:nvSpPr>
      <xdr:spPr bwMode="auto">
        <a:xfrm>
          <a:off x="4953000" y="300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129836</xdr:rowOff>
    </xdr:from>
    <xdr:ext cx="736600" cy="259045"/>
    <xdr:sp macro="" textlink="">
      <xdr:nvSpPr>
        <xdr:cNvPr id="72" name="テキスト ボックス 71"/>
        <xdr:cNvSpPr txBox="1"/>
      </xdr:nvSpPr>
      <xdr:spPr>
        <a:xfrm>
          <a:off x="4622800" y="309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57023</xdr:rowOff>
    </xdr:from>
    <xdr:to>
      <xdr:col>22</xdr:col>
      <xdr:colOff>165100</xdr:colOff>
      <xdr:row>17</xdr:row>
      <xdr:rowOff>158623</xdr:rowOff>
    </xdr:to>
    <xdr:sp macro="" textlink="">
      <xdr:nvSpPr>
        <xdr:cNvPr id="73" name="楕円 72"/>
        <xdr:cNvSpPr/>
      </xdr:nvSpPr>
      <xdr:spPr bwMode="auto">
        <a:xfrm>
          <a:off x="4254500" y="3019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143400</xdr:rowOff>
    </xdr:from>
    <xdr:ext cx="762000" cy="259045"/>
    <xdr:sp macro="" textlink="">
      <xdr:nvSpPr>
        <xdr:cNvPr id="74" name="テキスト ボックス 73"/>
        <xdr:cNvSpPr txBox="1"/>
      </xdr:nvSpPr>
      <xdr:spPr>
        <a:xfrm>
          <a:off x="3924300" y="31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90361</xdr:rowOff>
    </xdr:from>
    <xdr:to>
      <xdr:col>19</xdr:col>
      <xdr:colOff>38100</xdr:colOff>
      <xdr:row>18</xdr:row>
      <xdr:rowOff>20511</xdr:rowOff>
    </xdr:to>
    <xdr:sp macro="" textlink="">
      <xdr:nvSpPr>
        <xdr:cNvPr id="75" name="楕円 74"/>
        <xdr:cNvSpPr/>
      </xdr:nvSpPr>
      <xdr:spPr bwMode="auto">
        <a:xfrm>
          <a:off x="3556000" y="305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5288</xdr:rowOff>
    </xdr:from>
    <xdr:ext cx="762000" cy="259045"/>
    <xdr:sp macro="" textlink="">
      <xdr:nvSpPr>
        <xdr:cNvPr id="76" name="テキスト ボックス 75"/>
        <xdr:cNvSpPr txBox="1"/>
      </xdr:nvSpPr>
      <xdr:spPr>
        <a:xfrm>
          <a:off x="3225800" y="31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88773</xdr:rowOff>
    </xdr:from>
    <xdr:to>
      <xdr:col>15</xdr:col>
      <xdr:colOff>101600</xdr:colOff>
      <xdr:row>18</xdr:row>
      <xdr:rowOff>18923</xdr:rowOff>
    </xdr:to>
    <xdr:sp macro="" textlink="">
      <xdr:nvSpPr>
        <xdr:cNvPr id="77" name="楕円 76"/>
        <xdr:cNvSpPr/>
      </xdr:nvSpPr>
      <xdr:spPr bwMode="auto">
        <a:xfrm>
          <a:off x="2857500" y="305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3700</xdr:rowOff>
    </xdr:from>
    <xdr:ext cx="762000" cy="259045"/>
    <xdr:sp macro="" textlink="">
      <xdr:nvSpPr>
        <xdr:cNvPr id="78" name="テキスト ボックス 77"/>
        <xdr:cNvSpPr txBox="1"/>
      </xdr:nvSpPr>
      <xdr:spPr>
        <a:xfrm>
          <a:off x="2527300" y="31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332675</xdr:rowOff>
    </xdr:from>
    <xdr:to>
      <xdr:col>29</xdr:col>
      <xdr:colOff>127000</xdr:colOff>
      <xdr:row>36</xdr:row>
      <xdr:rowOff>59138</xdr:rowOff>
    </xdr:to>
    <xdr:cxnSp macro="">
      <xdr:nvCxnSpPr>
        <xdr:cNvPr id="113" name="直線コネクタ 112"/>
        <xdr:cNvCxnSpPr/>
      </xdr:nvCxnSpPr>
      <xdr:spPr bwMode="auto">
        <a:xfrm flipV="1">
          <a:off x="5003800" y="6943025"/>
          <a:ext cx="647700" cy="6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59138</xdr:rowOff>
    </xdr:from>
    <xdr:to>
      <xdr:col>26</xdr:col>
      <xdr:colOff>50800</xdr:colOff>
      <xdr:row>36</xdr:row>
      <xdr:rowOff>90849</xdr:rowOff>
    </xdr:to>
    <xdr:cxnSp macro="">
      <xdr:nvCxnSpPr>
        <xdr:cNvPr id="116" name="直線コネクタ 115"/>
        <xdr:cNvCxnSpPr/>
      </xdr:nvCxnSpPr>
      <xdr:spPr bwMode="auto">
        <a:xfrm flipV="1">
          <a:off x="4305300" y="7012388"/>
          <a:ext cx="698500" cy="3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90849</xdr:rowOff>
    </xdr:from>
    <xdr:to>
      <xdr:col>22</xdr:col>
      <xdr:colOff>114300</xdr:colOff>
      <xdr:row>36</xdr:row>
      <xdr:rowOff>168409</xdr:rowOff>
    </xdr:to>
    <xdr:cxnSp macro="">
      <xdr:nvCxnSpPr>
        <xdr:cNvPr id="119" name="直線コネクタ 118"/>
        <xdr:cNvCxnSpPr/>
      </xdr:nvCxnSpPr>
      <xdr:spPr bwMode="auto">
        <a:xfrm flipV="1">
          <a:off x="3606800" y="7044099"/>
          <a:ext cx="698500" cy="7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147410</xdr:rowOff>
    </xdr:from>
    <xdr:to>
      <xdr:col>18</xdr:col>
      <xdr:colOff>177800</xdr:colOff>
      <xdr:row>36</xdr:row>
      <xdr:rowOff>168409</xdr:rowOff>
    </xdr:to>
    <xdr:cxnSp macro="">
      <xdr:nvCxnSpPr>
        <xdr:cNvPr id="122" name="直線コネクタ 121"/>
        <xdr:cNvCxnSpPr/>
      </xdr:nvCxnSpPr>
      <xdr:spPr bwMode="auto">
        <a:xfrm>
          <a:off x="2908300" y="7100660"/>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281875</xdr:rowOff>
    </xdr:from>
    <xdr:to>
      <xdr:col>29</xdr:col>
      <xdr:colOff>177800</xdr:colOff>
      <xdr:row>36</xdr:row>
      <xdr:rowOff>40575</xdr:rowOff>
    </xdr:to>
    <xdr:sp macro="" textlink="">
      <xdr:nvSpPr>
        <xdr:cNvPr id="132" name="楕円 131"/>
        <xdr:cNvSpPr/>
      </xdr:nvSpPr>
      <xdr:spPr bwMode="auto">
        <a:xfrm>
          <a:off x="5600700" y="689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253952</xdr:rowOff>
    </xdr:from>
    <xdr:ext cx="762000" cy="259045"/>
    <xdr:sp macro="" textlink="">
      <xdr:nvSpPr>
        <xdr:cNvPr id="133" name="人口1人当たり決算額の推移該当値テキスト445"/>
        <xdr:cNvSpPr txBox="1"/>
      </xdr:nvSpPr>
      <xdr:spPr>
        <a:xfrm>
          <a:off x="5740400" y="68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8338</xdr:rowOff>
    </xdr:from>
    <xdr:to>
      <xdr:col>26</xdr:col>
      <xdr:colOff>101600</xdr:colOff>
      <xdr:row>36</xdr:row>
      <xdr:rowOff>109938</xdr:rowOff>
    </xdr:to>
    <xdr:sp macro="" textlink="">
      <xdr:nvSpPr>
        <xdr:cNvPr id="134" name="楕円 133"/>
        <xdr:cNvSpPr/>
      </xdr:nvSpPr>
      <xdr:spPr bwMode="auto">
        <a:xfrm>
          <a:off x="4953000" y="696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94715</xdr:rowOff>
    </xdr:from>
    <xdr:ext cx="736600" cy="259045"/>
    <xdr:sp macro="" textlink="">
      <xdr:nvSpPr>
        <xdr:cNvPr id="135" name="テキスト ボックス 134"/>
        <xdr:cNvSpPr txBox="1"/>
      </xdr:nvSpPr>
      <xdr:spPr>
        <a:xfrm>
          <a:off x="4622800" y="704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40049</xdr:rowOff>
    </xdr:from>
    <xdr:to>
      <xdr:col>22</xdr:col>
      <xdr:colOff>165100</xdr:colOff>
      <xdr:row>36</xdr:row>
      <xdr:rowOff>141649</xdr:rowOff>
    </xdr:to>
    <xdr:sp macro="" textlink="">
      <xdr:nvSpPr>
        <xdr:cNvPr id="136" name="楕円 135"/>
        <xdr:cNvSpPr/>
      </xdr:nvSpPr>
      <xdr:spPr bwMode="auto">
        <a:xfrm>
          <a:off x="4254500" y="69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126426</xdr:rowOff>
    </xdr:from>
    <xdr:ext cx="762000" cy="259045"/>
    <xdr:sp macro="" textlink="">
      <xdr:nvSpPr>
        <xdr:cNvPr id="137" name="テキスト ボックス 136"/>
        <xdr:cNvSpPr txBox="1"/>
      </xdr:nvSpPr>
      <xdr:spPr>
        <a:xfrm>
          <a:off x="3924300" y="707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117609</xdr:rowOff>
    </xdr:from>
    <xdr:to>
      <xdr:col>19</xdr:col>
      <xdr:colOff>38100</xdr:colOff>
      <xdr:row>37</xdr:row>
      <xdr:rowOff>47759</xdr:rowOff>
    </xdr:to>
    <xdr:sp macro="" textlink="">
      <xdr:nvSpPr>
        <xdr:cNvPr id="138" name="楕円 137"/>
        <xdr:cNvSpPr/>
      </xdr:nvSpPr>
      <xdr:spPr bwMode="auto">
        <a:xfrm>
          <a:off x="3556000" y="707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32536</xdr:rowOff>
    </xdr:from>
    <xdr:ext cx="762000" cy="259045"/>
    <xdr:sp macro="" textlink="">
      <xdr:nvSpPr>
        <xdr:cNvPr id="139" name="テキスト ボックス 138"/>
        <xdr:cNvSpPr txBox="1"/>
      </xdr:nvSpPr>
      <xdr:spPr>
        <a:xfrm>
          <a:off x="3225800" y="715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96610</xdr:rowOff>
    </xdr:from>
    <xdr:to>
      <xdr:col>15</xdr:col>
      <xdr:colOff>101600</xdr:colOff>
      <xdr:row>37</xdr:row>
      <xdr:rowOff>26760</xdr:rowOff>
    </xdr:to>
    <xdr:sp macro="" textlink="">
      <xdr:nvSpPr>
        <xdr:cNvPr id="140" name="楕円 139"/>
        <xdr:cNvSpPr/>
      </xdr:nvSpPr>
      <xdr:spPr bwMode="auto">
        <a:xfrm>
          <a:off x="2857500" y="70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11537</xdr:rowOff>
    </xdr:from>
    <xdr:ext cx="762000" cy="259045"/>
    <xdr:sp macro="" textlink="">
      <xdr:nvSpPr>
        <xdr:cNvPr id="141" name="テキスト ボックス 140"/>
        <xdr:cNvSpPr txBox="1"/>
      </xdr:nvSpPr>
      <xdr:spPr>
        <a:xfrm>
          <a:off x="2527300" y="71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87,476
65.35
37,638,554
35,862,086
1,271,728
19,581,382
25,647,653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100114</xdr:rowOff>
    </xdr:from>
    <xdr:to>
      <xdr:col>24</xdr:col>
      <xdr:colOff>63500</xdr:colOff>
      <xdr:row>37</xdr:row>
      <xdr:rowOff>125793</xdr:rowOff>
    </xdr:to>
    <xdr:cxnSp macro="">
      <xdr:nvCxnSpPr>
        <xdr:cNvPr id="61" name="直線コネクタ 60"/>
        <xdr:cNvCxnSpPr/>
      </xdr:nvCxnSpPr>
      <xdr:spPr>
        <a:xfrm flipV="1">
          <a:off x="3797300" y="6443764"/>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115450</xdr:rowOff>
    </xdr:from>
    <xdr:to>
      <xdr:col>19</xdr:col>
      <xdr:colOff>177800</xdr:colOff>
      <xdr:row>37</xdr:row>
      <xdr:rowOff>125793</xdr:rowOff>
    </xdr:to>
    <xdr:cxnSp macro="">
      <xdr:nvCxnSpPr>
        <xdr:cNvPr id="64" name="直線コネクタ 63"/>
        <xdr:cNvCxnSpPr/>
      </xdr:nvCxnSpPr>
      <xdr:spPr>
        <a:xfrm>
          <a:off x="2908300" y="6459100"/>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112097</xdr:rowOff>
    </xdr:from>
    <xdr:to>
      <xdr:col>15</xdr:col>
      <xdr:colOff>50800</xdr:colOff>
      <xdr:row>37</xdr:row>
      <xdr:rowOff>115450</xdr:rowOff>
    </xdr:to>
    <xdr:cxnSp macro="">
      <xdr:nvCxnSpPr>
        <xdr:cNvPr id="67" name="直線コネクタ 66"/>
        <xdr:cNvCxnSpPr/>
      </xdr:nvCxnSpPr>
      <xdr:spPr>
        <a:xfrm>
          <a:off x="2019300" y="64557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112097</xdr:rowOff>
    </xdr:from>
    <xdr:to>
      <xdr:col>10</xdr:col>
      <xdr:colOff>114300</xdr:colOff>
      <xdr:row>38</xdr:row>
      <xdr:rowOff>12408</xdr:rowOff>
    </xdr:to>
    <xdr:cxnSp macro="">
      <xdr:nvCxnSpPr>
        <xdr:cNvPr id="70" name="直線コネクタ 69"/>
        <xdr:cNvCxnSpPr/>
      </xdr:nvCxnSpPr>
      <xdr:spPr>
        <a:xfrm flipV="1">
          <a:off x="1130300" y="6455747"/>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49314</xdr:rowOff>
    </xdr:from>
    <xdr:to>
      <xdr:col>24</xdr:col>
      <xdr:colOff>114300</xdr:colOff>
      <xdr:row>37</xdr:row>
      <xdr:rowOff>150914</xdr:rowOff>
    </xdr:to>
    <xdr:sp macro="" textlink="">
      <xdr:nvSpPr>
        <xdr:cNvPr id="80" name="楕円 79"/>
        <xdr:cNvSpPr/>
      </xdr:nvSpPr>
      <xdr:spPr>
        <a:xfrm>
          <a:off x="4584700" y="63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27741</xdr:rowOff>
    </xdr:from>
    <xdr:ext cx="534377" cy="259045"/>
    <xdr:sp macro="" textlink="">
      <xdr:nvSpPr>
        <xdr:cNvPr id="81" name="人件費該当値テキスト"/>
        <xdr:cNvSpPr txBox="1"/>
      </xdr:nvSpPr>
      <xdr:spPr>
        <a:xfrm>
          <a:off x="4686300" y="63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74993</xdr:rowOff>
    </xdr:from>
    <xdr:to>
      <xdr:col>20</xdr:col>
      <xdr:colOff>38100</xdr:colOff>
      <xdr:row>38</xdr:row>
      <xdr:rowOff>5144</xdr:rowOff>
    </xdr:to>
    <xdr:sp macro="" textlink="">
      <xdr:nvSpPr>
        <xdr:cNvPr id="82" name="楕円 81"/>
        <xdr:cNvSpPr/>
      </xdr:nvSpPr>
      <xdr:spPr>
        <a:xfrm>
          <a:off x="3746500" y="6418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167721</xdr:rowOff>
    </xdr:from>
    <xdr:ext cx="534377" cy="259045"/>
    <xdr:sp macro="" textlink="">
      <xdr:nvSpPr>
        <xdr:cNvPr id="83" name="テキスト ボックス 82"/>
        <xdr:cNvSpPr txBox="1"/>
      </xdr:nvSpPr>
      <xdr:spPr>
        <a:xfrm>
          <a:off x="3530111" y="65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64650</xdr:rowOff>
    </xdr:from>
    <xdr:to>
      <xdr:col>15</xdr:col>
      <xdr:colOff>101600</xdr:colOff>
      <xdr:row>37</xdr:row>
      <xdr:rowOff>166250</xdr:rowOff>
    </xdr:to>
    <xdr:sp macro="" textlink="">
      <xdr:nvSpPr>
        <xdr:cNvPr id="84" name="楕円 83"/>
        <xdr:cNvSpPr/>
      </xdr:nvSpPr>
      <xdr:spPr>
        <a:xfrm>
          <a:off x="2857500" y="64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157377</xdr:rowOff>
    </xdr:from>
    <xdr:ext cx="534377" cy="259045"/>
    <xdr:sp macro="" textlink="">
      <xdr:nvSpPr>
        <xdr:cNvPr id="85" name="テキスト ボックス 84"/>
        <xdr:cNvSpPr txBox="1"/>
      </xdr:nvSpPr>
      <xdr:spPr>
        <a:xfrm>
          <a:off x="2641111" y="650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61297</xdr:rowOff>
    </xdr:from>
    <xdr:to>
      <xdr:col>10</xdr:col>
      <xdr:colOff>165100</xdr:colOff>
      <xdr:row>37</xdr:row>
      <xdr:rowOff>162897</xdr:rowOff>
    </xdr:to>
    <xdr:sp macro="" textlink="">
      <xdr:nvSpPr>
        <xdr:cNvPr id="86" name="楕円 85"/>
        <xdr:cNvSpPr/>
      </xdr:nvSpPr>
      <xdr:spPr>
        <a:xfrm>
          <a:off x="1968500" y="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154023</xdr:rowOff>
    </xdr:from>
    <xdr:ext cx="534377" cy="259045"/>
    <xdr:sp macro="" textlink="">
      <xdr:nvSpPr>
        <xdr:cNvPr id="87" name="テキスト ボックス 86"/>
        <xdr:cNvSpPr txBox="1"/>
      </xdr:nvSpPr>
      <xdr:spPr>
        <a:xfrm>
          <a:off x="1752111" y="64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133058</xdr:rowOff>
    </xdr:from>
    <xdr:to>
      <xdr:col>6</xdr:col>
      <xdr:colOff>38100</xdr:colOff>
      <xdr:row>38</xdr:row>
      <xdr:rowOff>63208</xdr:rowOff>
    </xdr:to>
    <xdr:sp macro="" textlink="">
      <xdr:nvSpPr>
        <xdr:cNvPr id="88" name="楕円 87"/>
        <xdr:cNvSpPr/>
      </xdr:nvSpPr>
      <xdr:spPr>
        <a:xfrm>
          <a:off x="1079500" y="64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54335</xdr:rowOff>
    </xdr:from>
    <xdr:ext cx="534377" cy="259045"/>
    <xdr:sp macro="" textlink="">
      <xdr:nvSpPr>
        <xdr:cNvPr id="89" name="テキスト ボックス 88"/>
        <xdr:cNvSpPr txBox="1"/>
      </xdr:nvSpPr>
      <xdr:spPr>
        <a:xfrm>
          <a:off x="863111" y="65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138405</xdr:rowOff>
    </xdr:from>
    <xdr:to>
      <xdr:col>24</xdr:col>
      <xdr:colOff>63500</xdr:colOff>
      <xdr:row>56</xdr:row>
      <xdr:rowOff>165303</xdr:rowOff>
    </xdr:to>
    <xdr:cxnSp macro="">
      <xdr:nvCxnSpPr>
        <xdr:cNvPr id="119" name="直線コネクタ 118"/>
        <xdr:cNvCxnSpPr/>
      </xdr:nvCxnSpPr>
      <xdr:spPr>
        <a:xfrm>
          <a:off x="3797300" y="9739605"/>
          <a:ext cx="8382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138405</xdr:rowOff>
    </xdr:from>
    <xdr:to>
      <xdr:col>19</xdr:col>
      <xdr:colOff>177800</xdr:colOff>
      <xdr:row>57</xdr:row>
      <xdr:rowOff>4928</xdr:rowOff>
    </xdr:to>
    <xdr:cxnSp macro="">
      <xdr:nvCxnSpPr>
        <xdr:cNvPr id="122" name="直線コネクタ 121"/>
        <xdr:cNvCxnSpPr/>
      </xdr:nvCxnSpPr>
      <xdr:spPr>
        <a:xfrm flipV="1">
          <a:off x="2908300" y="9739605"/>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154622</xdr:rowOff>
    </xdr:from>
    <xdr:to>
      <xdr:col>15</xdr:col>
      <xdr:colOff>50800</xdr:colOff>
      <xdr:row>57</xdr:row>
      <xdr:rowOff>4928</xdr:rowOff>
    </xdr:to>
    <xdr:cxnSp macro="">
      <xdr:nvCxnSpPr>
        <xdr:cNvPr id="125" name="直線コネクタ 124"/>
        <xdr:cNvCxnSpPr/>
      </xdr:nvCxnSpPr>
      <xdr:spPr>
        <a:xfrm>
          <a:off x="2019300" y="9755822"/>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154622</xdr:rowOff>
    </xdr:from>
    <xdr:to>
      <xdr:col>10</xdr:col>
      <xdr:colOff>114300</xdr:colOff>
      <xdr:row>57</xdr:row>
      <xdr:rowOff>44006</xdr:rowOff>
    </xdr:to>
    <xdr:cxnSp macro="">
      <xdr:nvCxnSpPr>
        <xdr:cNvPr id="128" name="直線コネクタ 127"/>
        <xdr:cNvCxnSpPr/>
      </xdr:nvCxnSpPr>
      <xdr:spPr>
        <a:xfrm flipV="1">
          <a:off x="1130300" y="9755822"/>
          <a:ext cx="889000" cy="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114503</xdr:rowOff>
    </xdr:from>
    <xdr:to>
      <xdr:col>24</xdr:col>
      <xdr:colOff>114300</xdr:colOff>
      <xdr:row>57</xdr:row>
      <xdr:rowOff>44653</xdr:rowOff>
    </xdr:to>
    <xdr:sp macro="" textlink="">
      <xdr:nvSpPr>
        <xdr:cNvPr id="138" name="楕円 137"/>
        <xdr:cNvSpPr/>
      </xdr:nvSpPr>
      <xdr:spPr>
        <a:xfrm>
          <a:off x="45847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92930</xdr:rowOff>
    </xdr:from>
    <xdr:ext cx="534377" cy="259045"/>
    <xdr:sp macro="" textlink="">
      <xdr:nvSpPr>
        <xdr:cNvPr id="139" name="物件費該当値テキスト"/>
        <xdr:cNvSpPr txBox="1"/>
      </xdr:nvSpPr>
      <xdr:spPr>
        <a:xfrm>
          <a:off x="4686300" y="96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87605</xdr:rowOff>
    </xdr:from>
    <xdr:to>
      <xdr:col>20</xdr:col>
      <xdr:colOff>38100</xdr:colOff>
      <xdr:row>57</xdr:row>
      <xdr:rowOff>17755</xdr:rowOff>
    </xdr:to>
    <xdr:sp macro="" textlink="">
      <xdr:nvSpPr>
        <xdr:cNvPr id="140" name="楕円 139"/>
        <xdr:cNvSpPr/>
      </xdr:nvSpPr>
      <xdr:spPr>
        <a:xfrm>
          <a:off x="3746500" y="96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8882</xdr:rowOff>
    </xdr:from>
    <xdr:ext cx="534377" cy="259045"/>
    <xdr:sp macro="" textlink="">
      <xdr:nvSpPr>
        <xdr:cNvPr id="141" name="テキスト ボックス 140"/>
        <xdr:cNvSpPr txBox="1"/>
      </xdr:nvSpPr>
      <xdr:spPr>
        <a:xfrm>
          <a:off x="3530111" y="97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125578</xdr:rowOff>
    </xdr:from>
    <xdr:to>
      <xdr:col>15</xdr:col>
      <xdr:colOff>101600</xdr:colOff>
      <xdr:row>57</xdr:row>
      <xdr:rowOff>55728</xdr:rowOff>
    </xdr:to>
    <xdr:sp macro="" textlink="">
      <xdr:nvSpPr>
        <xdr:cNvPr id="142" name="楕円 141"/>
        <xdr:cNvSpPr/>
      </xdr:nvSpPr>
      <xdr:spPr>
        <a:xfrm>
          <a:off x="2857500" y="9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46855</xdr:rowOff>
    </xdr:from>
    <xdr:ext cx="534377" cy="259045"/>
    <xdr:sp macro="" textlink="">
      <xdr:nvSpPr>
        <xdr:cNvPr id="143" name="テキスト ボックス 142"/>
        <xdr:cNvSpPr txBox="1"/>
      </xdr:nvSpPr>
      <xdr:spPr>
        <a:xfrm>
          <a:off x="2641111" y="98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103822</xdr:rowOff>
    </xdr:from>
    <xdr:to>
      <xdr:col>10</xdr:col>
      <xdr:colOff>165100</xdr:colOff>
      <xdr:row>57</xdr:row>
      <xdr:rowOff>33972</xdr:rowOff>
    </xdr:to>
    <xdr:sp macro="" textlink="">
      <xdr:nvSpPr>
        <xdr:cNvPr id="144" name="楕円 143"/>
        <xdr:cNvSpPr/>
      </xdr:nvSpPr>
      <xdr:spPr>
        <a:xfrm>
          <a:off x="1968500" y="97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25099</xdr:rowOff>
    </xdr:from>
    <xdr:ext cx="534377" cy="259045"/>
    <xdr:sp macro="" textlink="">
      <xdr:nvSpPr>
        <xdr:cNvPr id="145" name="テキスト ボックス 144"/>
        <xdr:cNvSpPr txBox="1"/>
      </xdr:nvSpPr>
      <xdr:spPr>
        <a:xfrm>
          <a:off x="1752111" y="97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164656</xdr:rowOff>
    </xdr:from>
    <xdr:to>
      <xdr:col>6</xdr:col>
      <xdr:colOff>38100</xdr:colOff>
      <xdr:row>57</xdr:row>
      <xdr:rowOff>94806</xdr:rowOff>
    </xdr:to>
    <xdr:sp macro="" textlink="">
      <xdr:nvSpPr>
        <xdr:cNvPr id="146" name="楕円 145"/>
        <xdr:cNvSpPr/>
      </xdr:nvSpPr>
      <xdr:spPr>
        <a:xfrm>
          <a:off x="1079500" y="9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85933</xdr:rowOff>
    </xdr:from>
    <xdr:ext cx="534377" cy="259045"/>
    <xdr:sp macro="" textlink="">
      <xdr:nvSpPr>
        <xdr:cNvPr id="147" name="テキスト ボックス 146"/>
        <xdr:cNvSpPr txBox="1"/>
      </xdr:nvSpPr>
      <xdr:spPr>
        <a:xfrm>
          <a:off x="863111" y="98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75845</xdr:rowOff>
    </xdr:from>
    <xdr:to>
      <xdr:col>24</xdr:col>
      <xdr:colOff>63500</xdr:colOff>
      <xdr:row>78</xdr:row>
      <xdr:rowOff>88760</xdr:rowOff>
    </xdr:to>
    <xdr:cxnSp macro="">
      <xdr:nvCxnSpPr>
        <xdr:cNvPr id="176" name="直線コネクタ 175"/>
        <xdr:cNvCxnSpPr/>
      </xdr:nvCxnSpPr>
      <xdr:spPr>
        <a:xfrm>
          <a:off x="3797300" y="13448945"/>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75845</xdr:rowOff>
    </xdr:from>
    <xdr:to>
      <xdr:col>19</xdr:col>
      <xdr:colOff>177800</xdr:colOff>
      <xdr:row>78</xdr:row>
      <xdr:rowOff>84189</xdr:rowOff>
    </xdr:to>
    <xdr:cxnSp macro="">
      <xdr:nvCxnSpPr>
        <xdr:cNvPr id="179" name="直線コネクタ 178"/>
        <xdr:cNvCxnSpPr/>
      </xdr:nvCxnSpPr>
      <xdr:spPr>
        <a:xfrm flipV="1">
          <a:off x="2908300" y="1344894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84189</xdr:rowOff>
    </xdr:from>
    <xdr:to>
      <xdr:col>15</xdr:col>
      <xdr:colOff>50800</xdr:colOff>
      <xdr:row>78</xdr:row>
      <xdr:rowOff>88875</xdr:rowOff>
    </xdr:to>
    <xdr:cxnSp macro="">
      <xdr:nvCxnSpPr>
        <xdr:cNvPr id="182" name="直線コネクタ 181"/>
        <xdr:cNvCxnSpPr/>
      </xdr:nvCxnSpPr>
      <xdr:spPr>
        <a:xfrm flipV="1">
          <a:off x="2019300" y="1345728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88609</xdr:rowOff>
    </xdr:from>
    <xdr:to>
      <xdr:col>10</xdr:col>
      <xdr:colOff>114300</xdr:colOff>
      <xdr:row>78</xdr:row>
      <xdr:rowOff>88875</xdr:rowOff>
    </xdr:to>
    <xdr:cxnSp macro="">
      <xdr:nvCxnSpPr>
        <xdr:cNvPr id="185" name="直線コネクタ 184"/>
        <xdr:cNvCxnSpPr/>
      </xdr:nvCxnSpPr>
      <xdr:spPr>
        <a:xfrm>
          <a:off x="1130300" y="1346170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37960</xdr:rowOff>
    </xdr:from>
    <xdr:to>
      <xdr:col>24</xdr:col>
      <xdr:colOff>114300</xdr:colOff>
      <xdr:row>78</xdr:row>
      <xdr:rowOff>139560</xdr:rowOff>
    </xdr:to>
    <xdr:sp macro="" textlink="">
      <xdr:nvSpPr>
        <xdr:cNvPr id="195" name="楕円 194"/>
        <xdr:cNvSpPr/>
      </xdr:nvSpPr>
      <xdr:spPr>
        <a:xfrm>
          <a:off x="4584700" y="13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25045</xdr:rowOff>
    </xdr:from>
    <xdr:to>
      <xdr:col>20</xdr:col>
      <xdr:colOff>38100</xdr:colOff>
      <xdr:row>78</xdr:row>
      <xdr:rowOff>126645</xdr:rowOff>
    </xdr:to>
    <xdr:sp macro="" textlink="">
      <xdr:nvSpPr>
        <xdr:cNvPr id="197" name="楕円 196"/>
        <xdr:cNvSpPr/>
      </xdr:nvSpPr>
      <xdr:spPr>
        <a:xfrm>
          <a:off x="3746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117772</xdr:rowOff>
    </xdr:from>
    <xdr:ext cx="469744" cy="259045"/>
    <xdr:sp macro="" textlink="">
      <xdr:nvSpPr>
        <xdr:cNvPr id="198" name="テキスト ボックス 197"/>
        <xdr:cNvSpPr txBox="1"/>
      </xdr:nvSpPr>
      <xdr:spPr>
        <a:xfrm>
          <a:off x="3562428" y="134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33389</xdr:rowOff>
    </xdr:from>
    <xdr:to>
      <xdr:col>15</xdr:col>
      <xdr:colOff>101600</xdr:colOff>
      <xdr:row>78</xdr:row>
      <xdr:rowOff>134989</xdr:rowOff>
    </xdr:to>
    <xdr:sp macro="" textlink="">
      <xdr:nvSpPr>
        <xdr:cNvPr id="199" name="楕円 198"/>
        <xdr:cNvSpPr/>
      </xdr:nvSpPr>
      <xdr:spPr>
        <a:xfrm>
          <a:off x="28575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126116</xdr:rowOff>
    </xdr:from>
    <xdr:ext cx="469744" cy="259045"/>
    <xdr:sp macro="" textlink="">
      <xdr:nvSpPr>
        <xdr:cNvPr id="200" name="テキスト ボックス 199"/>
        <xdr:cNvSpPr txBox="1"/>
      </xdr:nvSpPr>
      <xdr:spPr>
        <a:xfrm>
          <a:off x="2673428" y="134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38075</xdr:rowOff>
    </xdr:from>
    <xdr:to>
      <xdr:col>10</xdr:col>
      <xdr:colOff>165100</xdr:colOff>
      <xdr:row>78</xdr:row>
      <xdr:rowOff>139675</xdr:rowOff>
    </xdr:to>
    <xdr:sp macro="" textlink="">
      <xdr:nvSpPr>
        <xdr:cNvPr id="201" name="楕円 200"/>
        <xdr:cNvSpPr/>
      </xdr:nvSpPr>
      <xdr:spPr>
        <a:xfrm>
          <a:off x="1968500" y="134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130802</xdr:rowOff>
    </xdr:from>
    <xdr:ext cx="469744" cy="259045"/>
    <xdr:sp macro="" textlink="">
      <xdr:nvSpPr>
        <xdr:cNvPr id="202" name="テキスト ボックス 201"/>
        <xdr:cNvSpPr txBox="1"/>
      </xdr:nvSpPr>
      <xdr:spPr>
        <a:xfrm>
          <a:off x="1784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37809</xdr:rowOff>
    </xdr:from>
    <xdr:to>
      <xdr:col>6</xdr:col>
      <xdr:colOff>38100</xdr:colOff>
      <xdr:row>78</xdr:row>
      <xdr:rowOff>139409</xdr:rowOff>
    </xdr:to>
    <xdr:sp macro="" textlink="">
      <xdr:nvSpPr>
        <xdr:cNvPr id="203" name="楕円 202"/>
        <xdr:cNvSpPr/>
      </xdr:nvSpPr>
      <xdr:spPr>
        <a:xfrm>
          <a:off x="10795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130536</xdr:rowOff>
    </xdr:from>
    <xdr:ext cx="469744" cy="259045"/>
    <xdr:sp macro="" textlink="">
      <xdr:nvSpPr>
        <xdr:cNvPr id="204" name="テキスト ボックス 203"/>
        <xdr:cNvSpPr txBox="1"/>
      </xdr:nvSpPr>
      <xdr:spPr>
        <a:xfrm>
          <a:off x="895428"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157378</xdr:rowOff>
    </xdr:from>
    <xdr:to>
      <xdr:col>24</xdr:col>
      <xdr:colOff>63500</xdr:colOff>
      <xdr:row>96</xdr:row>
      <xdr:rowOff>125276</xdr:rowOff>
    </xdr:to>
    <xdr:cxnSp macro="">
      <xdr:nvCxnSpPr>
        <xdr:cNvPr id="236" name="直線コネクタ 235"/>
        <xdr:cNvCxnSpPr/>
      </xdr:nvCxnSpPr>
      <xdr:spPr>
        <a:xfrm flipV="1">
          <a:off x="3797300" y="16445128"/>
          <a:ext cx="838200" cy="1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135835</xdr:rowOff>
    </xdr:from>
    <xdr:to>
      <xdr:col>19</xdr:col>
      <xdr:colOff>177800</xdr:colOff>
      <xdr:row>96</xdr:row>
      <xdr:rowOff>125276</xdr:rowOff>
    </xdr:to>
    <xdr:cxnSp macro="">
      <xdr:nvCxnSpPr>
        <xdr:cNvPr id="239" name="直線コネクタ 238"/>
        <xdr:cNvCxnSpPr/>
      </xdr:nvCxnSpPr>
      <xdr:spPr>
        <a:xfrm>
          <a:off x="2908300" y="16423585"/>
          <a:ext cx="889000" cy="1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135835</xdr:rowOff>
    </xdr:from>
    <xdr:to>
      <xdr:col>15</xdr:col>
      <xdr:colOff>50800</xdr:colOff>
      <xdr:row>97</xdr:row>
      <xdr:rowOff>71523</xdr:rowOff>
    </xdr:to>
    <xdr:cxnSp macro="">
      <xdr:nvCxnSpPr>
        <xdr:cNvPr id="242" name="直線コネクタ 241"/>
        <xdr:cNvCxnSpPr/>
      </xdr:nvCxnSpPr>
      <xdr:spPr>
        <a:xfrm flipV="1">
          <a:off x="2019300" y="16423585"/>
          <a:ext cx="889000" cy="2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71523</xdr:rowOff>
    </xdr:from>
    <xdr:to>
      <xdr:col>10</xdr:col>
      <xdr:colOff>114300</xdr:colOff>
      <xdr:row>97</xdr:row>
      <xdr:rowOff>121630</xdr:rowOff>
    </xdr:to>
    <xdr:cxnSp macro="">
      <xdr:nvCxnSpPr>
        <xdr:cNvPr id="245" name="直線コネクタ 244"/>
        <xdr:cNvCxnSpPr/>
      </xdr:nvCxnSpPr>
      <xdr:spPr>
        <a:xfrm flipV="1">
          <a:off x="1130300" y="16702173"/>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106578</xdr:rowOff>
    </xdr:from>
    <xdr:to>
      <xdr:col>24</xdr:col>
      <xdr:colOff>114300</xdr:colOff>
      <xdr:row>96</xdr:row>
      <xdr:rowOff>36728</xdr:rowOff>
    </xdr:to>
    <xdr:sp macro="" textlink="">
      <xdr:nvSpPr>
        <xdr:cNvPr id="255" name="楕円 254"/>
        <xdr:cNvSpPr/>
      </xdr:nvSpPr>
      <xdr:spPr>
        <a:xfrm>
          <a:off x="4584700" y="163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85005</xdr:rowOff>
    </xdr:from>
    <xdr:ext cx="599010" cy="259045"/>
    <xdr:sp macro="" textlink="">
      <xdr:nvSpPr>
        <xdr:cNvPr id="256" name="扶助費該当値テキスト"/>
        <xdr:cNvSpPr txBox="1"/>
      </xdr:nvSpPr>
      <xdr:spPr>
        <a:xfrm>
          <a:off x="4686300" y="1637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74476</xdr:rowOff>
    </xdr:from>
    <xdr:to>
      <xdr:col>20</xdr:col>
      <xdr:colOff>38100</xdr:colOff>
      <xdr:row>97</xdr:row>
      <xdr:rowOff>4626</xdr:rowOff>
    </xdr:to>
    <xdr:sp macro="" textlink="">
      <xdr:nvSpPr>
        <xdr:cNvPr id="257" name="楕円 256"/>
        <xdr:cNvSpPr/>
      </xdr:nvSpPr>
      <xdr:spPr>
        <a:xfrm>
          <a:off x="3746500" y="165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167203</xdr:rowOff>
    </xdr:from>
    <xdr:ext cx="599010" cy="259045"/>
    <xdr:sp macro="" textlink="">
      <xdr:nvSpPr>
        <xdr:cNvPr id="258" name="テキスト ボックス 257"/>
        <xdr:cNvSpPr txBox="1"/>
      </xdr:nvSpPr>
      <xdr:spPr>
        <a:xfrm>
          <a:off x="3497795" y="1662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85035</xdr:rowOff>
    </xdr:from>
    <xdr:to>
      <xdr:col>15</xdr:col>
      <xdr:colOff>101600</xdr:colOff>
      <xdr:row>96</xdr:row>
      <xdr:rowOff>15185</xdr:rowOff>
    </xdr:to>
    <xdr:sp macro="" textlink="">
      <xdr:nvSpPr>
        <xdr:cNvPr id="259" name="楕円 258"/>
        <xdr:cNvSpPr/>
      </xdr:nvSpPr>
      <xdr:spPr>
        <a:xfrm>
          <a:off x="2857500" y="163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6312</xdr:rowOff>
    </xdr:from>
    <xdr:ext cx="599010" cy="259045"/>
    <xdr:sp macro="" textlink="">
      <xdr:nvSpPr>
        <xdr:cNvPr id="260" name="テキスト ボックス 259"/>
        <xdr:cNvSpPr txBox="1"/>
      </xdr:nvSpPr>
      <xdr:spPr>
        <a:xfrm>
          <a:off x="2608795" y="16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20723</xdr:rowOff>
    </xdr:from>
    <xdr:to>
      <xdr:col>10</xdr:col>
      <xdr:colOff>165100</xdr:colOff>
      <xdr:row>97</xdr:row>
      <xdr:rowOff>122323</xdr:rowOff>
    </xdr:to>
    <xdr:sp macro="" textlink="">
      <xdr:nvSpPr>
        <xdr:cNvPr id="261" name="楕円 260"/>
        <xdr:cNvSpPr/>
      </xdr:nvSpPr>
      <xdr:spPr>
        <a:xfrm>
          <a:off x="1968500" y="16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138850</xdr:rowOff>
    </xdr:from>
    <xdr:ext cx="534377" cy="259045"/>
    <xdr:sp macro="" textlink="">
      <xdr:nvSpPr>
        <xdr:cNvPr id="262" name="テキスト ボックス 261"/>
        <xdr:cNvSpPr txBox="1"/>
      </xdr:nvSpPr>
      <xdr:spPr>
        <a:xfrm>
          <a:off x="1752111" y="164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70830</xdr:rowOff>
    </xdr:from>
    <xdr:to>
      <xdr:col>6</xdr:col>
      <xdr:colOff>38100</xdr:colOff>
      <xdr:row>98</xdr:row>
      <xdr:rowOff>980</xdr:rowOff>
    </xdr:to>
    <xdr:sp macro="" textlink="">
      <xdr:nvSpPr>
        <xdr:cNvPr id="263" name="楕円 262"/>
        <xdr:cNvSpPr/>
      </xdr:nvSpPr>
      <xdr:spPr>
        <a:xfrm>
          <a:off x="1079500" y="167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17507</xdr:rowOff>
    </xdr:from>
    <xdr:ext cx="534377" cy="259045"/>
    <xdr:sp macro="" textlink="">
      <xdr:nvSpPr>
        <xdr:cNvPr id="264" name="テキスト ボックス 263"/>
        <xdr:cNvSpPr txBox="1"/>
      </xdr:nvSpPr>
      <xdr:spPr>
        <a:xfrm>
          <a:off x="863111" y="1647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26398</xdr:rowOff>
    </xdr:from>
    <xdr:to>
      <xdr:col>55</xdr:col>
      <xdr:colOff>0</xdr:colOff>
      <xdr:row>37</xdr:row>
      <xdr:rowOff>41402</xdr:rowOff>
    </xdr:to>
    <xdr:cxnSp macro="">
      <xdr:nvCxnSpPr>
        <xdr:cNvPr id="293" name="直線コネクタ 292"/>
        <xdr:cNvCxnSpPr/>
      </xdr:nvCxnSpPr>
      <xdr:spPr>
        <a:xfrm>
          <a:off x="9639300" y="6370048"/>
          <a:ext cx="8382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26398</xdr:rowOff>
    </xdr:from>
    <xdr:to>
      <xdr:col>50</xdr:col>
      <xdr:colOff>114300</xdr:colOff>
      <xdr:row>37</xdr:row>
      <xdr:rowOff>66792</xdr:rowOff>
    </xdr:to>
    <xdr:cxnSp macro="">
      <xdr:nvCxnSpPr>
        <xdr:cNvPr id="296" name="直線コネクタ 295"/>
        <xdr:cNvCxnSpPr/>
      </xdr:nvCxnSpPr>
      <xdr:spPr>
        <a:xfrm flipV="1">
          <a:off x="8750300" y="6370048"/>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143045</xdr:rowOff>
    </xdr:from>
    <xdr:to>
      <xdr:col>45</xdr:col>
      <xdr:colOff>177800</xdr:colOff>
      <xdr:row>37</xdr:row>
      <xdr:rowOff>66792</xdr:rowOff>
    </xdr:to>
    <xdr:cxnSp macro="">
      <xdr:nvCxnSpPr>
        <xdr:cNvPr id="299" name="直線コネクタ 298"/>
        <xdr:cNvCxnSpPr/>
      </xdr:nvCxnSpPr>
      <xdr:spPr>
        <a:xfrm>
          <a:off x="7861300" y="5629445"/>
          <a:ext cx="889000" cy="78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143045</xdr:rowOff>
    </xdr:from>
    <xdr:to>
      <xdr:col>41</xdr:col>
      <xdr:colOff>50800</xdr:colOff>
      <xdr:row>37</xdr:row>
      <xdr:rowOff>72072</xdr:rowOff>
    </xdr:to>
    <xdr:cxnSp macro="">
      <xdr:nvCxnSpPr>
        <xdr:cNvPr id="302" name="直線コネクタ 301"/>
        <xdr:cNvCxnSpPr/>
      </xdr:nvCxnSpPr>
      <xdr:spPr>
        <a:xfrm flipV="1">
          <a:off x="6972300" y="5629445"/>
          <a:ext cx="889000" cy="78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162052</xdr:rowOff>
    </xdr:from>
    <xdr:to>
      <xdr:col>55</xdr:col>
      <xdr:colOff>50800</xdr:colOff>
      <xdr:row>37</xdr:row>
      <xdr:rowOff>92202</xdr:rowOff>
    </xdr:to>
    <xdr:sp macro="" textlink="">
      <xdr:nvSpPr>
        <xdr:cNvPr id="312" name="楕円 311"/>
        <xdr:cNvSpPr/>
      </xdr:nvSpPr>
      <xdr:spPr>
        <a:xfrm>
          <a:off x="104267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140479</xdr:rowOff>
    </xdr:from>
    <xdr:ext cx="534377" cy="259045"/>
    <xdr:sp macro="" textlink="">
      <xdr:nvSpPr>
        <xdr:cNvPr id="313" name="補助費等該当値テキスト"/>
        <xdr:cNvSpPr txBox="1"/>
      </xdr:nvSpPr>
      <xdr:spPr>
        <a:xfrm>
          <a:off x="10528300" y="63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147048</xdr:rowOff>
    </xdr:from>
    <xdr:to>
      <xdr:col>50</xdr:col>
      <xdr:colOff>165100</xdr:colOff>
      <xdr:row>37</xdr:row>
      <xdr:rowOff>77198</xdr:rowOff>
    </xdr:to>
    <xdr:sp macro="" textlink="">
      <xdr:nvSpPr>
        <xdr:cNvPr id="314" name="楕円 313"/>
        <xdr:cNvSpPr/>
      </xdr:nvSpPr>
      <xdr:spPr>
        <a:xfrm>
          <a:off x="9588500" y="63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68325</xdr:rowOff>
    </xdr:from>
    <xdr:ext cx="534377" cy="259045"/>
    <xdr:sp macro="" textlink="">
      <xdr:nvSpPr>
        <xdr:cNvPr id="315" name="テキスト ボックス 314"/>
        <xdr:cNvSpPr txBox="1"/>
      </xdr:nvSpPr>
      <xdr:spPr>
        <a:xfrm>
          <a:off x="9372111" y="64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15992</xdr:rowOff>
    </xdr:from>
    <xdr:to>
      <xdr:col>46</xdr:col>
      <xdr:colOff>38100</xdr:colOff>
      <xdr:row>37</xdr:row>
      <xdr:rowOff>117592</xdr:rowOff>
    </xdr:to>
    <xdr:sp macro="" textlink="">
      <xdr:nvSpPr>
        <xdr:cNvPr id="316" name="楕円 315"/>
        <xdr:cNvSpPr/>
      </xdr:nvSpPr>
      <xdr:spPr>
        <a:xfrm>
          <a:off x="8699500" y="6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108719</xdr:rowOff>
    </xdr:from>
    <xdr:ext cx="534377" cy="259045"/>
    <xdr:sp macro="" textlink="">
      <xdr:nvSpPr>
        <xdr:cNvPr id="317" name="テキスト ボックス 316"/>
        <xdr:cNvSpPr txBox="1"/>
      </xdr:nvSpPr>
      <xdr:spPr>
        <a:xfrm>
          <a:off x="8483111" y="6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92245</xdr:rowOff>
    </xdr:from>
    <xdr:to>
      <xdr:col>41</xdr:col>
      <xdr:colOff>101600</xdr:colOff>
      <xdr:row>33</xdr:row>
      <xdr:rowOff>22395</xdr:rowOff>
    </xdr:to>
    <xdr:sp macro="" textlink="">
      <xdr:nvSpPr>
        <xdr:cNvPr id="318" name="楕円 317"/>
        <xdr:cNvSpPr/>
      </xdr:nvSpPr>
      <xdr:spPr>
        <a:xfrm>
          <a:off x="7810500" y="55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13522</xdr:rowOff>
    </xdr:from>
    <xdr:ext cx="599010" cy="259045"/>
    <xdr:sp macro="" textlink="">
      <xdr:nvSpPr>
        <xdr:cNvPr id="319" name="テキスト ボックス 318"/>
        <xdr:cNvSpPr txBox="1"/>
      </xdr:nvSpPr>
      <xdr:spPr>
        <a:xfrm>
          <a:off x="7561795" y="567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21272</xdr:rowOff>
    </xdr:from>
    <xdr:to>
      <xdr:col>36</xdr:col>
      <xdr:colOff>165100</xdr:colOff>
      <xdr:row>37</xdr:row>
      <xdr:rowOff>122872</xdr:rowOff>
    </xdr:to>
    <xdr:sp macro="" textlink="">
      <xdr:nvSpPr>
        <xdr:cNvPr id="320" name="楕円 319"/>
        <xdr:cNvSpPr/>
      </xdr:nvSpPr>
      <xdr:spPr>
        <a:xfrm>
          <a:off x="69215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113999</xdr:rowOff>
    </xdr:from>
    <xdr:ext cx="534377" cy="259045"/>
    <xdr:sp macro="" textlink="">
      <xdr:nvSpPr>
        <xdr:cNvPr id="321" name="テキスト ボックス 320"/>
        <xdr:cNvSpPr txBox="1"/>
      </xdr:nvSpPr>
      <xdr:spPr>
        <a:xfrm>
          <a:off x="6705111" y="64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46228</xdr:rowOff>
    </xdr:from>
    <xdr:to>
      <xdr:col>55</xdr:col>
      <xdr:colOff>0</xdr:colOff>
      <xdr:row>57</xdr:row>
      <xdr:rowOff>110719</xdr:rowOff>
    </xdr:to>
    <xdr:cxnSp macro="">
      <xdr:nvCxnSpPr>
        <xdr:cNvPr id="350" name="直線コネクタ 349"/>
        <xdr:cNvCxnSpPr/>
      </xdr:nvCxnSpPr>
      <xdr:spPr>
        <a:xfrm flipV="1">
          <a:off x="9639300" y="9818878"/>
          <a:ext cx="8382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103365</xdr:rowOff>
    </xdr:from>
    <xdr:to>
      <xdr:col>50</xdr:col>
      <xdr:colOff>114300</xdr:colOff>
      <xdr:row>57</xdr:row>
      <xdr:rowOff>110719</xdr:rowOff>
    </xdr:to>
    <xdr:cxnSp macro="">
      <xdr:nvCxnSpPr>
        <xdr:cNvPr id="353" name="直線コネクタ 352"/>
        <xdr:cNvCxnSpPr/>
      </xdr:nvCxnSpPr>
      <xdr:spPr>
        <a:xfrm>
          <a:off x="8750300" y="987601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88417</xdr:rowOff>
    </xdr:from>
    <xdr:to>
      <xdr:col>45</xdr:col>
      <xdr:colOff>177800</xdr:colOff>
      <xdr:row>57</xdr:row>
      <xdr:rowOff>103365</xdr:rowOff>
    </xdr:to>
    <xdr:cxnSp macro="">
      <xdr:nvCxnSpPr>
        <xdr:cNvPr id="356" name="直線コネクタ 355"/>
        <xdr:cNvCxnSpPr/>
      </xdr:nvCxnSpPr>
      <xdr:spPr>
        <a:xfrm>
          <a:off x="7861300" y="9689617"/>
          <a:ext cx="889000" cy="1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88417</xdr:rowOff>
    </xdr:from>
    <xdr:to>
      <xdr:col>41</xdr:col>
      <xdr:colOff>50800</xdr:colOff>
      <xdr:row>56</xdr:row>
      <xdr:rowOff>99137</xdr:rowOff>
    </xdr:to>
    <xdr:cxnSp macro="">
      <xdr:nvCxnSpPr>
        <xdr:cNvPr id="359" name="直線コネクタ 358"/>
        <xdr:cNvCxnSpPr/>
      </xdr:nvCxnSpPr>
      <xdr:spPr>
        <a:xfrm flipV="1">
          <a:off x="6972300" y="9689617"/>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166878</xdr:rowOff>
    </xdr:from>
    <xdr:to>
      <xdr:col>55</xdr:col>
      <xdr:colOff>50800</xdr:colOff>
      <xdr:row>57</xdr:row>
      <xdr:rowOff>97028</xdr:rowOff>
    </xdr:to>
    <xdr:sp macro="" textlink="">
      <xdr:nvSpPr>
        <xdr:cNvPr id="369" name="楕円 368"/>
        <xdr:cNvSpPr/>
      </xdr:nvSpPr>
      <xdr:spPr>
        <a:xfrm>
          <a:off x="10426700" y="97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145305</xdr:rowOff>
    </xdr:from>
    <xdr:ext cx="534377" cy="259045"/>
    <xdr:sp macro="" textlink="">
      <xdr:nvSpPr>
        <xdr:cNvPr id="370" name="普通建設事業費該当値テキスト"/>
        <xdr:cNvSpPr txBox="1"/>
      </xdr:nvSpPr>
      <xdr:spPr>
        <a:xfrm>
          <a:off x="10528300" y="97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59919</xdr:rowOff>
    </xdr:from>
    <xdr:to>
      <xdr:col>50</xdr:col>
      <xdr:colOff>165100</xdr:colOff>
      <xdr:row>57</xdr:row>
      <xdr:rowOff>161519</xdr:rowOff>
    </xdr:to>
    <xdr:sp macro="" textlink="">
      <xdr:nvSpPr>
        <xdr:cNvPr id="371" name="楕円 370"/>
        <xdr:cNvSpPr/>
      </xdr:nvSpPr>
      <xdr:spPr>
        <a:xfrm>
          <a:off x="95885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152646</xdr:rowOff>
    </xdr:from>
    <xdr:ext cx="534377" cy="259045"/>
    <xdr:sp macro="" textlink="">
      <xdr:nvSpPr>
        <xdr:cNvPr id="372" name="テキスト ボックス 371"/>
        <xdr:cNvSpPr txBox="1"/>
      </xdr:nvSpPr>
      <xdr:spPr>
        <a:xfrm>
          <a:off x="9372111" y="99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52565</xdr:rowOff>
    </xdr:from>
    <xdr:to>
      <xdr:col>46</xdr:col>
      <xdr:colOff>38100</xdr:colOff>
      <xdr:row>57</xdr:row>
      <xdr:rowOff>154165</xdr:rowOff>
    </xdr:to>
    <xdr:sp macro="" textlink="">
      <xdr:nvSpPr>
        <xdr:cNvPr id="373" name="楕円 372"/>
        <xdr:cNvSpPr/>
      </xdr:nvSpPr>
      <xdr:spPr>
        <a:xfrm>
          <a:off x="8699500" y="98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145292</xdr:rowOff>
    </xdr:from>
    <xdr:ext cx="534377" cy="259045"/>
    <xdr:sp macro="" textlink="">
      <xdr:nvSpPr>
        <xdr:cNvPr id="374" name="テキスト ボックス 373"/>
        <xdr:cNvSpPr txBox="1"/>
      </xdr:nvSpPr>
      <xdr:spPr>
        <a:xfrm>
          <a:off x="8483111" y="991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37617</xdr:rowOff>
    </xdr:from>
    <xdr:to>
      <xdr:col>41</xdr:col>
      <xdr:colOff>101600</xdr:colOff>
      <xdr:row>56</xdr:row>
      <xdr:rowOff>139217</xdr:rowOff>
    </xdr:to>
    <xdr:sp macro="" textlink="">
      <xdr:nvSpPr>
        <xdr:cNvPr id="375" name="楕円 374"/>
        <xdr:cNvSpPr/>
      </xdr:nvSpPr>
      <xdr:spPr>
        <a:xfrm>
          <a:off x="7810500" y="96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130344</xdr:rowOff>
    </xdr:from>
    <xdr:ext cx="534377" cy="259045"/>
    <xdr:sp macro="" textlink="">
      <xdr:nvSpPr>
        <xdr:cNvPr id="376" name="テキスト ボックス 375"/>
        <xdr:cNvSpPr txBox="1"/>
      </xdr:nvSpPr>
      <xdr:spPr>
        <a:xfrm>
          <a:off x="7594111" y="97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48337</xdr:rowOff>
    </xdr:from>
    <xdr:to>
      <xdr:col>36</xdr:col>
      <xdr:colOff>165100</xdr:colOff>
      <xdr:row>56</xdr:row>
      <xdr:rowOff>149937</xdr:rowOff>
    </xdr:to>
    <xdr:sp macro="" textlink="">
      <xdr:nvSpPr>
        <xdr:cNvPr id="377" name="楕円 376"/>
        <xdr:cNvSpPr/>
      </xdr:nvSpPr>
      <xdr:spPr>
        <a:xfrm>
          <a:off x="6921500" y="96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141064</xdr:rowOff>
    </xdr:from>
    <xdr:ext cx="534377" cy="259045"/>
    <xdr:sp macro="" textlink="">
      <xdr:nvSpPr>
        <xdr:cNvPr id="378" name="テキスト ボックス 377"/>
        <xdr:cNvSpPr txBox="1"/>
      </xdr:nvSpPr>
      <xdr:spPr>
        <a:xfrm>
          <a:off x="6705111" y="97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4217</xdr:rowOff>
    </xdr:from>
    <xdr:to>
      <xdr:col>55</xdr:col>
      <xdr:colOff>0</xdr:colOff>
      <xdr:row>78</xdr:row>
      <xdr:rowOff>42221</xdr:rowOff>
    </xdr:to>
    <xdr:cxnSp macro="">
      <xdr:nvCxnSpPr>
        <xdr:cNvPr id="407" name="直線コネクタ 406"/>
        <xdr:cNvCxnSpPr/>
      </xdr:nvCxnSpPr>
      <xdr:spPr>
        <a:xfrm flipV="1">
          <a:off x="9639300" y="13377317"/>
          <a:ext cx="8382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42221</xdr:rowOff>
    </xdr:from>
    <xdr:to>
      <xdr:col>50</xdr:col>
      <xdr:colOff>114300</xdr:colOff>
      <xdr:row>78</xdr:row>
      <xdr:rowOff>77236</xdr:rowOff>
    </xdr:to>
    <xdr:cxnSp macro="">
      <xdr:nvCxnSpPr>
        <xdr:cNvPr id="410" name="直線コネクタ 409"/>
        <xdr:cNvCxnSpPr/>
      </xdr:nvCxnSpPr>
      <xdr:spPr>
        <a:xfrm flipV="1">
          <a:off x="8750300" y="13415321"/>
          <a:ext cx="889000" cy="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112782</xdr:rowOff>
    </xdr:from>
    <xdr:to>
      <xdr:col>45</xdr:col>
      <xdr:colOff>177800</xdr:colOff>
      <xdr:row>78</xdr:row>
      <xdr:rowOff>77236</xdr:rowOff>
    </xdr:to>
    <xdr:cxnSp macro="">
      <xdr:nvCxnSpPr>
        <xdr:cNvPr id="413" name="直線コネクタ 412"/>
        <xdr:cNvCxnSpPr/>
      </xdr:nvCxnSpPr>
      <xdr:spPr>
        <a:xfrm>
          <a:off x="7861300" y="13314432"/>
          <a:ext cx="889000" cy="1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112782</xdr:rowOff>
    </xdr:from>
    <xdr:to>
      <xdr:col>41</xdr:col>
      <xdr:colOff>50800</xdr:colOff>
      <xdr:row>77</xdr:row>
      <xdr:rowOff>120422</xdr:rowOff>
    </xdr:to>
    <xdr:cxnSp macro="">
      <xdr:nvCxnSpPr>
        <xdr:cNvPr id="416" name="直線コネクタ 415"/>
        <xdr:cNvCxnSpPr/>
      </xdr:nvCxnSpPr>
      <xdr:spPr>
        <a:xfrm flipV="1">
          <a:off x="6972300" y="13314432"/>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124867</xdr:rowOff>
    </xdr:from>
    <xdr:to>
      <xdr:col>55</xdr:col>
      <xdr:colOff>50800</xdr:colOff>
      <xdr:row>78</xdr:row>
      <xdr:rowOff>55017</xdr:rowOff>
    </xdr:to>
    <xdr:sp macro="" textlink="">
      <xdr:nvSpPr>
        <xdr:cNvPr id="426" name="楕円 425"/>
        <xdr:cNvSpPr/>
      </xdr:nvSpPr>
      <xdr:spPr>
        <a:xfrm>
          <a:off x="10426700" y="133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103294</xdr:rowOff>
    </xdr:from>
    <xdr:ext cx="534377" cy="259045"/>
    <xdr:sp macro="" textlink="">
      <xdr:nvSpPr>
        <xdr:cNvPr id="427" name="普通建設事業費 （ うち新規整備　）該当値テキスト"/>
        <xdr:cNvSpPr txBox="1"/>
      </xdr:nvSpPr>
      <xdr:spPr>
        <a:xfrm>
          <a:off x="10528300" y="133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162871</xdr:rowOff>
    </xdr:from>
    <xdr:to>
      <xdr:col>50</xdr:col>
      <xdr:colOff>165100</xdr:colOff>
      <xdr:row>78</xdr:row>
      <xdr:rowOff>93021</xdr:rowOff>
    </xdr:to>
    <xdr:sp macro="" textlink="">
      <xdr:nvSpPr>
        <xdr:cNvPr id="428" name="楕円 427"/>
        <xdr:cNvSpPr/>
      </xdr:nvSpPr>
      <xdr:spPr>
        <a:xfrm>
          <a:off x="9588500" y="133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84148</xdr:rowOff>
    </xdr:from>
    <xdr:ext cx="469744" cy="259045"/>
    <xdr:sp macro="" textlink="">
      <xdr:nvSpPr>
        <xdr:cNvPr id="429" name="テキスト ボックス 428"/>
        <xdr:cNvSpPr txBox="1"/>
      </xdr:nvSpPr>
      <xdr:spPr>
        <a:xfrm>
          <a:off x="9404428" y="134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26436</xdr:rowOff>
    </xdr:from>
    <xdr:to>
      <xdr:col>46</xdr:col>
      <xdr:colOff>38100</xdr:colOff>
      <xdr:row>78</xdr:row>
      <xdr:rowOff>128036</xdr:rowOff>
    </xdr:to>
    <xdr:sp macro="" textlink="">
      <xdr:nvSpPr>
        <xdr:cNvPr id="430" name="楕円 429"/>
        <xdr:cNvSpPr/>
      </xdr:nvSpPr>
      <xdr:spPr>
        <a:xfrm>
          <a:off x="8699500" y="133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119163</xdr:rowOff>
    </xdr:from>
    <xdr:ext cx="469744" cy="259045"/>
    <xdr:sp macro="" textlink="">
      <xdr:nvSpPr>
        <xdr:cNvPr id="431" name="テキスト ボックス 430"/>
        <xdr:cNvSpPr txBox="1"/>
      </xdr:nvSpPr>
      <xdr:spPr>
        <a:xfrm>
          <a:off x="8515428" y="134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61982</xdr:rowOff>
    </xdr:from>
    <xdr:to>
      <xdr:col>41</xdr:col>
      <xdr:colOff>101600</xdr:colOff>
      <xdr:row>77</xdr:row>
      <xdr:rowOff>163582</xdr:rowOff>
    </xdr:to>
    <xdr:sp macro="" textlink="">
      <xdr:nvSpPr>
        <xdr:cNvPr id="432" name="楕円 431"/>
        <xdr:cNvSpPr/>
      </xdr:nvSpPr>
      <xdr:spPr>
        <a:xfrm>
          <a:off x="7810500" y="13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154709</xdr:rowOff>
    </xdr:from>
    <xdr:ext cx="534377" cy="259045"/>
    <xdr:sp macro="" textlink="">
      <xdr:nvSpPr>
        <xdr:cNvPr id="433" name="テキスト ボックス 432"/>
        <xdr:cNvSpPr txBox="1"/>
      </xdr:nvSpPr>
      <xdr:spPr>
        <a:xfrm>
          <a:off x="7594111" y="133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69622</xdr:rowOff>
    </xdr:from>
    <xdr:to>
      <xdr:col>36</xdr:col>
      <xdr:colOff>165100</xdr:colOff>
      <xdr:row>77</xdr:row>
      <xdr:rowOff>171222</xdr:rowOff>
    </xdr:to>
    <xdr:sp macro="" textlink="">
      <xdr:nvSpPr>
        <xdr:cNvPr id="434" name="楕円 433"/>
        <xdr:cNvSpPr/>
      </xdr:nvSpPr>
      <xdr:spPr>
        <a:xfrm>
          <a:off x="6921500" y="132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162349</xdr:rowOff>
    </xdr:from>
    <xdr:ext cx="534377" cy="259045"/>
    <xdr:sp macro="" textlink="">
      <xdr:nvSpPr>
        <xdr:cNvPr id="435" name="テキスト ボックス 434"/>
        <xdr:cNvSpPr txBox="1"/>
      </xdr:nvSpPr>
      <xdr:spPr>
        <a:xfrm>
          <a:off x="6705111" y="133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61061</xdr:rowOff>
    </xdr:from>
    <xdr:to>
      <xdr:col>55</xdr:col>
      <xdr:colOff>0</xdr:colOff>
      <xdr:row>98</xdr:row>
      <xdr:rowOff>101082</xdr:rowOff>
    </xdr:to>
    <xdr:cxnSp macro="">
      <xdr:nvCxnSpPr>
        <xdr:cNvPr id="466" name="直線コネクタ 465"/>
        <xdr:cNvCxnSpPr/>
      </xdr:nvCxnSpPr>
      <xdr:spPr>
        <a:xfrm flipV="1">
          <a:off x="9639300" y="16863161"/>
          <a:ext cx="8382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76623</xdr:rowOff>
    </xdr:from>
    <xdr:to>
      <xdr:col>50</xdr:col>
      <xdr:colOff>114300</xdr:colOff>
      <xdr:row>98</xdr:row>
      <xdr:rowOff>101082</xdr:rowOff>
    </xdr:to>
    <xdr:cxnSp macro="">
      <xdr:nvCxnSpPr>
        <xdr:cNvPr id="469" name="直線コネクタ 468"/>
        <xdr:cNvCxnSpPr/>
      </xdr:nvCxnSpPr>
      <xdr:spPr>
        <a:xfrm>
          <a:off x="8750300" y="16878723"/>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60099</xdr:rowOff>
    </xdr:from>
    <xdr:to>
      <xdr:col>45</xdr:col>
      <xdr:colOff>177800</xdr:colOff>
      <xdr:row>98</xdr:row>
      <xdr:rowOff>76623</xdr:rowOff>
    </xdr:to>
    <xdr:cxnSp macro="">
      <xdr:nvCxnSpPr>
        <xdr:cNvPr id="472" name="直線コネクタ 471"/>
        <xdr:cNvCxnSpPr/>
      </xdr:nvCxnSpPr>
      <xdr:spPr>
        <a:xfrm>
          <a:off x="7861300" y="16862199"/>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38333</xdr:rowOff>
    </xdr:from>
    <xdr:to>
      <xdr:col>41</xdr:col>
      <xdr:colOff>50800</xdr:colOff>
      <xdr:row>98</xdr:row>
      <xdr:rowOff>60099</xdr:rowOff>
    </xdr:to>
    <xdr:cxnSp macro="">
      <xdr:nvCxnSpPr>
        <xdr:cNvPr id="475" name="直線コネクタ 474"/>
        <xdr:cNvCxnSpPr/>
      </xdr:nvCxnSpPr>
      <xdr:spPr>
        <a:xfrm>
          <a:off x="6972300" y="16840433"/>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10261</xdr:rowOff>
    </xdr:from>
    <xdr:to>
      <xdr:col>55</xdr:col>
      <xdr:colOff>50800</xdr:colOff>
      <xdr:row>98</xdr:row>
      <xdr:rowOff>111861</xdr:rowOff>
    </xdr:to>
    <xdr:sp macro="" textlink="">
      <xdr:nvSpPr>
        <xdr:cNvPr id="485" name="楕円 484"/>
        <xdr:cNvSpPr/>
      </xdr:nvSpPr>
      <xdr:spPr>
        <a:xfrm>
          <a:off x="104267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160138</xdr:rowOff>
    </xdr:from>
    <xdr:ext cx="534377" cy="259045"/>
    <xdr:sp macro="" textlink="">
      <xdr:nvSpPr>
        <xdr:cNvPr id="486" name="普通建設事業費 （ うち更新整備　）該当値テキスト"/>
        <xdr:cNvSpPr txBox="1"/>
      </xdr:nvSpPr>
      <xdr:spPr>
        <a:xfrm>
          <a:off x="10528300" y="167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50282</xdr:rowOff>
    </xdr:from>
    <xdr:to>
      <xdr:col>50</xdr:col>
      <xdr:colOff>165100</xdr:colOff>
      <xdr:row>98</xdr:row>
      <xdr:rowOff>151882</xdr:rowOff>
    </xdr:to>
    <xdr:sp macro="" textlink="">
      <xdr:nvSpPr>
        <xdr:cNvPr id="487" name="楕円 486"/>
        <xdr:cNvSpPr/>
      </xdr:nvSpPr>
      <xdr:spPr>
        <a:xfrm>
          <a:off x="9588500" y="16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143009</xdr:rowOff>
    </xdr:from>
    <xdr:ext cx="534377" cy="259045"/>
    <xdr:sp macro="" textlink="">
      <xdr:nvSpPr>
        <xdr:cNvPr id="488" name="テキスト ボックス 487"/>
        <xdr:cNvSpPr txBox="1"/>
      </xdr:nvSpPr>
      <xdr:spPr>
        <a:xfrm>
          <a:off x="9372111" y="169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25823</xdr:rowOff>
    </xdr:from>
    <xdr:to>
      <xdr:col>46</xdr:col>
      <xdr:colOff>38100</xdr:colOff>
      <xdr:row>98</xdr:row>
      <xdr:rowOff>127423</xdr:rowOff>
    </xdr:to>
    <xdr:sp macro="" textlink="">
      <xdr:nvSpPr>
        <xdr:cNvPr id="489" name="楕円 488"/>
        <xdr:cNvSpPr/>
      </xdr:nvSpPr>
      <xdr:spPr>
        <a:xfrm>
          <a:off x="8699500" y="16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118550</xdr:rowOff>
    </xdr:from>
    <xdr:ext cx="534377" cy="259045"/>
    <xdr:sp macro="" textlink="">
      <xdr:nvSpPr>
        <xdr:cNvPr id="490" name="テキスト ボックス 489"/>
        <xdr:cNvSpPr txBox="1"/>
      </xdr:nvSpPr>
      <xdr:spPr>
        <a:xfrm>
          <a:off x="8483111" y="16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9299</xdr:rowOff>
    </xdr:from>
    <xdr:to>
      <xdr:col>41</xdr:col>
      <xdr:colOff>101600</xdr:colOff>
      <xdr:row>98</xdr:row>
      <xdr:rowOff>110899</xdr:rowOff>
    </xdr:to>
    <xdr:sp macro="" textlink="">
      <xdr:nvSpPr>
        <xdr:cNvPr id="491" name="楕円 490"/>
        <xdr:cNvSpPr/>
      </xdr:nvSpPr>
      <xdr:spPr>
        <a:xfrm>
          <a:off x="7810500" y="168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102026</xdr:rowOff>
    </xdr:from>
    <xdr:ext cx="534377" cy="259045"/>
    <xdr:sp macro="" textlink="">
      <xdr:nvSpPr>
        <xdr:cNvPr id="492" name="テキスト ボックス 491"/>
        <xdr:cNvSpPr txBox="1"/>
      </xdr:nvSpPr>
      <xdr:spPr>
        <a:xfrm>
          <a:off x="7594111" y="169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158983</xdr:rowOff>
    </xdr:from>
    <xdr:to>
      <xdr:col>36</xdr:col>
      <xdr:colOff>165100</xdr:colOff>
      <xdr:row>98</xdr:row>
      <xdr:rowOff>89133</xdr:rowOff>
    </xdr:to>
    <xdr:sp macro="" textlink="">
      <xdr:nvSpPr>
        <xdr:cNvPr id="493" name="楕円 492"/>
        <xdr:cNvSpPr/>
      </xdr:nvSpPr>
      <xdr:spPr>
        <a:xfrm>
          <a:off x="6921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80260</xdr:rowOff>
    </xdr:from>
    <xdr:ext cx="534377" cy="259045"/>
    <xdr:sp macro="" textlink="">
      <xdr:nvSpPr>
        <xdr:cNvPr id="494" name="テキスト ボックス 493"/>
        <xdr:cNvSpPr txBox="1"/>
      </xdr:nvSpPr>
      <xdr:spPr>
        <a:xfrm>
          <a:off x="6705111" y="168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125024</xdr:rowOff>
    </xdr:from>
    <xdr:to>
      <xdr:col>85</xdr:col>
      <xdr:colOff>127000</xdr:colOff>
      <xdr:row>38</xdr:row>
      <xdr:rowOff>133802</xdr:rowOff>
    </xdr:to>
    <xdr:cxnSp macro="">
      <xdr:nvCxnSpPr>
        <xdr:cNvPr id="521" name="直線コネクタ 520"/>
        <xdr:cNvCxnSpPr/>
      </xdr:nvCxnSpPr>
      <xdr:spPr>
        <a:xfrm>
          <a:off x="15481300" y="6640124"/>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125024</xdr:rowOff>
    </xdr:from>
    <xdr:to>
      <xdr:col>81</xdr:col>
      <xdr:colOff>50800</xdr:colOff>
      <xdr:row>38</xdr:row>
      <xdr:rowOff>139700</xdr:rowOff>
    </xdr:to>
    <xdr:cxnSp macro="">
      <xdr:nvCxnSpPr>
        <xdr:cNvPr id="524" name="直線コネクタ 523"/>
        <xdr:cNvCxnSpPr/>
      </xdr:nvCxnSpPr>
      <xdr:spPr>
        <a:xfrm flipV="1">
          <a:off x="14592300" y="6640124"/>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21286</xdr:rowOff>
    </xdr:from>
    <xdr:to>
      <xdr:col>76</xdr:col>
      <xdr:colOff>114300</xdr:colOff>
      <xdr:row>38</xdr:row>
      <xdr:rowOff>139700</xdr:rowOff>
    </xdr:to>
    <xdr:cxnSp macro="">
      <xdr:nvCxnSpPr>
        <xdr:cNvPr id="527" name="直線コネクタ 526"/>
        <xdr:cNvCxnSpPr/>
      </xdr:nvCxnSpPr>
      <xdr:spPr>
        <a:xfrm>
          <a:off x="13703300" y="6536386"/>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21286</xdr:rowOff>
    </xdr:from>
    <xdr:to>
      <xdr:col>71</xdr:col>
      <xdr:colOff>177800</xdr:colOff>
      <xdr:row>38</xdr:row>
      <xdr:rowOff>59736</xdr:rowOff>
    </xdr:to>
    <xdr:cxnSp macro="">
      <xdr:nvCxnSpPr>
        <xdr:cNvPr id="530" name="直線コネクタ 529"/>
        <xdr:cNvCxnSpPr/>
      </xdr:nvCxnSpPr>
      <xdr:spPr>
        <a:xfrm flipV="1">
          <a:off x="12814300" y="6536386"/>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83002</xdr:rowOff>
    </xdr:from>
    <xdr:to>
      <xdr:col>85</xdr:col>
      <xdr:colOff>177800</xdr:colOff>
      <xdr:row>39</xdr:row>
      <xdr:rowOff>13152</xdr:rowOff>
    </xdr:to>
    <xdr:sp macro="" textlink="">
      <xdr:nvSpPr>
        <xdr:cNvPr id="540" name="楕円 539"/>
        <xdr:cNvSpPr/>
      </xdr:nvSpPr>
      <xdr:spPr>
        <a:xfrm>
          <a:off x="162687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74224</xdr:rowOff>
    </xdr:from>
    <xdr:to>
      <xdr:col>81</xdr:col>
      <xdr:colOff>101600</xdr:colOff>
      <xdr:row>39</xdr:row>
      <xdr:rowOff>4374</xdr:rowOff>
    </xdr:to>
    <xdr:sp macro="" textlink="">
      <xdr:nvSpPr>
        <xdr:cNvPr id="542" name="楕円 541"/>
        <xdr:cNvSpPr/>
      </xdr:nvSpPr>
      <xdr:spPr>
        <a:xfrm>
          <a:off x="15430500" y="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166951</xdr:rowOff>
    </xdr:from>
    <xdr:ext cx="378565" cy="259045"/>
    <xdr:sp macro="" textlink="">
      <xdr:nvSpPr>
        <xdr:cNvPr id="543" name="テキスト ボックス 542"/>
        <xdr:cNvSpPr txBox="1"/>
      </xdr:nvSpPr>
      <xdr:spPr>
        <a:xfrm>
          <a:off x="15292017" y="668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141935</xdr:rowOff>
    </xdr:from>
    <xdr:to>
      <xdr:col>72</xdr:col>
      <xdr:colOff>38100</xdr:colOff>
      <xdr:row>38</xdr:row>
      <xdr:rowOff>72086</xdr:rowOff>
    </xdr:to>
    <xdr:sp macro="" textlink="">
      <xdr:nvSpPr>
        <xdr:cNvPr id="546" name="楕円 545"/>
        <xdr:cNvSpPr/>
      </xdr:nvSpPr>
      <xdr:spPr>
        <a:xfrm>
          <a:off x="13652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63213</xdr:rowOff>
    </xdr:from>
    <xdr:ext cx="469744" cy="259045"/>
    <xdr:sp macro="" textlink="">
      <xdr:nvSpPr>
        <xdr:cNvPr id="547" name="テキスト ボックス 546"/>
        <xdr:cNvSpPr txBox="1"/>
      </xdr:nvSpPr>
      <xdr:spPr>
        <a:xfrm>
          <a:off x="13468428" y="65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8936</xdr:rowOff>
    </xdr:from>
    <xdr:to>
      <xdr:col>67</xdr:col>
      <xdr:colOff>101600</xdr:colOff>
      <xdr:row>38</xdr:row>
      <xdr:rowOff>110536</xdr:rowOff>
    </xdr:to>
    <xdr:sp macro="" textlink="">
      <xdr:nvSpPr>
        <xdr:cNvPr id="548" name="楕円 547"/>
        <xdr:cNvSpPr/>
      </xdr:nvSpPr>
      <xdr:spPr>
        <a:xfrm>
          <a:off x="12763500" y="65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101663</xdr:rowOff>
    </xdr:from>
    <xdr:ext cx="469744" cy="259045"/>
    <xdr:sp macro="" textlink="">
      <xdr:nvSpPr>
        <xdr:cNvPr id="549" name="テキスト ボックス 548"/>
        <xdr:cNvSpPr txBox="1"/>
      </xdr:nvSpPr>
      <xdr:spPr>
        <a:xfrm>
          <a:off x="12579428" y="661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29439</xdr:rowOff>
    </xdr:from>
    <xdr:to>
      <xdr:col>85</xdr:col>
      <xdr:colOff>127000</xdr:colOff>
      <xdr:row>77</xdr:row>
      <xdr:rowOff>35661</xdr:rowOff>
    </xdr:to>
    <xdr:cxnSp macro="">
      <xdr:nvCxnSpPr>
        <xdr:cNvPr id="627" name="直線コネクタ 626"/>
        <xdr:cNvCxnSpPr/>
      </xdr:nvCxnSpPr>
      <xdr:spPr>
        <a:xfrm flipV="1">
          <a:off x="15481300" y="13231089"/>
          <a:ext cx="8382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35661</xdr:rowOff>
    </xdr:from>
    <xdr:to>
      <xdr:col>81</xdr:col>
      <xdr:colOff>50800</xdr:colOff>
      <xdr:row>77</xdr:row>
      <xdr:rowOff>38570</xdr:rowOff>
    </xdr:to>
    <xdr:cxnSp macro="">
      <xdr:nvCxnSpPr>
        <xdr:cNvPr id="630" name="直線コネクタ 629"/>
        <xdr:cNvCxnSpPr/>
      </xdr:nvCxnSpPr>
      <xdr:spPr>
        <a:xfrm flipV="1">
          <a:off x="14592300" y="13237311"/>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38570</xdr:rowOff>
    </xdr:from>
    <xdr:to>
      <xdr:col>76</xdr:col>
      <xdr:colOff>114300</xdr:colOff>
      <xdr:row>77</xdr:row>
      <xdr:rowOff>51715</xdr:rowOff>
    </xdr:to>
    <xdr:cxnSp macro="">
      <xdr:nvCxnSpPr>
        <xdr:cNvPr id="633" name="直線コネクタ 632"/>
        <xdr:cNvCxnSpPr/>
      </xdr:nvCxnSpPr>
      <xdr:spPr>
        <a:xfrm flipV="1">
          <a:off x="13703300" y="1324022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51715</xdr:rowOff>
    </xdr:from>
    <xdr:to>
      <xdr:col>71</xdr:col>
      <xdr:colOff>177800</xdr:colOff>
      <xdr:row>77</xdr:row>
      <xdr:rowOff>51893</xdr:rowOff>
    </xdr:to>
    <xdr:cxnSp macro="">
      <xdr:nvCxnSpPr>
        <xdr:cNvPr id="636" name="直線コネクタ 635"/>
        <xdr:cNvCxnSpPr/>
      </xdr:nvCxnSpPr>
      <xdr:spPr>
        <a:xfrm flipV="1">
          <a:off x="12814300" y="1325336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150089</xdr:rowOff>
    </xdr:from>
    <xdr:to>
      <xdr:col>85</xdr:col>
      <xdr:colOff>177800</xdr:colOff>
      <xdr:row>77</xdr:row>
      <xdr:rowOff>80239</xdr:rowOff>
    </xdr:to>
    <xdr:sp macro="" textlink="">
      <xdr:nvSpPr>
        <xdr:cNvPr id="646" name="楕円 645"/>
        <xdr:cNvSpPr/>
      </xdr:nvSpPr>
      <xdr:spPr>
        <a:xfrm>
          <a:off x="16268700" y="131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128516</xdr:rowOff>
    </xdr:from>
    <xdr:ext cx="534377" cy="259045"/>
    <xdr:sp macro="" textlink="">
      <xdr:nvSpPr>
        <xdr:cNvPr id="647" name="公債費該当値テキスト"/>
        <xdr:cNvSpPr txBox="1"/>
      </xdr:nvSpPr>
      <xdr:spPr>
        <a:xfrm>
          <a:off x="16370300"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156311</xdr:rowOff>
    </xdr:from>
    <xdr:to>
      <xdr:col>81</xdr:col>
      <xdr:colOff>101600</xdr:colOff>
      <xdr:row>77</xdr:row>
      <xdr:rowOff>86461</xdr:rowOff>
    </xdr:to>
    <xdr:sp macro="" textlink="">
      <xdr:nvSpPr>
        <xdr:cNvPr id="648" name="楕円 647"/>
        <xdr:cNvSpPr/>
      </xdr:nvSpPr>
      <xdr:spPr>
        <a:xfrm>
          <a:off x="15430500" y="131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77588</xdr:rowOff>
    </xdr:from>
    <xdr:ext cx="534377" cy="259045"/>
    <xdr:sp macro="" textlink="">
      <xdr:nvSpPr>
        <xdr:cNvPr id="649" name="テキスト ボックス 648"/>
        <xdr:cNvSpPr txBox="1"/>
      </xdr:nvSpPr>
      <xdr:spPr>
        <a:xfrm>
          <a:off x="15214111" y="132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159220</xdr:rowOff>
    </xdr:from>
    <xdr:to>
      <xdr:col>76</xdr:col>
      <xdr:colOff>165100</xdr:colOff>
      <xdr:row>77</xdr:row>
      <xdr:rowOff>89370</xdr:rowOff>
    </xdr:to>
    <xdr:sp macro="" textlink="">
      <xdr:nvSpPr>
        <xdr:cNvPr id="650" name="楕円 649"/>
        <xdr:cNvSpPr/>
      </xdr:nvSpPr>
      <xdr:spPr>
        <a:xfrm>
          <a:off x="14541500" y="131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80497</xdr:rowOff>
    </xdr:from>
    <xdr:ext cx="534377" cy="259045"/>
    <xdr:sp macro="" textlink="">
      <xdr:nvSpPr>
        <xdr:cNvPr id="651" name="テキスト ボックス 650"/>
        <xdr:cNvSpPr txBox="1"/>
      </xdr:nvSpPr>
      <xdr:spPr>
        <a:xfrm>
          <a:off x="14325111" y="132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915</xdr:rowOff>
    </xdr:from>
    <xdr:to>
      <xdr:col>72</xdr:col>
      <xdr:colOff>38100</xdr:colOff>
      <xdr:row>77</xdr:row>
      <xdr:rowOff>102515</xdr:rowOff>
    </xdr:to>
    <xdr:sp macro="" textlink="">
      <xdr:nvSpPr>
        <xdr:cNvPr id="652" name="楕円 651"/>
        <xdr:cNvSpPr/>
      </xdr:nvSpPr>
      <xdr:spPr>
        <a:xfrm>
          <a:off x="13652500" y="132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93642</xdr:rowOff>
    </xdr:from>
    <xdr:ext cx="534377" cy="259045"/>
    <xdr:sp macro="" textlink="">
      <xdr:nvSpPr>
        <xdr:cNvPr id="653" name="テキスト ボックス 652"/>
        <xdr:cNvSpPr txBox="1"/>
      </xdr:nvSpPr>
      <xdr:spPr>
        <a:xfrm>
          <a:off x="13436111" y="132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1093</xdr:rowOff>
    </xdr:from>
    <xdr:to>
      <xdr:col>67</xdr:col>
      <xdr:colOff>101600</xdr:colOff>
      <xdr:row>77</xdr:row>
      <xdr:rowOff>102693</xdr:rowOff>
    </xdr:to>
    <xdr:sp macro="" textlink="">
      <xdr:nvSpPr>
        <xdr:cNvPr id="654" name="楕円 653"/>
        <xdr:cNvSpPr/>
      </xdr:nvSpPr>
      <xdr:spPr>
        <a:xfrm>
          <a:off x="12763500" y="132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93820</xdr:rowOff>
    </xdr:from>
    <xdr:ext cx="534377" cy="259045"/>
    <xdr:sp macro="" textlink="">
      <xdr:nvSpPr>
        <xdr:cNvPr id="655" name="テキスト ボックス 654"/>
        <xdr:cNvSpPr txBox="1"/>
      </xdr:nvSpPr>
      <xdr:spPr>
        <a:xfrm>
          <a:off x="12547111" y="132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139745</xdr:rowOff>
    </xdr:from>
    <xdr:to>
      <xdr:col>85</xdr:col>
      <xdr:colOff>127000</xdr:colOff>
      <xdr:row>97</xdr:row>
      <xdr:rowOff>160677</xdr:rowOff>
    </xdr:to>
    <xdr:cxnSp macro="">
      <xdr:nvCxnSpPr>
        <xdr:cNvPr id="682" name="直線コネクタ 681"/>
        <xdr:cNvCxnSpPr/>
      </xdr:nvCxnSpPr>
      <xdr:spPr>
        <a:xfrm>
          <a:off x="15481300" y="16770395"/>
          <a:ext cx="8382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70800</xdr:rowOff>
    </xdr:from>
    <xdr:to>
      <xdr:col>81</xdr:col>
      <xdr:colOff>50800</xdr:colOff>
      <xdr:row>97</xdr:row>
      <xdr:rowOff>139745</xdr:rowOff>
    </xdr:to>
    <xdr:cxnSp macro="">
      <xdr:nvCxnSpPr>
        <xdr:cNvPr id="685" name="直線コネクタ 684"/>
        <xdr:cNvCxnSpPr/>
      </xdr:nvCxnSpPr>
      <xdr:spPr>
        <a:xfrm>
          <a:off x="14592300" y="16701450"/>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70800</xdr:rowOff>
    </xdr:from>
    <xdr:to>
      <xdr:col>76</xdr:col>
      <xdr:colOff>114300</xdr:colOff>
      <xdr:row>97</xdr:row>
      <xdr:rowOff>166903</xdr:rowOff>
    </xdr:to>
    <xdr:cxnSp macro="">
      <xdr:nvCxnSpPr>
        <xdr:cNvPr id="688" name="直線コネクタ 687"/>
        <xdr:cNvCxnSpPr/>
      </xdr:nvCxnSpPr>
      <xdr:spPr>
        <a:xfrm flipV="1">
          <a:off x="13703300" y="16701450"/>
          <a:ext cx="8890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165038</xdr:rowOff>
    </xdr:from>
    <xdr:to>
      <xdr:col>71</xdr:col>
      <xdr:colOff>177800</xdr:colOff>
      <xdr:row>97</xdr:row>
      <xdr:rowOff>166903</xdr:rowOff>
    </xdr:to>
    <xdr:cxnSp macro="">
      <xdr:nvCxnSpPr>
        <xdr:cNvPr id="691" name="直線コネクタ 690"/>
        <xdr:cNvCxnSpPr/>
      </xdr:nvCxnSpPr>
      <xdr:spPr>
        <a:xfrm>
          <a:off x="12814300" y="1679568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5" name="テキスト ボックス 694"/>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109877</xdr:rowOff>
    </xdr:from>
    <xdr:to>
      <xdr:col>85</xdr:col>
      <xdr:colOff>177800</xdr:colOff>
      <xdr:row>98</xdr:row>
      <xdr:rowOff>40027</xdr:rowOff>
    </xdr:to>
    <xdr:sp macro="" textlink="">
      <xdr:nvSpPr>
        <xdr:cNvPr id="701" name="楕円 700"/>
        <xdr:cNvSpPr/>
      </xdr:nvSpPr>
      <xdr:spPr>
        <a:xfrm>
          <a:off x="16268700" y="167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88304</xdr:rowOff>
    </xdr:from>
    <xdr:ext cx="534377" cy="259045"/>
    <xdr:sp macro="" textlink="">
      <xdr:nvSpPr>
        <xdr:cNvPr id="702" name="積立金該当値テキスト"/>
        <xdr:cNvSpPr txBox="1"/>
      </xdr:nvSpPr>
      <xdr:spPr>
        <a:xfrm>
          <a:off x="16370300" y="167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88945</xdr:rowOff>
    </xdr:from>
    <xdr:to>
      <xdr:col>81</xdr:col>
      <xdr:colOff>101600</xdr:colOff>
      <xdr:row>98</xdr:row>
      <xdr:rowOff>19095</xdr:rowOff>
    </xdr:to>
    <xdr:sp macro="" textlink="">
      <xdr:nvSpPr>
        <xdr:cNvPr id="703" name="楕円 702"/>
        <xdr:cNvSpPr/>
      </xdr:nvSpPr>
      <xdr:spPr>
        <a:xfrm>
          <a:off x="15430500" y="167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10222</xdr:rowOff>
    </xdr:from>
    <xdr:ext cx="534377" cy="259045"/>
    <xdr:sp macro="" textlink="">
      <xdr:nvSpPr>
        <xdr:cNvPr id="704" name="テキスト ボックス 703"/>
        <xdr:cNvSpPr txBox="1"/>
      </xdr:nvSpPr>
      <xdr:spPr>
        <a:xfrm>
          <a:off x="15214111" y="168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20000</xdr:rowOff>
    </xdr:from>
    <xdr:to>
      <xdr:col>76</xdr:col>
      <xdr:colOff>165100</xdr:colOff>
      <xdr:row>97</xdr:row>
      <xdr:rowOff>121600</xdr:rowOff>
    </xdr:to>
    <xdr:sp macro="" textlink="">
      <xdr:nvSpPr>
        <xdr:cNvPr id="705" name="楕円 704"/>
        <xdr:cNvSpPr/>
      </xdr:nvSpPr>
      <xdr:spPr>
        <a:xfrm>
          <a:off x="14541500" y="166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138127</xdr:rowOff>
    </xdr:from>
    <xdr:ext cx="534377" cy="259045"/>
    <xdr:sp macro="" textlink="">
      <xdr:nvSpPr>
        <xdr:cNvPr id="706" name="テキスト ボックス 705"/>
        <xdr:cNvSpPr txBox="1"/>
      </xdr:nvSpPr>
      <xdr:spPr>
        <a:xfrm>
          <a:off x="14325111" y="16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116103</xdr:rowOff>
    </xdr:from>
    <xdr:to>
      <xdr:col>72</xdr:col>
      <xdr:colOff>38100</xdr:colOff>
      <xdr:row>98</xdr:row>
      <xdr:rowOff>46253</xdr:rowOff>
    </xdr:to>
    <xdr:sp macro="" textlink="">
      <xdr:nvSpPr>
        <xdr:cNvPr id="707" name="楕円 706"/>
        <xdr:cNvSpPr/>
      </xdr:nvSpPr>
      <xdr:spPr>
        <a:xfrm>
          <a:off x="13652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37380</xdr:rowOff>
    </xdr:from>
    <xdr:ext cx="534377" cy="259045"/>
    <xdr:sp macro="" textlink="">
      <xdr:nvSpPr>
        <xdr:cNvPr id="708" name="テキスト ボックス 707"/>
        <xdr:cNvSpPr txBox="1"/>
      </xdr:nvSpPr>
      <xdr:spPr>
        <a:xfrm>
          <a:off x="13436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114238</xdr:rowOff>
    </xdr:from>
    <xdr:to>
      <xdr:col>67</xdr:col>
      <xdr:colOff>101600</xdr:colOff>
      <xdr:row>98</xdr:row>
      <xdr:rowOff>44388</xdr:rowOff>
    </xdr:to>
    <xdr:sp macro="" textlink="">
      <xdr:nvSpPr>
        <xdr:cNvPr id="709" name="楕円 708"/>
        <xdr:cNvSpPr/>
      </xdr:nvSpPr>
      <xdr:spPr>
        <a:xfrm>
          <a:off x="12763500" y="16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60915</xdr:rowOff>
    </xdr:from>
    <xdr:ext cx="534377" cy="259045"/>
    <xdr:sp macro="" textlink="">
      <xdr:nvSpPr>
        <xdr:cNvPr id="710" name="テキスト ボックス 709"/>
        <xdr:cNvSpPr txBox="1"/>
      </xdr:nvSpPr>
      <xdr:spPr>
        <a:xfrm>
          <a:off x="12547111" y="165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71755</xdr:rowOff>
    </xdr:from>
    <xdr:to>
      <xdr:col>116</xdr:col>
      <xdr:colOff>63500</xdr:colOff>
      <xdr:row>38</xdr:row>
      <xdr:rowOff>81407</xdr:rowOff>
    </xdr:to>
    <xdr:cxnSp macro="">
      <xdr:nvCxnSpPr>
        <xdr:cNvPr id="739" name="直線コネクタ 738"/>
        <xdr:cNvCxnSpPr/>
      </xdr:nvCxnSpPr>
      <xdr:spPr>
        <a:xfrm>
          <a:off x="21323300" y="658685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71755</xdr:rowOff>
    </xdr:from>
    <xdr:to>
      <xdr:col>111</xdr:col>
      <xdr:colOff>177800</xdr:colOff>
      <xdr:row>38</xdr:row>
      <xdr:rowOff>135763</xdr:rowOff>
    </xdr:to>
    <xdr:cxnSp macro="">
      <xdr:nvCxnSpPr>
        <xdr:cNvPr id="742" name="直線コネクタ 741"/>
        <xdr:cNvCxnSpPr/>
      </xdr:nvCxnSpPr>
      <xdr:spPr>
        <a:xfrm flipV="1">
          <a:off x="20434300" y="658685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135763</xdr:rowOff>
    </xdr:from>
    <xdr:to>
      <xdr:col>107</xdr:col>
      <xdr:colOff>50800</xdr:colOff>
      <xdr:row>38</xdr:row>
      <xdr:rowOff>138303</xdr:rowOff>
    </xdr:to>
    <xdr:cxnSp macro="">
      <xdr:nvCxnSpPr>
        <xdr:cNvPr id="745" name="直線コネクタ 744"/>
        <xdr:cNvCxnSpPr/>
      </xdr:nvCxnSpPr>
      <xdr:spPr>
        <a:xfrm flipV="1">
          <a:off x="19545300" y="665086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138303</xdr:rowOff>
    </xdr:from>
    <xdr:to>
      <xdr:col>102</xdr:col>
      <xdr:colOff>114300</xdr:colOff>
      <xdr:row>39</xdr:row>
      <xdr:rowOff>19050</xdr:rowOff>
    </xdr:to>
    <xdr:cxnSp macro="">
      <xdr:nvCxnSpPr>
        <xdr:cNvPr id="748" name="直線コネクタ 747"/>
        <xdr:cNvCxnSpPr/>
      </xdr:nvCxnSpPr>
      <xdr:spPr>
        <a:xfrm flipV="1">
          <a:off x="18656300" y="66534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30607</xdr:rowOff>
    </xdr:from>
    <xdr:to>
      <xdr:col>116</xdr:col>
      <xdr:colOff>114300</xdr:colOff>
      <xdr:row>38</xdr:row>
      <xdr:rowOff>132207</xdr:rowOff>
    </xdr:to>
    <xdr:sp macro="" textlink="">
      <xdr:nvSpPr>
        <xdr:cNvPr id="758" name="楕円 757"/>
        <xdr:cNvSpPr/>
      </xdr:nvSpPr>
      <xdr:spPr>
        <a:xfrm>
          <a:off x="221107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9034</xdr:rowOff>
    </xdr:from>
    <xdr:ext cx="469744" cy="259045"/>
    <xdr:sp macro="" textlink="">
      <xdr:nvSpPr>
        <xdr:cNvPr id="759" name="投資及び出資金該当値テキスト"/>
        <xdr:cNvSpPr txBox="1"/>
      </xdr:nvSpPr>
      <xdr:spPr>
        <a:xfrm>
          <a:off x="22212300" y="65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20955</xdr:rowOff>
    </xdr:from>
    <xdr:to>
      <xdr:col>112</xdr:col>
      <xdr:colOff>38100</xdr:colOff>
      <xdr:row>38</xdr:row>
      <xdr:rowOff>122555</xdr:rowOff>
    </xdr:to>
    <xdr:sp macro="" textlink="">
      <xdr:nvSpPr>
        <xdr:cNvPr id="760" name="楕円 759"/>
        <xdr:cNvSpPr/>
      </xdr:nvSpPr>
      <xdr:spPr>
        <a:xfrm>
          <a:off x="21272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113682</xdr:rowOff>
    </xdr:from>
    <xdr:ext cx="469744" cy="259045"/>
    <xdr:sp macro="" textlink="">
      <xdr:nvSpPr>
        <xdr:cNvPr id="761" name="テキスト ボックス 760"/>
        <xdr:cNvSpPr txBox="1"/>
      </xdr:nvSpPr>
      <xdr:spPr>
        <a:xfrm>
          <a:off x="21088428" y="662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84963</xdr:rowOff>
    </xdr:from>
    <xdr:to>
      <xdr:col>107</xdr:col>
      <xdr:colOff>101600</xdr:colOff>
      <xdr:row>39</xdr:row>
      <xdr:rowOff>15113</xdr:rowOff>
    </xdr:to>
    <xdr:sp macro="" textlink="">
      <xdr:nvSpPr>
        <xdr:cNvPr id="762" name="楕円 761"/>
        <xdr:cNvSpPr/>
      </xdr:nvSpPr>
      <xdr:spPr>
        <a:xfrm>
          <a:off x="20383500" y="6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6240</xdr:rowOff>
    </xdr:from>
    <xdr:ext cx="378565" cy="259045"/>
    <xdr:sp macro="" textlink="">
      <xdr:nvSpPr>
        <xdr:cNvPr id="763" name="テキスト ボックス 762"/>
        <xdr:cNvSpPr txBox="1"/>
      </xdr:nvSpPr>
      <xdr:spPr>
        <a:xfrm>
          <a:off x="20245017" y="669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87503</xdr:rowOff>
    </xdr:from>
    <xdr:to>
      <xdr:col>102</xdr:col>
      <xdr:colOff>165100</xdr:colOff>
      <xdr:row>39</xdr:row>
      <xdr:rowOff>17653</xdr:rowOff>
    </xdr:to>
    <xdr:sp macro="" textlink="">
      <xdr:nvSpPr>
        <xdr:cNvPr id="764" name="楕円 763"/>
        <xdr:cNvSpPr/>
      </xdr:nvSpPr>
      <xdr:spPr>
        <a:xfrm>
          <a:off x="19494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8780</xdr:rowOff>
    </xdr:from>
    <xdr:ext cx="378565" cy="259045"/>
    <xdr:sp macro="" textlink="">
      <xdr:nvSpPr>
        <xdr:cNvPr id="765" name="テキスト ボックス 764"/>
        <xdr:cNvSpPr txBox="1"/>
      </xdr:nvSpPr>
      <xdr:spPr>
        <a:xfrm>
          <a:off x="19356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139700</xdr:rowOff>
    </xdr:from>
    <xdr:to>
      <xdr:col>98</xdr:col>
      <xdr:colOff>38100</xdr:colOff>
      <xdr:row>39</xdr:row>
      <xdr:rowOff>69850</xdr:rowOff>
    </xdr:to>
    <xdr:sp macro="" textlink="">
      <xdr:nvSpPr>
        <xdr:cNvPr id="766" name="楕円 765"/>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60977</xdr:rowOff>
    </xdr:from>
    <xdr:ext cx="378565" cy="259045"/>
    <xdr:sp macro="" textlink="">
      <xdr:nvSpPr>
        <xdr:cNvPr id="767" name="テキスト ボックス 766"/>
        <xdr:cNvSpPr txBox="1"/>
      </xdr:nvSpPr>
      <xdr:spPr>
        <a:xfrm>
          <a:off x="18467017" y="674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37097</xdr:rowOff>
    </xdr:from>
    <xdr:to>
      <xdr:col>116</xdr:col>
      <xdr:colOff>63500</xdr:colOff>
      <xdr:row>59</xdr:row>
      <xdr:rowOff>37516</xdr:rowOff>
    </xdr:to>
    <xdr:cxnSp macro="">
      <xdr:nvCxnSpPr>
        <xdr:cNvPr id="796" name="直線コネクタ 795"/>
        <xdr:cNvCxnSpPr/>
      </xdr:nvCxnSpPr>
      <xdr:spPr>
        <a:xfrm>
          <a:off x="21323300" y="1015264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19152</xdr:rowOff>
    </xdr:from>
    <xdr:to>
      <xdr:col>111</xdr:col>
      <xdr:colOff>177800</xdr:colOff>
      <xdr:row>59</xdr:row>
      <xdr:rowOff>37097</xdr:rowOff>
    </xdr:to>
    <xdr:cxnSp macro="">
      <xdr:nvCxnSpPr>
        <xdr:cNvPr id="799" name="直線コネクタ 798"/>
        <xdr:cNvCxnSpPr/>
      </xdr:nvCxnSpPr>
      <xdr:spPr>
        <a:xfrm>
          <a:off x="20434300" y="10134702"/>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13970</xdr:rowOff>
    </xdr:from>
    <xdr:to>
      <xdr:col>107</xdr:col>
      <xdr:colOff>50800</xdr:colOff>
      <xdr:row>59</xdr:row>
      <xdr:rowOff>19152</xdr:rowOff>
    </xdr:to>
    <xdr:cxnSp macro="">
      <xdr:nvCxnSpPr>
        <xdr:cNvPr id="802" name="直線コネクタ 801"/>
        <xdr:cNvCxnSpPr/>
      </xdr:nvCxnSpPr>
      <xdr:spPr>
        <a:xfrm>
          <a:off x="19545300" y="1012952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171209</xdr:rowOff>
    </xdr:from>
    <xdr:to>
      <xdr:col>102</xdr:col>
      <xdr:colOff>114300</xdr:colOff>
      <xdr:row>59</xdr:row>
      <xdr:rowOff>13970</xdr:rowOff>
    </xdr:to>
    <xdr:cxnSp macro="">
      <xdr:nvCxnSpPr>
        <xdr:cNvPr id="805" name="直線コネクタ 804"/>
        <xdr:cNvCxnSpPr/>
      </xdr:nvCxnSpPr>
      <xdr:spPr>
        <a:xfrm>
          <a:off x="18656300" y="10115309"/>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158166</xdr:rowOff>
    </xdr:from>
    <xdr:to>
      <xdr:col>116</xdr:col>
      <xdr:colOff>114300</xdr:colOff>
      <xdr:row>59</xdr:row>
      <xdr:rowOff>88316</xdr:rowOff>
    </xdr:to>
    <xdr:sp macro="" textlink="">
      <xdr:nvSpPr>
        <xdr:cNvPr id="815" name="楕円 814"/>
        <xdr:cNvSpPr/>
      </xdr:nvSpPr>
      <xdr:spPr>
        <a:xfrm>
          <a:off x="221107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73093</xdr:rowOff>
    </xdr:from>
    <xdr:ext cx="378565" cy="259045"/>
    <xdr:sp macro="" textlink="">
      <xdr:nvSpPr>
        <xdr:cNvPr id="816" name="貸付金該当値テキスト"/>
        <xdr:cNvSpPr txBox="1"/>
      </xdr:nvSpPr>
      <xdr:spPr>
        <a:xfrm>
          <a:off x="22212300" y="1001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157747</xdr:rowOff>
    </xdr:from>
    <xdr:to>
      <xdr:col>112</xdr:col>
      <xdr:colOff>38100</xdr:colOff>
      <xdr:row>59</xdr:row>
      <xdr:rowOff>87897</xdr:rowOff>
    </xdr:to>
    <xdr:sp macro="" textlink="">
      <xdr:nvSpPr>
        <xdr:cNvPr id="817" name="楕円 816"/>
        <xdr:cNvSpPr/>
      </xdr:nvSpPr>
      <xdr:spPr>
        <a:xfrm>
          <a:off x="21272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79024</xdr:rowOff>
    </xdr:from>
    <xdr:ext cx="378565" cy="259045"/>
    <xdr:sp macro="" textlink="">
      <xdr:nvSpPr>
        <xdr:cNvPr id="818" name="テキスト ボックス 817"/>
        <xdr:cNvSpPr txBox="1"/>
      </xdr:nvSpPr>
      <xdr:spPr>
        <a:xfrm>
          <a:off x="21134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139802</xdr:rowOff>
    </xdr:from>
    <xdr:to>
      <xdr:col>107</xdr:col>
      <xdr:colOff>101600</xdr:colOff>
      <xdr:row>59</xdr:row>
      <xdr:rowOff>69952</xdr:rowOff>
    </xdr:to>
    <xdr:sp macro="" textlink="">
      <xdr:nvSpPr>
        <xdr:cNvPr id="819" name="楕円 818"/>
        <xdr:cNvSpPr/>
      </xdr:nvSpPr>
      <xdr:spPr>
        <a:xfrm>
          <a:off x="20383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61079</xdr:rowOff>
    </xdr:from>
    <xdr:ext cx="378565" cy="259045"/>
    <xdr:sp macro="" textlink="">
      <xdr:nvSpPr>
        <xdr:cNvPr id="820" name="テキスト ボックス 819"/>
        <xdr:cNvSpPr txBox="1"/>
      </xdr:nvSpPr>
      <xdr:spPr>
        <a:xfrm>
          <a:off x="20245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134620</xdr:rowOff>
    </xdr:from>
    <xdr:to>
      <xdr:col>102</xdr:col>
      <xdr:colOff>165100</xdr:colOff>
      <xdr:row>59</xdr:row>
      <xdr:rowOff>64770</xdr:rowOff>
    </xdr:to>
    <xdr:sp macro="" textlink="">
      <xdr:nvSpPr>
        <xdr:cNvPr id="821" name="楕円 820"/>
        <xdr:cNvSpPr/>
      </xdr:nvSpPr>
      <xdr:spPr>
        <a:xfrm>
          <a:off x="19494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55897</xdr:rowOff>
    </xdr:from>
    <xdr:ext cx="378565" cy="259045"/>
    <xdr:sp macro="" textlink="">
      <xdr:nvSpPr>
        <xdr:cNvPr id="822" name="テキスト ボックス 821"/>
        <xdr:cNvSpPr txBox="1"/>
      </xdr:nvSpPr>
      <xdr:spPr>
        <a:xfrm>
          <a:off x="19356017" y="1017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120409</xdr:rowOff>
    </xdr:from>
    <xdr:to>
      <xdr:col>98</xdr:col>
      <xdr:colOff>38100</xdr:colOff>
      <xdr:row>59</xdr:row>
      <xdr:rowOff>50559</xdr:rowOff>
    </xdr:to>
    <xdr:sp macro="" textlink="">
      <xdr:nvSpPr>
        <xdr:cNvPr id="823" name="楕円 822"/>
        <xdr:cNvSpPr/>
      </xdr:nvSpPr>
      <xdr:spPr>
        <a:xfrm>
          <a:off x="18605500" y="100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41686</xdr:rowOff>
    </xdr:from>
    <xdr:ext cx="469744" cy="259045"/>
    <xdr:sp macro="" textlink="">
      <xdr:nvSpPr>
        <xdr:cNvPr id="824" name="テキスト ボックス 823"/>
        <xdr:cNvSpPr txBox="1"/>
      </xdr:nvSpPr>
      <xdr:spPr>
        <a:xfrm>
          <a:off x="18421428" y="101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12729</xdr:rowOff>
    </xdr:from>
    <xdr:to>
      <xdr:col>116</xdr:col>
      <xdr:colOff>63500</xdr:colOff>
      <xdr:row>77</xdr:row>
      <xdr:rowOff>33956</xdr:rowOff>
    </xdr:to>
    <xdr:cxnSp macro="">
      <xdr:nvCxnSpPr>
        <xdr:cNvPr id="856" name="直線コネクタ 855"/>
        <xdr:cNvCxnSpPr/>
      </xdr:nvCxnSpPr>
      <xdr:spPr>
        <a:xfrm flipV="1">
          <a:off x="21323300" y="13042929"/>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32716</xdr:rowOff>
    </xdr:from>
    <xdr:to>
      <xdr:col>111</xdr:col>
      <xdr:colOff>177800</xdr:colOff>
      <xdr:row>77</xdr:row>
      <xdr:rowOff>33956</xdr:rowOff>
    </xdr:to>
    <xdr:cxnSp macro="">
      <xdr:nvCxnSpPr>
        <xdr:cNvPr id="859" name="直線コネクタ 858"/>
        <xdr:cNvCxnSpPr/>
      </xdr:nvCxnSpPr>
      <xdr:spPr>
        <a:xfrm>
          <a:off x="20434300" y="13234366"/>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32716</xdr:rowOff>
    </xdr:from>
    <xdr:to>
      <xdr:col>107</xdr:col>
      <xdr:colOff>50800</xdr:colOff>
      <xdr:row>77</xdr:row>
      <xdr:rowOff>120988</xdr:rowOff>
    </xdr:to>
    <xdr:cxnSp macro="">
      <xdr:nvCxnSpPr>
        <xdr:cNvPr id="862" name="直線コネクタ 861"/>
        <xdr:cNvCxnSpPr/>
      </xdr:nvCxnSpPr>
      <xdr:spPr>
        <a:xfrm flipV="1">
          <a:off x="19545300" y="13234366"/>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104756</xdr:rowOff>
    </xdr:from>
    <xdr:to>
      <xdr:col>102</xdr:col>
      <xdr:colOff>114300</xdr:colOff>
      <xdr:row>77</xdr:row>
      <xdr:rowOff>120988</xdr:rowOff>
    </xdr:to>
    <xdr:cxnSp macro="">
      <xdr:nvCxnSpPr>
        <xdr:cNvPr id="865" name="直線コネクタ 864"/>
        <xdr:cNvCxnSpPr/>
      </xdr:nvCxnSpPr>
      <xdr:spPr>
        <a:xfrm>
          <a:off x="18656300" y="1330640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133379</xdr:rowOff>
    </xdr:from>
    <xdr:to>
      <xdr:col>116</xdr:col>
      <xdr:colOff>114300</xdr:colOff>
      <xdr:row>76</xdr:row>
      <xdr:rowOff>63528</xdr:rowOff>
    </xdr:to>
    <xdr:sp macro="" textlink="">
      <xdr:nvSpPr>
        <xdr:cNvPr id="875" name="楕円 874"/>
        <xdr:cNvSpPr/>
      </xdr:nvSpPr>
      <xdr:spPr>
        <a:xfrm>
          <a:off x="22110700" y="12992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111806</xdr:rowOff>
    </xdr:from>
    <xdr:ext cx="534377" cy="259045"/>
    <xdr:sp macro="" textlink="">
      <xdr:nvSpPr>
        <xdr:cNvPr id="876" name="繰出金該当値テキスト"/>
        <xdr:cNvSpPr txBox="1"/>
      </xdr:nvSpPr>
      <xdr:spPr>
        <a:xfrm>
          <a:off x="22212300" y="1297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154606</xdr:rowOff>
    </xdr:from>
    <xdr:to>
      <xdr:col>112</xdr:col>
      <xdr:colOff>38100</xdr:colOff>
      <xdr:row>77</xdr:row>
      <xdr:rowOff>84756</xdr:rowOff>
    </xdr:to>
    <xdr:sp macro="" textlink="">
      <xdr:nvSpPr>
        <xdr:cNvPr id="877" name="楕円 876"/>
        <xdr:cNvSpPr/>
      </xdr:nvSpPr>
      <xdr:spPr>
        <a:xfrm>
          <a:off x="21272500" y="13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75883</xdr:rowOff>
    </xdr:from>
    <xdr:ext cx="534377" cy="259045"/>
    <xdr:sp macro="" textlink="">
      <xdr:nvSpPr>
        <xdr:cNvPr id="878" name="テキスト ボックス 877"/>
        <xdr:cNvSpPr txBox="1"/>
      </xdr:nvSpPr>
      <xdr:spPr>
        <a:xfrm>
          <a:off x="21056111" y="132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153366</xdr:rowOff>
    </xdr:from>
    <xdr:to>
      <xdr:col>107</xdr:col>
      <xdr:colOff>101600</xdr:colOff>
      <xdr:row>77</xdr:row>
      <xdr:rowOff>83516</xdr:rowOff>
    </xdr:to>
    <xdr:sp macro="" textlink="">
      <xdr:nvSpPr>
        <xdr:cNvPr id="879" name="楕円 878"/>
        <xdr:cNvSpPr/>
      </xdr:nvSpPr>
      <xdr:spPr>
        <a:xfrm>
          <a:off x="203835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74643</xdr:rowOff>
    </xdr:from>
    <xdr:ext cx="534377" cy="259045"/>
    <xdr:sp macro="" textlink="">
      <xdr:nvSpPr>
        <xdr:cNvPr id="880" name="テキスト ボックス 879"/>
        <xdr:cNvSpPr txBox="1"/>
      </xdr:nvSpPr>
      <xdr:spPr>
        <a:xfrm>
          <a:off x="20167111" y="132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70188</xdr:rowOff>
    </xdr:from>
    <xdr:to>
      <xdr:col>102</xdr:col>
      <xdr:colOff>165100</xdr:colOff>
      <xdr:row>78</xdr:row>
      <xdr:rowOff>338</xdr:rowOff>
    </xdr:to>
    <xdr:sp macro="" textlink="">
      <xdr:nvSpPr>
        <xdr:cNvPr id="881" name="楕円 880"/>
        <xdr:cNvSpPr/>
      </xdr:nvSpPr>
      <xdr:spPr>
        <a:xfrm>
          <a:off x="19494500" y="132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162915</xdr:rowOff>
    </xdr:from>
    <xdr:ext cx="534377" cy="259045"/>
    <xdr:sp macro="" textlink="">
      <xdr:nvSpPr>
        <xdr:cNvPr id="882" name="テキスト ボックス 881"/>
        <xdr:cNvSpPr txBox="1"/>
      </xdr:nvSpPr>
      <xdr:spPr>
        <a:xfrm>
          <a:off x="19278111" y="133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53956</xdr:rowOff>
    </xdr:from>
    <xdr:to>
      <xdr:col>98</xdr:col>
      <xdr:colOff>38100</xdr:colOff>
      <xdr:row>77</xdr:row>
      <xdr:rowOff>155556</xdr:rowOff>
    </xdr:to>
    <xdr:sp macro="" textlink="">
      <xdr:nvSpPr>
        <xdr:cNvPr id="883" name="楕円 882"/>
        <xdr:cNvSpPr/>
      </xdr:nvSpPr>
      <xdr:spPr>
        <a:xfrm>
          <a:off x="18605500" y="132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146683</xdr:rowOff>
    </xdr:from>
    <xdr:ext cx="534377" cy="259045"/>
    <xdr:sp macro="" textlink="">
      <xdr:nvSpPr>
        <xdr:cNvPr id="884" name="テキスト ボックス 883"/>
        <xdr:cNvSpPr txBox="1"/>
      </xdr:nvSpPr>
      <xdr:spPr>
        <a:xfrm>
          <a:off x="18389111" y="133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・人件費は、住民一人当たり５</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０７８</a:t>
          </a:r>
          <a:r>
            <a:rPr kumimoji="1" lang="ja-JP" altLang="ja-JP" sz="1100">
              <a:solidFill>
                <a:schemeClr val="dk1"/>
              </a:solidFill>
              <a:effectLst/>
              <a:latin typeface="+mn-ea"/>
              <a:ea typeface="+mn-ea"/>
              <a:cs typeface="+mn-cs"/>
            </a:rPr>
            <a:t>円となっており、類似団体と比較して低い状況となっている。これは、組織機構や事業の見直し、民間活力の積極的な活用等による定員の適正化に取り組んだ結果によるものである。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・扶助費は、住民一人当たり１</a:t>
          </a:r>
          <a:r>
            <a:rPr kumimoji="1" lang="ja-JP" altLang="en-US" sz="1100">
              <a:solidFill>
                <a:schemeClr val="dk1"/>
              </a:solidFill>
              <a:effectLst/>
              <a:latin typeface="+mn-ea"/>
              <a:ea typeface="+mn-ea"/>
              <a:cs typeface="+mn-cs"/>
            </a:rPr>
            <a:t>１７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６２６</a:t>
          </a:r>
          <a:r>
            <a:rPr kumimoji="1" lang="ja-JP" altLang="ja-JP" sz="1100">
              <a:solidFill>
                <a:schemeClr val="dk1"/>
              </a:solidFill>
              <a:effectLst/>
              <a:latin typeface="+mn-ea"/>
              <a:ea typeface="+mn-ea"/>
              <a:cs typeface="+mn-cs"/>
            </a:rPr>
            <a:t>円となっており、類似団体と比較して低い状況となっている</a:t>
          </a:r>
          <a:r>
            <a:rPr kumimoji="1" lang="ja-JP" altLang="en-US" sz="1100">
              <a:solidFill>
                <a:schemeClr val="dk1"/>
              </a:solidFill>
              <a:effectLst/>
              <a:latin typeface="+mn-ea"/>
              <a:ea typeface="+mn-ea"/>
              <a:cs typeface="+mn-cs"/>
            </a:rPr>
            <a:t>が、埼玉県平均を上回っている</a:t>
          </a:r>
          <a:r>
            <a:rPr kumimoji="1" lang="ja-JP" altLang="ja-JP" sz="1100">
              <a:solidFill>
                <a:schemeClr val="dk1"/>
              </a:solidFill>
              <a:effectLst/>
              <a:latin typeface="+mn-ea"/>
              <a:ea typeface="+mn-ea"/>
              <a:cs typeface="+mn-cs"/>
            </a:rPr>
            <a:t>。社会情勢の変化の影響により、生活保護受給者や障害福祉サービス費等の増加傾向が続いて</a:t>
          </a:r>
          <a:r>
            <a:rPr kumimoji="1" lang="ja-JP" altLang="en-US" sz="1100">
              <a:solidFill>
                <a:schemeClr val="dk1"/>
              </a:solidFill>
              <a:effectLst/>
              <a:latin typeface="+mn-ea"/>
              <a:ea typeface="+mn-ea"/>
              <a:cs typeface="+mn-cs"/>
            </a:rPr>
            <a:t>いる。対策として、</a:t>
          </a:r>
          <a:r>
            <a:rPr kumimoji="1" lang="ja-JP" altLang="ja-JP" sz="1100" b="0" i="0" baseline="0">
              <a:solidFill>
                <a:schemeClr val="dk1"/>
              </a:solidFill>
              <a:effectLst/>
              <a:latin typeface="+mn-ea"/>
              <a:ea typeface="+mn-ea"/>
              <a:cs typeface="+mn-cs"/>
            </a:rPr>
            <a:t>給付の適正化や各種給付への独自加算の見直し等を進めていくことにより、扶助費の抑制を図</a:t>
          </a:r>
          <a:r>
            <a:rPr kumimoji="1" lang="ja-JP" altLang="en-US" sz="1100" b="0" i="0" baseline="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適正な水準の確保を図る。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・公債費は、住民一人当たり２</a:t>
          </a:r>
          <a:r>
            <a:rPr kumimoji="1" lang="ja-JP" altLang="en-US" sz="1100">
              <a:solidFill>
                <a:schemeClr val="dk1"/>
              </a:solidFill>
              <a:effectLst/>
              <a:latin typeface="+mn-ea"/>
              <a:ea typeface="+mn-ea"/>
              <a:cs typeface="+mn-cs"/>
            </a:rPr>
            <a:t>８</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１８</a:t>
          </a:r>
          <a:r>
            <a:rPr kumimoji="1" lang="ja-JP" altLang="ja-JP" sz="1100">
              <a:solidFill>
                <a:schemeClr val="dk1"/>
              </a:solidFill>
              <a:effectLst/>
              <a:latin typeface="+mn-ea"/>
              <a:ea typeface="+mn-ea"/>
              <a:cs typeface="+mn-cs"/>
            </a:rPr>
            <a:t>２円となっており、類似団体と比較して低い状況となっている。これは、起債対象事業の精査により元利償還金の額が多額とならないよう努めていることによるものである。</a:t>
          </a:r>
          <a:r>
            <a:rPr kumimoji="1" lang="en-US" altLang="ja-JP" sz="1100">
              <a:solidFill>
                <a:schemeClr val="dk1"/>
              </a:solidFill>
              <a:effectLst/>
              <a:latin typeface="+mn-ea"/>
              <a:ea typeface="+mn-ea"/>
              <a:cs typeface="+mn-cs"/>
            </a:rPr>
            <a:t/>
          </a:r>
          <a:br>
            <a:rPr kumimoji="1" lang="en-US" altLang="ja-JP" sz="1100">
              <a:solidFill>
                <a:schemeClr val="dk1"/>
              </a:solidFill>
              <a:effectLst/>
              <a:latin typeface="+mn-ea"/>
              <a:ea typeface="+mn-ea"/>
              <a:cs typeface="+mn-cs"/>
            </a:rPr>
          </a:b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87,476
65.35
37,638,554
35,862,086
1,271,728
19,581,382
25,647,653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120955</xdr:rowOff>
    </xdr:from>
    <xdr:to>
      <xdr:col>24</xdr:col>
      <xdr:colOff>63500</xdr:colOff>
      <xdr:row>36</xdr:row>
      <xdr:rowOff>150673</xdr:rowOff>
    </xdr:to>
    <xdr:cxnSp macro="">
      <xdr:nvCxnSpPr>
        <xdr:cNvPr id="59" name="直線コネクタ 58"/>
        <xdr:cNvCxnSpPr/>
      </xdr:nvCxnSpPr>
      <xdr:spPr>
        <a:xfrm flipV="1">
          <a:off x="3797300" y="629315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126441</xdr:rowOff>
    </xdr:from>
    <xdr:to>
      <xdr:col>19</xdr:col>
      <xdr:colOff>177800</xdr:colOff>
      <xdr:row>36</xdr:row>
      <xdr:rowOff>150673</xdr:rowOff>
    </xdr:to>
    <xdr:cxnSp macro="">
      <xdr:nvCxnSpPr>
        <xdr:cNvPr id="62" name="直線コネクタ 61"/>
        <xdr:cNvCxnSpPr/>
      </xdr:nvCxnSpPr>
      <xdr:spPr>
        <a:xfrm>
          <a:off x="2908300" y="629864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94894</xdr:rowOff>
    </xdr:from>
    <xdr:to>
      <xdr:col>15</xdr:col>
      <xdr:colOff>50800</xdr:colOff>
      <xdr:row>36</xdr:row>
      <xdr:rowOff>126441</xdr:rowOff>
    </xdr:to>
    <xdr:cxnSp macro="">
      <xdr:nvCxnSpPr>
        <xdr:cNvPr id="65" name="直線コネクタ 64"/>
        <xdr:cNvCxnSpPr/>
      </xdr:nvCxnSpPr>
      <xdr:spPr>
        <a:xfrm>
          <a:off x="2019300" y="626709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94894</xdr:rowOff>
    </xdr:from>
    <xdr:to>
      <xdr:col>10</xdr:col>
      <xdr:colOff>114300</xdr:colOff>
      <xdr:row>36</xdr:row>
      <xdr:rowOff>118212</xdr:rowOff>
    </xdr:to>
    <xdr:cxnSp macro="">
      <xdr:nvCxnSpPr>
        <xdr:cNvPr id="68" name="直線コネクタ 67"/>
        <xdr:cNvCxnSpPr/>
      </xdr:nvCxnSpPr>
      <xdr:spPr>
        <a:xfrm flipV="1">
          <a:off x="1130300" y="626709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70155</xdr:rowOff>
    </xdr:from>
    <xdr:to>
      <xdr:col>24</xdr:col>
      <xdr:colOff>114300</xdr:colOff>
      <xdr:row>37</xdr:row>
      <xdr:rowOff>305</xdr:rowOff>
    </xdr:to>
    <xdr:sp macro="" textlink="">
      <xdr:nvSpPr>
        <xdr:cNvPr id="78" name="楕円 77"/>
        <xdr:cNvSpPr/>
      </xdr:nvSpPr>
      <xdr:spPr>
        <a:xfrm>
          <a:off x="4584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48582</xdr:rowOff>
    </xdr:from>
    <xdr:ext cx="469744" cy="259045"/>
    <xdr:sp macro="" textlink="">
      <xdr:nvSpPr>
        <xdr:cNvPr id="79" name="議会費該当値テキスト"/>
        <xdr:cNvSpPr txBox="1"/>
      </xdr:nvSpPr>
      <xdr:spPr>
        <a:xfrm>
          <a:off x="4686300"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99873</xdr:rowOff>
    </xdr:from>
    <xdr:to>
      <xdr:col>20</xdr:col>
      <xdr:colOff>38100</xdr:colOff>
      <xdr:row>37</xdr:row>
      <xdr:rowOff>30023</xdr:rowOff>
    </xdr:to>
    <xdr:sp macro="" textlink="">
      <xdr:nvSpPr>
        <xdr:cNvPr id="80" name="楕円 79"/>
        <xdr:cNvSpPr/>
      </xdr:nvSpPr>
      <xdr:spPr>
        <a:xfrm>
          <a:off x="3746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21150</xdr:rowOff>
    </xdr:from>
    <xdr:ext cx="469744" cy="259045"/>
    <xdr:sp macro="" textlink="">
      <xdr:nvSpPr>
        <xdr:cNvPr id="81" name="テキスト ボックス 80"/>
        <xdr:cNvSpPr txBox="1"/>
      </xdr:nvSpPr>
      <xdr:spPr>
        <a:xfrm>
          <a:off x="3562428" y="63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75641</xdr:rowOff>
    </xdr:from>
    <xdr:to>
      <xdr:col>15</xdr:col>
      <xdr:colOff>101600</xdr:colOff>
      <xdr:row>37</xdr:row>
      <xdr:rowOff>5791</xdr:rowOff>
    </xdr:to>
    <xdr:sp macro="" textlink="">
      <xdr:nvSpPr>
        <xdr:cNvPr id="82" name="楕円 81"/>
        <xdr:cNvSpPr/>
      </xdr:nvSpPr>
      <xdr:spPr>
        <a:xfrm>
          <a:off x="2857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168368</xdr:rowOff>
    </xdr:from>
    <xdr:ext cx="469744" cy="259045"/>
    <xdr:sp macro="" textlink="">
      <xdr:nvSpPr>
        <xdr:cNvPr id="83" name="テキスト ボックス 82"/>
        <xdr:cNvSpPr txBox="1"/>
      </xdr:nvSpPr>
      <xdr:spPr>
        <a:xfrm>
          <a:off x="2673428"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44094</xdr:rowOff>
    </xdr:from>
    <xdr:to>
      <xdr:col>10</xdr:col>
      <xdr:colOff>165100</xdr:colOff>
      <xdr:row>36</xdr:row>
      <xdr:rowOff>145694</xdr:rowOff>
    </xdr:to>
    <xdr:sp macro="" textlink="">
      <xdr:nvSpPr>
        <xdr:cNvPr id="84" name="楕円 83"/>
        <xdr:cNvSpPr/>
      </xdr:nvSpPr>
      <xdr:spPr>
        <a:xfrm>
          <a:off x="1968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136821</xdr:rowOff>
    </xdr:from>
    <xdr:ext cx="469744" cy="259045"/>
    <xdr:sp macro="" textlink="">
      <xdr:nvSpPr>
        <xdr:cNvPr id="85" name="テキスト ボックス 84"/>
        <xdr:cNvSpPr txBox="1"/>
      </xdr:nvSpPr>
      <xdr:spPr>
        <a:xfrm>
          <a:off x="1784428" y="63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67412</xdr:rowOff>
    </xdr:from>
    <xdr:to>
      <xdr:col>6</xdr:col>
      <xdr:colOff>38100</xdr:colOff>
      <xdr:row>36</xdr:row>
      <xdr:rowOff>169012</xdr:rowOff>
    </xdr:to>
    <xdr:sp macro="" textlink="">
      <xdr:nvSpPr>
        <xdr:cNvPr id="86" name="楕円 85"/>
        <xdr:cNvSpPr/>
      </xdr:nvSpPr>
      <xdr:spPr>
        <a:xfrm>
          <a:off x="1079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160139</xdr:rowOff>
    </xdr:from>
    <xdr:ext cx="469744" cy="259045"/>
    <xdr:sp macro="" textlink="">
      <xdr:nvSpPr>
        <xdr:cNvPr id="87" name="テキスト ボックス 86"/>
        <xdr:cNvSpPr txBox="1"/>
      </xdr:nvSpPr>
      <xdr:spPr>
        <a:xfrm>
          <a:off x="895428" y="6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155070</xdr:rowOff>
    </xdr:from>
    <xdr:to>
      <xdr:col>24</xdr:col>
      <xdr:colOff>63500</xdr:colOff>
      <xdr:row>57</xdr:row>
      <xdr:rowOff>16424</xdr:rowOff>
    </xdr:to>
    <xdr:cxnSp macro="">
      <xdr:nvCxnSpPr>
        <xdr:cNvPr id="116" name="直線コネクタ 115"/>
        <xdr:cNvCxnSpPr/>
      </xdr:nvCxnSpPr>
      <xdr:spPr>
        <a:xfrm flipV="1">
          <a:off x="3797300" y="9756270"/>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107810</xdr:rowOff>
    </xdr:from>
    <xdr:to>
      <xdr:col>19</xdr:col>
      <xdr:colOff>177800</xdr:colOff>
      <xdr:row>57</xdr:row>
      <xdr:rowOff>16424</xdr:rowOff>
    </xdr:to>
    <xdr:cxnSp macro="">
      <xdr:nvCxnSpPr>
        <xdr:cNvPr id="119" name="直線コネクタ 118"/>
        <xdr:cNvCxnSpPr/>
      </xdr:nvCxnSpPr>
      <xdr:spPr>
        <a:xfrm>
          <a:off x="2908300" y="9709010"/>
          <a:ext cx="889000" cy="8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92471</xdr:rowOff>
    </xdr:from>
    <xdr:to>
      <xdr:col>15</xdr:col>
      <xdr:colOff>50800</xdr:colOff>
      <xdr:row>56</xdr:row>
      <xdr:rowOff>107810</xdr:rowOff>
    </xdr:to>
    <xdr:cxnSp macro="">
      <xdr:nvCxnSpPr>
        <xdr:cNvPr id="122" name="直線コネクタ 121"/>
        <xdr:cNvCxnSpPr/>
      </xdr:nvCxnSpPr>
      <xdr:spPr>
        <a:xfrm>
          <a:off x="2019300" y="9007871"/>
          <a:ext cx="889000" cy="7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92471</xdr:rowOff>
    </xdr:from>
    <xdr:to>
      <xdr:col>10</xdr:col>
      <xdr:colOff>114300</xdr:colOff>
      <xdr:row>56</xdr:row>
      <xdr:rowOff>156128</xdr:rowOff>
    </xdr:to>
    <xdr:cxnSp macro="">
      <xdr:nvCxnSpPr>
        <xdr:cNvPr id="125" name="直線コネクタ 124"/>
        <xdr:cNvCxnSpPr/>
      </xdr:nvCxnSpPr>
      <xdr:spPr>
        <a:xfrm flipV="1">
          <a:off x="1130300" y="9007871"/>
          <a:ext cx="889000" cy="74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104270</xdr:rowOff>
    </xdr:from>
    <xdr:to>
      <xdr:col>24</xdr:col>
      <xdr:colOff>114300</xdr:colOff>
      <xdr:row>57</xdr:row>
      <xdr:rowOff>34420</xdr:rowOff>
    </xdr:to>
    <xdr:sp macro="" textlink="">
      <xdr:nvSpPr>
        <xdr:cNvPr id="135" name="楕円 134"/>
        <xdr:cNvSpPr/>
      </xdr:nvSpPr>
      <xdr:spPr>
        <a:xfrm>
          <a:off x="4584700" y="9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82697</xdr:rowOff>
    </xdr:from>
    <xdr:ext cx="534377" cy="259045"/>
    <xdr:sp macro="" textlink="">
      <xdr:nvSpPr>
        <xdr:cNvPr id="136" name="総務費該当値テキスト"/>
        <xdr:cNvSpPr txBox="1"/>
      </xdr:nvSpPr>
      <xdr:spPr>
        <a:xfrm>
          <a:off x="4686300" y="96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137074</xdr:rowOff>
    </xdr:from>
    <xdr:to>
      <xdr:col>20</xdr:col>
      <xdr:colOff>38100</xdr:colOff>
      <xdr:row>57</xdr:row>
      <xdr:rowOff>67224</xdr:rowOff>
    </xdr:to>
    <xdr:sp macro="" textlink="">
      <xdr:nvSpPr>
        <xdr:cNvPr id="137" name="楕円 136"/>
        <xdr:cNvSpPr/>
      </xdr:nvSpPr>
      <xdr:spPr>
        <a:xfrm>
          <a:off x="3746500" y="97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58351</xdr:rowOff>
    </xdr:from>
    <xdr:ext cx="534377" cy="259045"/>
    <xdr:sp macro="" textlink="">
      <xdr:nvSpPr>
        <xdr:cNvPr id="138" name="テキスト ボックス 137"/>
        <xdr:cNvSpPr txBox="1"/>
      </xdr:nvSpPr>
      <xdr:spPr>
        <a:xfrm>
          <a:off x="3530111" y="98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57010</xdr:rowOff>
    </xdr:from>
    <xdr:to>
      <xdr:col>15</xdr:col>
      <xdr:colOff>101600</xdr:colOff>
      <xdr:row>56</xdr:row>
      <xdr:rowOff>158610</xdr:rowOff>
    </xdr:to>
    <xdr:sp macro="" textlink="">
      <xdr:nvSpPr>
        <xdr:cNvPr id="139" name="楕円 138"/>
        <xdr:cNvSpPr/>
      </xdr:nvSpPr>
      <xdr:spPr>
        <a:xfrm>
          <a:off x="28575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149737</xdr:rowOff>
    </xdr:from>
    <xdr:ext cx="534377" cy="259045"/>
    <xdr:sp macro="" textlink="">
      <xdr:nvSpPr>
        <xdr:cNvPr id="140" name="テキスト ボックス 139"/>
        <xdr:cNvSpPr txBox="1"/>
      </xdr:nvSpPr>
      <xdr:spPr>
        <a:xfrm>
          <a:off x="2641111" y="9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41671</xdr:rowOff>
    </xdr:from>
    <xdr:to>
      <xdr:col>10</xdr:col>
      <xdr:colOff>165100</xdr:colOff>
      <xdr:row>52</xdr:row>
      <xdr:rowOff>143271</xdr:rowOff>
    </xdr:to>
    <xdr:sp macro="" textlink="">
      <xdr:nvSpPr>
        <xdr:cNvPr id="141" name="楕円 140"/>
        <xdr:cNvSpPr/>
      </xdr:nvSpPr>
      <xdr:spPr>
        <a:xfrm>
          <a:off x="1968500" y="89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134398</xdr:rowOff>
    </xdr:from>
    <xdr:ext cx="599010" cy="259045"/>
    <xdr:sp macro="" textlink="">
      <xdr:nvSpPr>
        <xdr:cNvPr id="142" name="テキスト ボックス 141"/>
        <xdr:cNvSpPr txBox="1"/>
      </xdr:nvSpPr>
      <xdr:spPr>
        <a:xfrm>
          <a:off x="1719795" y="904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105328</xdr:rowOff>
    </xdr:from>
    <xdr:to>
      <xdr:col>6</xdr:col>
      <xdr:colOff>38100</xdr:colOff>
      <xdr:row>57</xdr:row>
      <xdr:rowOff>35478</xdr:rowOff>
    </xdr:to>
    <xdr:sp macro="" textlink="">
      <xdr:nvSpPr>
        <xdr:cNvPr id="143" name="楕円 142"/>
        <xdr:cNvSpPr/>
      </xdr:nvSpPr>
      <xdr:spPr>
        <a:xfrm>
          <a:off x="1079500" y="97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26605</xdr:rowOff>
    </xdr:from>
    <xdr:ext cx="534377" cy="259045"/>
    <xdr:sp macro="" textlink="">
      <xdr:nvSpPr>
        <xdr:cNvPr id="144" name="テキスト ボックス 143"/>
        <xdr:cNvSpPr txBox="1"/>
      </xdr:nvSpPr>
      <xdr:spPr>
        <a:xfrm>
          <a:off x="863111" y="97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129223</xdr:rowOff>
    </xdr:from>
    <xdr:to>
      <xdr:col>24</xdr:col>
      <xdr:colOff>63500</xdr:colOff>
      <xdr:row>77</xdr:row>
      <xdr:rowOff>78884</xdr:rowOff>
    </xdr:to>
    <xdr:cxnSp macro="">
      <xdr:nvCxnSpPr>
        <xdr:cNvPr id="178" name="直線コネクタ 177"/>
        <xdr:cNvCxnSpPr/>
      </xdr:nvCxnSpPr>
      <xdr:spPr>
        <a:xfrm flipV="1">
          <a:off x="3797300" y="13159423"/>
          <a:ext cx="838200" cy="1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167608</xdr:rowOff>
    </xdr:from>
    <xdr:to>
      <xdr:col>19</xdr:col>
      <xdr:colOff>177800</xdr:colOff>
      <xdr:row>77</xdr:row>
      <xdr:rowOff>78884</xdr:rowOff>
    </xdr:to>
    <xdr:cxnSp macro="">
      <xdr:nvCxnSpPr>
        <xdr:cNvPr id="181" name="直線コネクタ 180"/>
        <xdr:cNvCxnSpPr/>
      </xdr:nvCxnSpPr>
      <xdr:spPr>
        <a:xfrm>
          <a:off x="2908300" y="13197808"/>
          <a:ext cx="8890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167608</xdr:rowOff>
    </xdr:from>
    <xdr:to>
      <xdr:col>15</xdr:col>
      <xdr:colOff>50800</xdr:colOff>
      <xdr:row>78</xdr:row>
      <xdr:rowOff>70892</xdr:rowOff>
    </xdr:to>
    <xdr:cxnSp macro="">
      <xdr:nvCxnSpPr>
        <xdr:cNvPr id="184" name="直線コネクタ 183"/>
        <xdr:cNvCxnSpPr/>
      </xdr:nvCxnSpPr>
      <xdr:spPr>
        <a:xfrm flipV="1">
          <a:off x="2019300" y="13197808"/>
          <a:ext cx="889000" cy="24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69301</xdr:rowOff>
    </xdr:from>
    <xdr:to>
      <xdr:col>10</xdr:col>
      <xdr:colOff>114300</xdr:colOff>
      <xdr:row>78</xdr:row>
      <xdr:rowOff>70892</xdr:rowOff>
    </xdr:to>
    <xdr:cxnSp macro="">
      <xdr:nvCxnSpPr>
        <xdr:cNvPr id="187" name="直線コネクタ 186"/>
        <xdr:cNvCxnSpPr/>
      </xdr:nvCxnSpPr>
      <xdr:spPr>
        <a:xfrm>
          <a:off x="1130300" y="13442401"/>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89327</xdr:rowOff>
    </xdr:from>
    <xdr:ext cx="599010" cy="259045"/>
    <xdr:sp macro="" textlink="">
      <xdr:nvSpPr>
        <xdr:cNvPr id="189" name="テキスト ボックス 188"/>
        <xdr:cNvSpPr txBox="1"/>
      </xdr:nvSpPr>
      <xdr:spPr>
        <a:xfrm>
          <a:off x="1719795" y="13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78423</xdr:rowOff>
    </xdr:from>
    <xdr:to>
      <xdr:col>24</xdr:col>
      <xdr:colOff>114300</xdr:colOff>
      <xdr:row>77</xdr:row>
      <xdr:rowOff>8573</xdr:rowOff>
    </xdr:to>
    <xdr:sp macro="" textlink="">
      <xdr:nvSpPr>
        <xdr:cNvPr id="197" name="楕円 196"/>
        <xdr:cNvSpPr/>
      </xdr:nvSpPr>
      <xdr:spPr>
        <a:xfrm>
          <a:off x="4584700" y="131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56850</xdr:rowOff>
    </xdr:from>
    <xdr:ext cx="599010" cy="259045"/>
    <xdr:sp macro="" textlink="">
      <xdr:nvSpPr>
        <xdr:cNvPr id="198" name="民生費該当値テキスト"/>
        <xdr:cNvSpPr txBox="1"/>
      </xdr:nvSpPr>
      <xdr:spPr>
        <a:xfrm>
          <a:off x="4686300" y="1308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28084</xdr:rowOff>
    </xdr:from>
    <xdr:to>
      <xdr:col>20</xdr:col>
      <xdr:colOff>38100</xdr:colOff>
      <xdr:row>77</xdr:row>
      <xdr:rowOff>129684</xdr:rowOff>
    </xdr:to>
    <xdr:sp macro="" textlink="">
      <xdr:nvSpPr>
        <xdr:cNvPr id="199" name="楕円 198"/>
        <xdr:cNvSpPr/>
      </xdr:nvSpPr>
      <xdr:spPr>
        <a:xfrm>
          <a:off x="3746500" y="132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120811</xdr:rowOff>
    </xdr:from>
    <xdr:ext cx="599010" cy="259045"/>
    <xdr:sp macro="" textlink="">
      <xdr:nvSpPr>
        <xdr:cNvPr id="200" name="テキスト ボックス 199"/>
        <xdr:cNvSpPr txBox="1"/>
      </xdr:nvSpPr>
      <xdr:spPr>
        <a:xfrm>
          <a:off x="3497795" y="1332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116808</xdr:rowOff>
    </xdr:from>
    <xdr:to>
      <xdr:col>15</xdr:col>
      <xdr:colOff>101600</xdr:colOff>
      <xdr:row>77</xdr:row>
      <xdr:rowOff>46958</xdr:rowOff>
    </xdr:to>
    <xdr:sp macro="" textlink="">
      <xdr:nvSpPr>
        <xdr:cNvPr id="201" name="楕円 200"/>
        <xdr:cNvSpPr/>
      </xdr:nvSpPr>
      <xdr:spPr>
        <a:xfrm>
          <a:off x="2857500" y="131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38085</xdr:rowOff>
    </xdr:from>
    <xdr:ext cx="599010" cy="259045"/>
    <xdr:sp macro="" textlink="">
      <xdr:nvSpPr>
        <xdr:cNvPr id="202" name="テキスト ボックス 201"/>
        <xdr:cNvSpPr txBox="1"/>
      </xdr:nvSpPr>
      <xdr:spPr>
        <a:xfrm>
          <a:off x="2608795" y="1323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20092</xdr:rowOff>
    </xdr:from>
    <xdr:to>
      <xdr:col>10</xdr:col>
      <xdr:colOff>165100</xdr:colOff>
      <xdr:row>78</xdr:row>
      <xdr:rowOff>121692</xdr:rowOff>
    </xdr:to>
    <xdr:sp macro="" textlink="">
      <xdr:nvSpPr>
        <xdr:cNvPr id="203" name="楕円 202"/>
        <xdr:cNvSpPr/>
      </xdr:nvSpPr>
      <xdr:spPr>
        <a:xfrm>
          <a:off x="19685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112819</xdr:rowOff>
    </xdr:from>
    <xdr:ext cx="599010" cy="259045"/>
    <xdr:sp macro="" textlink="">
      <xdr:nvSpPr>
        <xdr:cNvPr id="204" name="テキスト ボックス 203"/>
        <xdr:cNvSpPr txBox="1"/>
      </xdr:nvSpPr>
      <xdr:spPr>
        <a:xfrm>
          <a:off x="1719795" y="134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18501</xdr:rowOff>
    </xdr:from>
    <xdr:to>
      <xdr:col>6</xdr:col>
      <xdr:colOff>38100</xdr:colOff>
      <xdr:row>78</xdr:row>
      <xdr:rowOff>120101</xdr:rowOff>
    </xdr:to>
    <xdr:sp macro="" textlink="">
      <xdr:nvSpPr>
        <xdr:cNvPr id="205" name="楕円 204"/>
        <xdr:cNvSpPr/>
      </xdr:nvSpPr>
      <xdr:spPr>
        <a:xfrm>
          <a:off x="1079500" y="13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136628</xdr:rowOff>
    </xdr:from>
    <xdr:ext cx="599010" cy="259045"/>
    <xdr:sp macro="" textlink="">
      <xdr:nvSpPr>
        <xdr:cNvPr id="206" name="テキスト ボックス 205"/>
        <xdr:cNvSpPr txBox="1"/>
      </xdr:nvSpPr>
      <xdr:spPr>
        <a:xfrm>
          <a:off x="830795" y="131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158598</xdr:rowOff>
    </xdr:from>
    <xdr:to>
      <xdr:col>24</xdr:col>
      <xdr:colOff>63500</xdr:colOff>
      <xdr:row>99</xdr:row>
      <xdr:rowOff>1026</xdr:rowOff>
    </xdr:to>
    <xdr:cxnSp macro="">
      <xdr:nvCxnSpPr>
        <xdr:cNvPr id="238" name="直線コネクタ 237"/>
        <xdr:cNvCxnSpPr/>
      </xdr:nvCxnSpPr>
      <xdr:spPr>
        <a:xfrm flipV="1">
          <a:off x="3797300" y="16960698"/>
          <a:ext cx="838200" cy="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1026</xdr:rowOff>
    </xdr:from>
    <xdr:to>
      <xdr:col>19</xdr:col>
      <xdr:colOff>177800</xdr:colOff>
      <xdr:row>99</xdr:row>
      <xdr:rowOff>25584</xdr:rowOff>
    </xdr:to>
    <xdr:cxnSp macro="">
      <xdr:nvCxnSpPr>
        <xdr:cNvPr id="241" name="直線コネクタ 240"/>
        <xdr:cNvCxnSpPr/>
      </xdr:nvCxnSpPr>
      <xdr:spPr>
        <a:xfrm flipV="1">
          <a:off x="2908300" y="16974576"/>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25584</xdr:rowOff>
    </xdr:from>
    <xdr:to>
      <xdr:col>15</xdr:col>
      <xdr:colOff>50800</xdr:colOff>
      <xdr:row>99</xdr:row>
      <xdr:rowOff>64991</xdr:rowOff>
    </xdr:to>
    <xdr:cxnSp macro="">
      <xdr:nvCxnSpPr>
        <xdr:cNvPr id="244" name="直線コネクタ 243"/>
        <xdr:cNvCxnSpPr/>
      </xdr:nvCxnSpPr>
      <xdr:spPr>
        <a:xfrm flipV="1">
          <a:off x="2019300" y="16999134"/>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64991</xdr:rowOff>
    </xdr:from>
    <xdr:to>
      <xdr:col>10</xdr:col>
      <xdr:colOff>114300</xdr:colOff>
      <xdr:row>99</xdr:row>
      <xdr:rowOff>108110</xdr:rowOff>
    </xdr:to>
    <xdr:cxnSp macro="">
      <xdr:nvCxnSpPr>
        <xdr:cNvPr id="247" name="直線コネクタ 246"/>
        <xdr:cNvCxnSpPr/>
      </xdr:nvCxnSpPr>
      <xdr:spPr>
        <a:xfrm flipV="1">
          <a:off x="1130300" y="17038541"/>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9" name="テキスト ボックス 248"/>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51" name="テキスト ボックス 250"/>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107798</xdr:rowOff>
    </xdr:from>
    <xdr:to>
      <xdr:col>24</xdr:col>
      <xdr:colOff>114300</xdr:colOff>
      <xdr:row>99</xdr:row>
      <xdr:rowOff>37948</xdr:rowOff>
    </xdr:to>
    <xdr:sp macro="" textlink="">
      <xdr:nvSpPr>
        <xdr:cNvPr id="257" name="楕円 256"/>
        <xdr:cNvSpPr/>
      </xdr:nvSpPr>
      <xdr:spPr>
        <a:xfrm>
          <a:off x="4584700" y="169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86225</xdr:rowOff>
    </xdr:from>
    <xdr:ext cx="534377" cy="259045"/>
    <xdr:sp macro="" textlink="">
      <xdr:nvSpPr>
        <xdr:cNvPr id="258" name="衛生費該当値テキスト"/>
        <xdr:cNvSpPr txBox="1"/>
      </xdr:nvSpPr>
      <xdr:spPr>
        <a:xfrm>
          <a:off x="4686300" y="168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121676</xdr:rowOff>
    </xdr:from>
    <xdr:to>
      <xdr:col>20</xdr:col>
      <xdr:colOff>38100</xdr:colOff>
      <xdr:row>99</xdr:row>
      <xdr:rowOff>51826</xdr:rowOff>
    </xdr:to>
    <xdr:sp macro="" textlink="">
      <xdr:nvSpPr>
        <xdr:cNvPr id="259" name="楕円 258"/>
        <xdr:cNvSpPr/>
      </xdr:nvSpPr>
      <xdr:spPr>
        <a:xfrm>
          <a:off x="3746500" y="169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42953</xdr:rowOff>
    </xdr:from>
    <xdr:ext cx="534377" cy="259045"/>
    <xdr:sp macro="" textlink="">
      <xdr:nvSpPr>
        <xdr:cNvPr id="260" name="テキスト ボックス 259"/>
        <xdr:cNvSpPr txBox="1"/>
      </xdr:nvSpPr>
      <xdr:spPr>
        <a:xfrm>
          <a:off x="3530111" y="170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146234</xdr:rowOff>
    </xdr:from>
    <xdr:to>
      <xdr:col>15</xdr:col>
      <xdr:colOff>101600</xdr:colOff>
      <xdr:row>99</xdr:row>
      <xdr:rowOff>76384</xdr:rowOff>
    </xdr:to>
    <xdr:sp macro="" textlink="">
      <xdr:nvSpPr>
        <xdr:cNvPr id="261" name="楕円 260"/>
        <xdr:cNvSpPr/>
      </xdr:nvSpPr>
      <xdr:spPr>
        <a:xfrm>
          <a:off x="2857500" y="169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67511</xdr:rowOff>
    </xdr:from>
    <xdr:ext cx="534377" cy="259045"/>
    <xdr:sp macro="" textlink="">
      <xdr:nvSpPr>
        <xdr:cNvPr id="262" name="テキスト ボックス 261"/>
        <xdr:cNvSpPr txBox="1"/>
      </xdr:nvSpPr>
      <xdr:spPr>
        <a:xfrm>
          <a:off x="2641111" y="170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14191</xdr:rowOff>
    </xdr:from>
    <xdr:to>
      <xdr:col>10</xdr:col>
      <xdr:colOff>165100</xdr:colOff>
      <xdr:row>99</xdr:row>
      <xdr:rowOff>115791</xdr:rowOff>
    </xdr:to>
    <xdr:sp macro="" textlink="">
      <xdr:nvSpPr>
        <xdr:cNvPr id="263" name="楕円 262"/>
        <xdr:cNvSpPr/>
      </xdr:nvSpPr>
      <xdr:spPr>
        <a:xfrm>
          <a:off x="1968500" y="169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106918</xdr:rowOff>
    </xdr:from>
    <xdr:ext cx="534377" cy="259045"/>
    <xdr:sp macro="" textlink="">
      <xdr:nvSpPr>
        <xdr:cNvPr id="264" name="テキスト ボックス 263"/>
        <xdr:cNvSpPr txBox="1"/>
      </xdr:nvSpPr>
      <xdr:spPr>
        <a:xfrm>
          <a:off x="1752111" y="170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57310</xdr:rowOff>
    </xdr:from>
    <xdr:to>
      <xdr:col>6</xdr:col>
      <xdr:colOff>38100</xdr:colOff>
      <xdr:row>99</xdr:row>
      <xdr:rowOff>158910</xdr:rowOff>
    </xdr:to>
    <xdr:sp macro="" textlink="">
      <xdr:nvSpPr>
        <xdr:cNvPr id="265" name="楕円 264"/>
        <xdr:cNvSpPr/>
      </xdr:nvSpPr>
      <xdr:spPr>
        <a:xfrm>
          <a:off x="1079500" y="17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150037</xdr:rowOff>
    </xdr:from>
    <xdr:ext cx="534377" cy="259045"/>
    <xdr:sp macro="" textlink="">
      <xdr:nvSpPr>
        <xdr:cNvPr id="266" name="テキスト ボックス 265"/>
        <xdr:cNvSpPr txBox="1"/>
      </xdr:nvSpPr>
      <xdr:spPr>
        <a:xfrm>
          <a:off x="863111" y="171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26053</xdr:rowOff>
    </xdr:from>
    <xdr:to>
      <xdr:col>55</xdr:col>
      <xdr:colOff>0</xdr:colOff>
      <xdr:row>39</xdr:row>
      <xdr:rowOff>34544</xdr:rowOff>
    </xdr:to>
    <xdr:cxnSp macro="">
      <xdr:nvCxnSpPr>
        <xdr:cNvPr id="297" name="直線コネクタ 296"/>
        <xdr:cNvCxnSpPr/>
      </xdr:nvCxnSpPr>
      <xdr:spPr>
        <a:xfrm>
          <a:off x="9639300" y="671260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55445</xdr:rowOff>
    </xdr:from>
    <xdr:to>
      <xdr:col>50</xdr:col>
      <xdr:colOff>114300</xdr:colOff>
      <xdr:row>39</xdr:row>
      <xdr:rowOff>26053</xdr:rowOff>
    </xdr:to>
    <xdr:cxnSp macro="">
      <xdr:nvCxnSpPr>
        <xdr:cNvPr id="300" name="直線コネクタ 299"/>
        <xdr:cNvCxnSpPr/>
      </xdr:nvCxnSpPr>
      <xdr:spPr>
        <a:xfrm>
          <a:off x="8750300" y="6570545"/>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55445</xdr:rowOff>
    </xdr:to>
    <xdr:cxnSp macro="">
      <xdr:nvCxnSpPr>
        <xdr:cNvPr id="303" name="直線コネクタ 302"/>
        <xdr:cNvCxnSpPr/>
      </xdr:nvCxnSpPr>
      <xdr:spPr>
        <a:xfrm>
          <a:off x="7861300" y="655813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25726</xdr:rowOff>
    </xdr:from>
    <xdr:to>
      <xdr:col>41</xdr:col>
      <xdr:colOff>50800</xdr:colOff>
      <xdr:row>38</xdr:row>
      <xdr:rowOff>43035</xdr:rowOff>
    </xdr:to>
    <xdr:cxnSp macro="">
      <xdr:nvCxnSpPr>
        <xdr:cNvPr id="306" name="直線コネクタ 305"/>
        <xdr:cNvCxnSpPr/>
      </xdr:nvCxnSpPr>
      <xdr:spPr>
        <a:xfrm>
          <a:off x="6972300" y="6540826"/>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155194</xdr:rowOff>
    </xdr:from>
    <xdr:to>
      <xdr:col>55</xdr:col>
      <xdr:colOff>50800</xdr:colOff>
      <xdr:row>39</xdr:row>
      <xdr:rowOff>85344</xdr:rowOff>
    </xdr:to>
    <xdr:sp macro="" textlink="">
      <xdr:nvSpPr>
        <xdr:cNvPr id="316" name="楕円 315"/>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17"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146703</xdr:rowOff>
    </xdr:from>
    <xdr:to>
      <xdr:col>50</xdr:col>
      <xdr:colOff>165100</xdr:colOff>
      <xdr:row>39</xdr:row>
      <xdr:rowOff>76853</xdr:rowOff>
    </xdr:to>
    <xdr:sp macro="" textlink="">
      <xdr:nvSpPr>
        <xdr:cNvPr id="318" name="楕円 317"/>
        <xdr:cNvSpPr/>
      </xdr:nvSpPr>
      <xdr:spPr>
        <a:xfrm>
          <a:off x="9588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67980</xdr:rowOff>
    </xdr:from>
    <xdr:ext cx="378565" cy="259045"/>
    <xdr:sp macro="" textlink="">
      <xdr:nvSpPr>
        <xdr:cNvPr id="319" name="テキスト ボックス 318"/>
        <xdr:cNvSpPr txBox="1"/>
      </xdr:nvSpPr>
      <xdr:spPr>
        <a:xfrm>
          <a:off x="9450017" y="675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4645</xdr:rowOff>
    </xdr:from>
    <xdr:to>
      <xdr:col>46</xdr:col>
      <xdr:colOff>38100</xdr:colOff>
      <xdr:row>38</xdr:row>
      <xdr:rowOff>106245</xdr:rowOff>
    </xdr:to>
    <xdr:sp macro="" textlink="">
      <xdr:nvSpPr>
        <xdr:cNvPr id="320" name="楕円 319"/>
        <xdr:cNvSpPr/>
      </xdr:nvSpPr>
      <xdr:spPr>
        <a:xfrm>
          <a:off x="8699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122772</xdr:rowOff>
    </xdr:from>
    <xdr:ext cx="378565" cy="259045"/>
    <xdr:sp macro="" textlink="">
      <xdr:nvSpPr>
        <xdr:cNvPr id="321" name="テキスト ボックス 320"/>
        <xdr:cNvSpPr txBox="1"/>
      </xdr:nvSpPr>
      <xdr:spPr>
        <a:xfrm>
          <a:off x="8561017" y="629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163685</xdr:rowOff>
    </xdr:from>
    <xdr:to>
      <xdr:col>41</xdr:col>
      <xdr:colOff>101600</xdr:colOff>
      <xdr:row>38</xdr:row>
      <xdr:rowOff>93835</xdr:rowOff>
    </xdr:to>
    <xdr:sp macro="" textlink="">
      <xdr:nvSpPr>
        <xdr:cNvPr id="322" name="楕円 321"/>
        <xdr:cNvSpPr/>
      </xdr:nvSpPr>
      <xdr:spPr>
        <a:xfrm>
          <a:off x="7810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84962</xdr:rowOff>
    </xdr:from>
    <xdr:ext cx="378565" cy="259045"/>
    <xdr:sp macro="" textlink="">
      <xdr:nvSpPr>
        <xdr:cNvPr id="323" name="テキスト ボックス 322"/>
        <xdr:cNvSpPr txBox="1"/>
      </xdr:nvSpPr>
      <xdr:spPr>
        <a:xfrm>
          <a:off x="7672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146377</xdr:rowOff>
    </xdr:from>
    <xdr:to>
      <xdr:col>36</xdr:col>
      <xdr:colOff>165100</xdr:colOff>
      <xdr:row>38</xdr:row>
      <xdr:rowOff>76527</xdr:rowOff>
    </xdr:to>
    <xdr:sp macro="" textlink="">
      <xdr:nvSpPr>
        <xdr:cNvPr id="324" name="楕円 323"/>
        <xdr:cNvSpPr/>
      </xdr:nvSpPr>
      <xdr:spPr>
        <a:xfrm>
          <a:off x="6921500" y="64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67653</xdr:rowOff>
    </xdr:from>
    <xdr:ext cx="378565" cy="259045"/>
    <xdr:sp macro="" textlink="">
      <xdr:nvSpPr>
        <xdr:cNvPr id="325" name="テキスト ボックス 324"/>
        <xdr:cNvSpPr txBox="1"/>
      </xdr:nvSpPr>
      <xdr:spPr>
        <a:xfrm>
          <a:off x="6783017" y="65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79007</xdr:rowOff>
    </xdr:from>
    <xdr:to>
      <xdr:col>55</xdr:col>
      <xdr:colOff>0</xdr:colOff>
      <xdr:row>58</xdr:row>
      <xdr:rowOff>85179</xdr:rowOff>
    </xdr:to>
    <xdr:cxnSp macro="">
      <xdr:nvCxnSpPr>
        <xdr:cNvPr id="354" name="直線コネクタ 353"/>
        <xdr:cNvCxnSpPr/>
      </xdr:nvCxnSpPr>
      <xdr:spPr>
        <a:xfrm>
          <a:off x="9639300" y="1002310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79007</xdr:rowOff>
    </xdr:from>
    <xdr:to>
      <xdr:col>50</xdr:col>
      <xdr:colOff>114300</xdr:colOff>
      <xdr:row>58</xdr:row>
      <xdr:rowOff>83998</xdr:rowOff>
    </xdr:to>
    <xdr:cxnSp macro="">
      <xdr:nvCxnSpPr>
        <xdr:cNvPr id="357" name="直線コネクタ 356"/>
        <xdr:cNvCxnSpPr/>
      </xdr:nvCxnSpPr>
      <xdr:spPr>
        <a:xfrm flipV="1">
          <a:off x="8750300" y="1002310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111887</xdr:rowOff>
    </xdr:from>
    <xdr:to>
      <xdr:col>45</xdr:col>
      <xdr:colOff>177800</xdr:colOff>
      <xdr:row>58</xdr:row>
      <xdr:rowOff>83998</xdr:rowOff>
    </xdr:to>
    <xdr:cxnSp macro="">
      <xdr:nvCxnSpPr>
        <xdr:cNvPr id="360" name="直線コネクタ 359"/>
        <xdr:cNvCxnSpPr/>
      </xdr:nvCxnSpPr>
      <xdr:spPr>
        <a:xfrm>
          <a:off x="7861300" y="9884537"/>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111887</xdr:rowOff>
    </xdr:from>
    <xdr:to>
      <xdr:col>41</xdr:col>
      <xdr:colOff>50800</xdr:colOff>
      <xdr:row>58</xdr:row>
      <xdr:rowOff>35801</xdr:rowOff>
    </xdr:to>
    <xdr:cxnSp macro="">
      <xdr:nvCxnSpPr>
        <xdr:cNvPr id="363" name="直線コネクタ 362"/>
        <xdr:cNvCxnSpPr/>
      </xdr:nvCxnSpPr>
      <xdr:spPr>
        <a:xfrm flipV="1">
          <a:off x="6972300" y="9884537"/>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34379</xdr:rowOff>
    </xdr:from>
    <xdr:to>
      <xdr:col>55</xdr:col>
      <xdr:colOff>50800</xdr:colOff>
      <xdr:row>58</xdr:row>
      <xdr:rowOff>135979</xdr:rowOff>
    </xdr:to>
    <xdr:sp macro="" textlink="">
      <xdr:nvSpPr>
        <xdr:cNvPr id="373" name="楕円 372"/>
        <xdr:cNvSpPr/>
      </xdr:nvSpPr>
      <xdr:spPr>
        <a:xfrm>
          <a:off x="10426700" y="99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120756</xdr:rowOff>
    </xdr:from>
    <xdr:ext cx="469744" cy="259045"/>
    <xdr:sp macro="" textlink="">
      <xdr:nvSpPr>
        <xdr:cNvPr id="374" name="農林水産業費該当値テキスト"/>
        <xdr:cNvSpPr txBox="1"/>
      </xdr:nvSpPr>
      <xdr:spPr>
        <a:xfrm>
          <a:off x="10528300" y="989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28207</xdr:rowOff>
    </xdr:from>
    <xdr:to>
      <xdr:col>50</xdr:col>
      <xdr:colOff>165100</xdr:colOff>
      <xdr:row>58</xdr:row>
      <xdr:rowOff>129807</xdr:rowOff>
    </xdr:to>
    <xdr:sp macro="" textlink="">
      <xdr:nvSpPr>
        <xdr:cNvPr id="375" name="楕円 374"/>
        <xdr:cNvSpPr/>
      </xdr:nvSpPr>
      <xdr:spPr>
        <a:xfrm>
          <a:off x="9588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120934</xdr:rowOff>
    </xdr:from>
    <xdr:ext cx="469744" cy="259045"/>
    <xdr:sp macro="" textlink="">
      <xdr:nvSpPr>
        <xdr:cNvPr id="376" name="テキスト ボックス 375"/>
        <xdr:cNvSpPr txBox="1"/>
      </xdr:nvSpPr>
      <xdr:spPr>
        <a:xfrm>
          <a:off x="9404428" y="100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33198</xdr:rowOff>
    </xdr:from>
    <xdr:to>
      <xdr:col>46</xdr:col>
      <xdr:colOff>38100</xdr:colOff>
      <xdr:row>58</xdr:row>
      <xdr:rowOff>134798</xdr:rowOff>
    </xdr:to>
    <xdr:sp macro="" textlink="">
      <xdr:nvSpPr>
        <xdr:cNvPr id="377" name="楕円 376"/>
        <xdr:cNvSpPr/>
      </xdr:nvSpPr>
      <xdr:spPr>
        <a:xfrm>
          <a:off x="8699500" y="99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125925</xdr:rowOff>
    </xdr:from>
    <xdr:ext cx="469744" cy="259045"/>
    <xdr:sp macro="" textlink="">
      <xdr:nvSpPr>
        <xdr:cNvPr id="378" name="テキスト ボックス 377"/>
        <xdr:cNvSpPr txBox="1"/>
      </xdr:nvSpPr>
      <xdr:spPr>
        <a:xfrm>
          <a:off x="8515428" y="1007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61087</xdr:rowOff>
    </xdr:from>
    <xdr:to>
      <xdr:col>41</xdr:col>
      <xdr:colOff>101600</xdr:colOff>
      <xdr:row>57</xdr:row>
      <xdr:rowOff>162687</xdr:rowOff>
    </xdr:to>
    <xdr:sp macro="" textlink="">
      <xdr:nvSpPr>
        <xdr:cNvPr id="379" name="楕円 378"/>
        <xdr:cNvSpPr/>
      </xdr:nvSpPr>
      <xdr:spPr>
        <a:xfrm>
          <a:off x="7810500" y="98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153814</xdr:rowOff>
    </xdr:from>
    <xdr:ext cx="469744" cy="259045"/>
    <xdr:sp macro="" textlink="">
      <xdr:nvSpPr>
        <xdr:cNvPr id="380" name="テキスト ボックス 379"/>
        <xdr:cNvSpPr txBox="1"/>
      </xdr:nvSpPr>
      <xdr:spPr>
        <a:xfrm>
          <a:off x="7626428" y="99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156451</xdr:rowOff>
    </xdr:from>
    <xdr:to>
      <xdr:col>36</xdr:col>
      <xdr:colOff>165100</xdr:colOff>
      <xdr:row>58</xdr:row>
      <xdr:rowOff>86601</xdr:rowOff>
    </xdr:to>
    <xdr:sp macro="" textlink="">
      <xdr:nvSpPr>
        <xdr:cNvPr id="381" name="楕円 380"/>
        <xdr:cNvSpPr/>
      </xdr:nvSpPr>
      <xdr:spPr>
        <a:xfrm>
          <a:off x="6921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77728</xdr:rowOff>
    </xdr:from>
    <xdr:ext cx="469744" cy="259045"/>
    <xdr:sp macro="" textlink="">
      <xdr:nvSpPr>
        <xdr:cNvPr id="382" name="テキスト ボックス 381"/>
        <xdr:cNvSpPr txBox="1"/>
      </xdr:nvSpPr>
      <xdr:spPr>
        <a:xfrm>
          <a:off x="6737428" y="10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142182</xdr:rowOff>
    </xdr:from>
    <xdr:to>
      <xdr:col>55</xdr:col>
      <xdr:colOff>0</xdr:colOff>
      <xdr:row>79</xdr:row>
      <xdr:rowOff>32454</xdr:rowOff>
    </xdr:to>
    <xdr:cxnSp macro="">
      <xdr:nvCxnSpPr>
        <xdr:cNvPr id="413" name="直線コネクタ 412"/>
        <xdr:cNvCxnSpPr/>
      </xdr:nvCxnSpPr>
      <xdr:spPr>
        <a:xfrm>
          <a:off x="9639300" y="1351528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90584</xdr:rowOff>
    </xdr:from>
    <xdr:to>
      <xdr:col>50</xdr:col>
      <xdr:colOff>114300</xdr:colOff>
      <xdr:row>78</xdr:row>
      <xdr:rowOff>142182</xdr:rowOff>
    </xdr:to>
    <xdr:cxnSp macro="">
      <xdr:nvCxnSpPr>
        <xdr:cNvPr id="416" name="直線コネクタ 415"/>
        <xdr:cNvCxnSpPr/>
      </xdr:nvCxnSpPr>
      <xdr:spPr>
        <a:xfrm>
          <a:off x="8750300" y="13463684"/>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79251</xdr:rowOff>
    </xdr:from>
    <xdr:to>
      <xdr:col>45</xdr:col>
      <xdr:colOff>177800</xdr:colOff>
      <xdr:row>78</xdr:row>
      <xdr:rowOff>90584</xdr:rowOff>
    </xdr:to>
    <xdr:cxnSp macro="">
      <xdr:nvCxnSpPr>
        <xdr:cNvPr id="419" name="直線コネクタ 418"/>
        <xdr:cNvCxnSpPr/>
      </xdr:nvCxnSpPr>
      <xdr:spPr>
        <a:xfrm>
          <a:off x="7861300" y="13452351"/>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78141</xdr:rowOff>
    </xdr:from>
    <xdr:to>
      <xdr:col>41</xdr:col>
      <xdr:colOff>50800</xdr:colOff>
      <xdr:row>78</xdr:row>
      <xdr:rowOff>79251</xdr:rowOff>
    </xdr:to>
    <xdr:cxnSp macro="">
      <xdr:nvCxnSpPr>
        <xdr:cNvPr id="422" name="直線コネクタ 421"/>
        <xdr:cNvCxnSpPr/>
      </xdr:nvCxnSpPr>
      <xdr:spPr>
        <a:xfrm>
          <a:off x="6972300" y="1345124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153104</xdr:rowOff>
    </xdr:from>
    <xdr:to>
      <xdr:col>55</xdr:col>
      <xdr:colOff>50800</xdr:colOff>
      <xdr:row>79</xdr:row>
      <xdr:rowOff>83254</xdr:rowOff>
    </xdr:to>
    <xdr:sp macro="" textlink="">
      <xdr:nvSpPr>
        <xdr:cNvPr id="432" name="楕円 431"/>
        <xdr:cNvSpPr/>
      </xdr:nvSpPr>
      <xdr:spPr>
        <a:xfrm>
          <a:off x="10426700" y="135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68031</xdr:rowOff>
    </xdr:from>
    <xdr:ext cx="469744" cy="259045"/>
    <xdr:sp macro="" textlink="">
      <xdr:nvSpPr>
        <xdr:cNvPr id="433" name="商工費該当値テキスト"/>
        <xdr:cNvSpPr txBox="1"/>
      </xdr:nvSpPr>
      <xdr:spPr>
        <a:xfrm>
          <a:off x="10528300" y="134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91382</xdr:rowOff>
    </xdr:from>
    <xdr:to>
      <xdr:col>50</xdr:col>
      <xdr:colOff>165100</xdr:colOff>
      <xdr:row>79</xdr:row>
      <xdr:rowOff>21532</xdr:rowOff>
    </xdr:to>
    <xdr:sp macro="" textlink="">
      <xdr:nvSpPr>
        <xdr:cNvPr id="434" name="楕円 433"/>
        <xdr:cNvSpPr/>
      </xdr:nvSpPr>
      <xdr:spPr>
        <a:xfrm>
          <a:off x="9588500" y="13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12659</xdr:rowOff>
    </xdr:from>
    <xdr:ext cx="469744" cy="259045"/>
    <xdr:sp macro="" textlink="">
      <xdr:nvSpPr>
        <xdr:cNvPr id="435" name="テキスト ボックス 434"/>
        <xdr:cNvSpPr txBox="1"/>
      </xdr:nvSpPr>
      <xdr:spPr>
        <a:xfrm>
          <a:off x="9404428" y="135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39784</xdr:rowOff>
    </xdr:from>
    <xdr:to>
      <xdr:col>46</xdr:col>
      <xdr:colOff>38100</xdr:colOff>
      <xdr:row>78</xdr:row>
      <xdr:rowOff>141384</xdr:rowOff>
    </xdr:to>
    <xdr:sp macro="" textlink="">
      <xdr:nvSpPr>
        <xdr:cNvPr id="436" name="楕円 435"/>
        <xdr:cNvSpPr/>
      </xdr:nvSpPr>
      <xdr:spPr>
        <a:xfrm>
          <a:off x="8699500" y="13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132511</xdr:rowOff>
    </xdr:from>
    <xdr:ext cx="469744" cy="259045"/>
    <xdr:sp macro="" textlink="">
      <xdr:nvSpPr>
        <xdr:cNvPr id="437" name="テキスト ボックス 436"/>
        <xdr:cNvSpPr txBox="1"/>
      </xdr:nvSpPr>
      <xdr:spPr>
        <a:xfrm>
          <a:off x="8515428" y="1350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28451</xdr:rowOff>
    </xdr:from>
    <xdr:to>
      <xdr:col>41</xdr:col>
      <xdr:colOff>101600</xdr:colOff>
      <xdr:row>78</xdr:row>
      <xdr:rowOff>130051</xdr:rowOff>
    </xdr:to>
    <xdr:sp macro="" textlink="">
      <xdr:nvSpPr>
        <xdr:cNvPr id="438" name="楕円 437"/>
        <xdr:cNvSpPr/>
      </xdr:nvSpPr>
      <xdr:spPr>
        <a:xfrm>
          <a:off x="78105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121178</xdr:rowOff>
    </xdr:from>
    <xdr:ext cx="469744" cy="259045"/>
    <xdr:sp macro="" textlink="">
      <xdr:nvSpPr>
        <xdr:cNvPr id="439" name="テキスト ボックス 438"/>
        <xdr:cNvSpPr txBox="1"/>
      </xdr:nvSpPr>
      <xdr:spPr>
        <a:xfrm>
          <a:off x="7626428" y="1349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27341</xdr:rowOff>
    </xdr:from>
    <xdr:to>
      <xdr:col>36</xdr:col>
      <xdr:colOff>165100</xdr:colOff>
      <xdr:row>78</xdr:row>
      <xdr:rowOff>128941</xdr:rowOff>
    </xdr:to>
    <xdr:sp macro="" textlink="">
      <xdr:nvSpPr>
        <xdr:cNvPr id="440" name="楕円 439"/>
        <xdr:cNvSpPr/>
      </xdr:nvSpPr>
      <xdr:spPr>
        <a:xfrm>
          <a:off x="6921500" y="134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120068</xdr:rowOff>
    </xdr:from>
    <xdr:ext cx="469744" cy="259045"/>
    <xdr:sp macro="" textlink="">
      <xdr:nvSpPr>
        <xdr:cNvPr id="441" name="テキスト ボックス 440"/>
        <xdr:cNvSpPr txBox="1"/>
      </xdr:nvSpPr>
      <xdr:spPr>
        <a:xfrm>
          <a:off x="6737428" y="1349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71668</xdr:rowOff>
    </xdr:from>
    <xdr:to>
      <xdr:col>55</xdr:col>
      <xdr:colOff>0</xdr:colOff>
      <xdr:row>96</xdr:row>
      <xdr:rowOff>124406</xdr:rowOff>
    </xdr:to>
    <xdr:cxnSp macro="">
      <xdr:nvCxnSpPr>
        <xdr:cNvPr id="469" name="直線コネクタ 468"/>
        <xdr:cNvCxnSpPr/>
      </xdr:nvCxnSpPr>
      <xdr:spPr>
        <a:xfrm>
          <a:off x="9639300" y="16530868"/>
          <a:ext cx="8382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71668</xdr:rowOff>
    </xdr:from>
    <xdr:to>
      <xdr:col>50</xdr:col>
      <xdr:colOff>114300</xdr:colOff>
      <xdr:row>97</xdr:row>
      <xdr:rowOff>39277</xdr:rowOff>
    </xdr:to>
    <xdr:cxnSp macro="">
      <xdr:nvCxnSpPr>
        <xdr:cNvPr id="472" name="直線コネクタ 471"/>
        <xdr:cNvCxnSpPr/>
      </xdr:nvCxnSpPr>
      <xdr:spPr>
        <a:xfrm flipV="1">
          <a:off x="8750300" y="16530868"/>
          <a:ext cx="889000" cy="1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143266</xdr:rowOff>
    </xdr:from>
    <xdr:to>
      <xdr:col>45</xdr:col>
      <xdr:colOff>177800</xdr:colOff>
      <xdr:row>97</xdr:row>
      <xdr:rowOff>39277</xdr:rowOff>
    </xdr:to>
    <xdr:cxnSp macro="">
      <xdr:nvCxnSpPr>
        <xdr:cNvPr id="475" name="直線コネクタ 474"/>
        <xdr:cNvCxnSpPr/>
      </xdr:nvCxnSpPr>
      <xdr:spPr>
        <a:xfrm>
          <a:off x="7861300" y="16431016"/>
          <a:ext cx="889000" cy="2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143266</xdr:rowOff>
    </xdr:from>
    <xdr:to>
      <xdr:col>41</xdr:col>
      <xdr:colOff>50800</xdr:colOff>
      <xdr:row>96</xdr:row>
      <xdr:rowOff>58319</xdr:rowOff>
    </xdr:to>
    <xdr:cxnSp macro="">
      <xdr:nvCxnSpPr>
        <xdr:cNvPr id="478" name="直線コネクタ 477"/>
        <xdr:cNvCxnSpPr/>
      </xdr:nvCxnSpPr>
      <xdr:spPr>
        <a:xfrm flipV="1">
          <a:off x="6972300" y="16431016"/>
          <a:ext cx="8890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0" name="テキスト ボックス 479"/>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73606</xdr:rowOff>
    </xdr:from>
    <xdr:to>
      <xdr:col>55</xdr:col>
      <xdr:colOff>50800</xdr:colOff>
      <xdr:row>97</xdr:row>
      <xdr:rowOff>3756</xdr:rowOff>
    </xdr:to>
    <xdr:sp macro="" textlink="">
      <xdr:nvSpPr>
        <xdr:cNvPr id="488" name="楕円 487"/>
        <xdr:cNvSpPr/>
      </xdr:nvSpPr>
      <xdr:spPr>
        <a:xfrm>
          <a:off x="10426700" y="165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52033</xdr:rowOff>
    </xdr:from>
    <xdr:ext cx="534377" cy="259045"/>
    <xdr:sp macro="" textlink="">
      <xdr:nvSpPr>
        <xdr:cNvPr id="489" name="土木費該当値テキスト"/>
        <xdr:cNvSpPr txBox="1"/>
      </xdr:nvSpPr>
      <xdr:spPr>
        <a:xfrm>
          <a:off x="10528300" y="165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20868</xdr:rowOff>
    </xdr:from>
    <xdr:to>
      <xdr:col>50</xdr:col>
      <xdr:colOff>165100</xdr:colOff>
      <xdr:row>96</xdr:row>
      <xdr:rowOff>122468</xdr:rowOff>
    </xdr:to>
    <xdr:sp macro="" textlink="">
      <xdr:nvSpPr>
        <xdr:cNvPr id="490" name="楕円 489"/>
        <xdr:cNvSpPr/>
      </xdr:nvSpPr>
      <xdr:spPr>
        <a:xfrm>
          <a:off x="9588500" y="164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113595</xdr:rowOff>
    </xdr:from>
    <xdr:ext cx="534377" cy="259045"/>
    <xdr:sp macro="" textlink="">
      <xdr:nvSpPr>
        <xdr:cNvPr id="491" name="テキスト ボックス 490"/>
        <xdr:cNvSpPr txBox="1"/>
      </xdr:nvSpPr>
      <xdr:spPr>
        <a:xfrm>
          <a:off x="9372111" y="165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159927</xdr:rowOff>
    </xdr:from>
    <xdr:to>
      <xdr:col>46</xdr:col>
      <xdr:colOff>38100</xdr:colOff>
      <xdr:row>97</xdr:row>
      <xdr:rowOff>90077</xdr:rowOff>
    </xdr:to>
    <xdr:sp macro="" textlink="">
      <xdr:nvSpPr>
        <xdr:cNvPr id="492" name="楕円 491"/>
        <xdr:cNvSpPr/>
      </xdr:nvSpPr>
      <xdr:spPr>
        <a:xfrm>
          <a:off x="8699500" y="166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81204</xdr:rowOff>
    </xdr:from>
    <xdr:ext cx="534377" cy="259045"/>
    <xdr:sp macro="" textlink="">
      <xdr:nvSpPr>
        <xdr:cNvPr id="493" name="テキスト ボックス 492"/>
        <xdr:cNvSpPr txBox="1"/>
      </xdr:nvSpPr>
      <xdr:spPr>
        <a:xfrm>
          <a:off x="8483111" y="167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92466</xdr:rowOff>
    </xdr:from>
    <xdr:to>
      <xdr:col>41</xdr:col>
      <xdr:colOff>101600</xdr:colOff>
      <xdr:row>96</xdr:row>
      <xdr:rowOff>22616</xdr:rowOff>
    </xdr:to>
    <xdr:sp macro="" textlink="">
      <xdr:nvSpPr>
        <xdr:cNvPr id="494" name="楕円 493"/>
        <xdr:cNvSpPr/>
      </xdr:nvSpPr>
      <xdr:spPr>
        <a:xfrm>
          <a:off x="7810500" y="16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13743</xdr:rowOff>
    </xdr:from>
    <xdr:ext cx="534377" cy="259045"/>
    <xdr:sp macro="" textlink="">
      <xdr:nvSpPr>
        <xdr:cNvPr id="495" name="テキスト ボックス 494"/>
        <xdr:cNvSpPr txBox="1"/>
      </xdr:nvSpPr>
      <xdr:spPr>
        <a:xfrm>
          <a:off x="7594111" y="164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7519</xdr:rowOff>
    </xdr:from>
    <xdr:to>
      <xdr:col>36</xdr:col>
      <xdr:colOff>165100</xdr:colOff>
      <xdr:row>96</xdr:row>
      <xdr:rowOff>109119</xdr:rowOff>
    </xdr:to>
    <xdr:sp macro="" textlink="">
      <xdr:nvSpPr>
        <xdr:cNvPr id="496" name="楕円 495"/>
        <xdr:cNvSpPr/>
      </xdr:nvSpPr>
      <xdr:spPr>
        <a:xfrm>
          <a:off x="69215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100246</xdr:rowOff>
    </xdr:from>
    <xdr:ext cx="534377" cy="259045"/>
    <xdr:sp macro="" textlink="">
      <xdr:nvSpPr>
        <xdr:cNvPr id="497" name="テキスト ボックス 496"/>
        <xdr:cNvSpPr txBox="1"/>
      </xdr:nvSpPr>
      <xdr:spPr>
        <a:xfrm>
          <a:off x="6705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169304</xdr:rowOff>
    </xdr:from>
    <xdr:to>
      <xdr:col>85</xdr:col>
      <xdr:colOff>127000</xdr:colOff>
      <xdr:row>38</xdr:row>
      <xdr:rowOff>90932</xdr:rowOff>
    </xdr:to>
    <xdr:cxnSp macro="">
      <xdr:nvCxnSpPr>
        <xdr:cNvPr id="527" name="直線コネクタ 526"/>
        <xdr:cNvCxnSpPr/>
      </xdr:nvCxnSpPr>
      <xdr:spPr>
        <a:xfrm flipV="1">
          <a:off x="15481300" y="6512954"/>
          <a:ext cx="8382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55956</xdr:rowOff>
    </xdr:from>
    <xdr:to>
      <xdr:col>81</xdr:col>
      <xdr:colOff>50800</xdr:colOff>
      <xdr:row>38</xdr:row>
      <xdr:rowOff>90932</xdr:rowOff>
    </xdr:to>
    <xdr:cxnSp macro="">
      <xdr:nvCxnSpPr>
        <xdr:cNvPr id="530" name="直線コネクタ 529"/>
        <xdr:cNvCxnSpPr/>
      </xdr:nvCxnSpPr>
      <xdr:spPr>
        <a:xfrm>
          <a:off x="14592300" y="6571056"/>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137947</xdr:rowOff>
    </xdr:from>
    <xdr:to>
      <xdr:col>76</xdr:col>
      <xdr:colOff>114300</xdr:colOff>
      <xdr:row>38</xdr:row>
      <xdr:rowOff>55956</xdr:rowOff>
    </xdr:to>
    <xdr:cxnSp macro="">
      <xdr:nvCxnSpPr>
        <xdr:cNvPr id="533" name="直線コネクタ 532"/>
        <xdr:cNvCxnSpPr/>
      </xdr:nvCxnSpPr>
      <xdr:spPr>
        <a:xfrm>
          <a:off x="13703300" y="6481597"/>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137947</xdr:rowOff>
    </xdr:from>
    <xdr:to>
      <xdr:col>71</xdr:col>
      <xdr:colOff>177800</xdr:colOff>
      <xdr:row>38</xdr:row>
      <xdr:rowOff>22885</xdr:rowOff>
    </xdr:to>
    <xdr:cxnSp macro="">
      <xdr:nvCxnSpPr>
        <xdr:cNvPr id="536" name="直線コネクタ 535"/>
        <xdr:cNvCxnSpPr/>
      </xdr:nvCxnSpPr>
      <xdr:spPr>
        <a:xfrm flipV="1">
          <a:off x="12814300" y="6481597"/>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118504</xdr:rowOff>
    </xdr:from>
    <xdr:to>
      <xdr:col>85</xdr:col>
      <xdr:colOff>177800</xdr:colOff>
      <xdr:row>38</xdr:row>
      <xdr:rowOff>48654</xdr:rowOff>
    </xdr:to>
    <xdr:sp macro="" textlink="">
      <xdr:nvSpPr>
        <xdr:cNvPr id="546" name="楕円 545"/>
        <xdr:cNvSpPr/>
      </xdr:nvSpPr>
      <xdr:spPr>
        <a:xfrm>
          <a:off x="16268700" y="64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96931</xdr:rowOff>
    </xdr:from>
    <xdr:ext cx="534377" cy="259045"/>
    <xdr:sp macro="" textlink="">
      <xdr:nvSpPr>
        <xdr:cNvPr id="547" name="消防費該当値テキスト"/>
        <xdr:cNvSpPr txBox="1"/>
      </xdr:nvSpPr>
      <xdr:spPr>
        <a:xfrm>
          <a:off x="16370300"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40132</xdr:rowOff>
    </xdr:from>
    <xdr:to>
      <xdr:col>81</xdr:col>
      <xdr:colOff>101600</xdr:colOff>
      <xdr:row>38</xdr:row>
      <xdr:rowOff>141732</xdr:rowOff>
    </xdr:to>
    <xdr:sp macro="" textlink="">
      <xdr:nvSpPr>
        <xdr:cNvPr id="548" name="楕円 547"/>
        <xdr:cNvSpPr/>
      </xdr:nvSpPr>
      <xdr:spPr>
        <a:xfrm>
          <a:off x="15430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132859</xdr:rowOff>
    </xdr:from>
    <xdr:ext cx="534377" cy="259045"/>
    <xdr:sp macro="" textlink="">
      <xdr:nvSpPr>
        <xdr:cNvPr id="549" name="テキスト ボックス 548"/>
        <xdr:cNvSpPr txBox="1"/>
      </xdr:nvSpPr>
      <xdr:spPr>
        <a:xfrm>
          <a:off x="15214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5156</xdr:rowOff>
    </xdr:from>
    <xdr:to>
      <xdr:col>76</xdr:col>
      <xdr:colOff>165100</xdr:colOff>
      <xdr:row>38</xdr:row>
      <xdr:rowOff>106756</xdr:rowOff>
    </xdr:to>
    <xdr:sp macro="" textlink="">
      <xdr:nvSpPr>
        <xdr:cNvPr id="550" name="楕円 549"/>
        <xdr:cNvSpPr/>
      </xdr:nvSpPr>
      <xdr:spPr>
        <a:xfrm>
          <a:off x="14541500" y="65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97883</xdr:rowOff>
    </xdr:from>
    <xdr:ext cx="534377" cy="259045"/>
    <xdr:sp macro="" textlink="">
      <xdr:nvSpPr>
        <xdr:cNvPr id="551" name="テキスト ボックス 550"/>
        <xdr:cNvSpPr txBox="1"/>
      </xdr:nvSpPr>
      <xdr:spPr>
        <a:xfrm>
          <a:off x="14325111" y="661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87147</xdr:rowOff>
    </xdr:from>
    <xdr:to>
      <xdr:col>72</xdr:col>
      <xdr:colOff>38100</xdr:colOff>
      <xdr:row>38</xdr:row>
      <xdr:rowOff>17297</xdr:rowOff>
    </xdr:to>
    <xdr:sp macro="" textlink="">
      <xdr:nvSpPr>
        <xdr:cNvPr id="552" name="楕円 551"/>
        <xdr:cNvSpPr/>
      </xdr:nvSpPr>
      <xdr:spPr>
        <a:xfrm>
          <a:off x="13652500" y="64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8424</xdr:rowOff>
    </xdr:from>
    <xdr:ext cx="534377" cy="259045"/>
    <xdr:sp macro="" textlink="">
      <xdr:nvSpPr>
        <xdr:cNvPr id="553" name="テキスト ボックス 552"/>
        <xdr:cNvSpPr txBox="1"/>
      </xdr:nvSpPr>
      <xdr:spPr>
        <a:xfrm>
          <a:off x="13436111" y="65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143535</xdr:rowOff>
    </xdr:from>
    <xdr:to>
      <xdr:col>67</xdr:col>
      <xdr:colOff>101600</xdr:colOff>
      <xdr:row>38</xdr:row>
      <xdr:rowOff>73685</xdr:rowOff>
    </xdr:to>
    <xdr:sp macro="" textlink="">
      <xdr:nvSpPr>
        <xdr:cNvPr id="554" name="楕円 553"/>
        <xdr:cNvSpPr/>
      </xdr:nvSpPr>
      <xdr:spPr>
        <a:xfrm>
          <a:off x="12763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64812</xdr:rowOff>
    </xdr:from>
    <xdr:ext cx="534377" cy="259045"/>
    <xdr:sp macro="" textlink="">
      <xdr:nvSpPr>
        <xdr:cNvPr id="555" name="テキスト ボックス 554"/>
        <xdr:cNvSpPr txBox="1"/>
      </xdr:nvSpPr>
      <xdr:spPr>
        <a:xfrm>
          <a:off x="12547111" y="65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161303</xdr:rowOff>
    </xdr:from>
    <xdr:to>
      <xdr:col>85</xdr:col>
      <xdr:colOff>127000</xdr:colOff>
      <xdr:row>58</xdr:row>
      <xdr:rowOff>20991</xdr:rowOff>
    </xdr:to>
    <xdr:cxnSp macro="">
      <xdr:nvCxnSpPr>
        <xdr:cNvPr id="587" name="直線コネクタ 586"/>
        <xdr:cNvCxnSpPr/>
      </xdr:nvCxnSpPr>
      <xdr:spPr>
        <a:xfrm flipV="1">
          <a:off x="15481300" y="9933953"/>
          <a:ext cx="838200" cy="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891</xdr:rowOff>
    </xdr:from>
    <xdr:to>
      <xdr:col>81</xdr:col>
      <xdr:colOff>50800</xdr:colOff>
      <xdr:row>58</xdr:row>
      <xdr:rowOff>20991</xdr:rowOff>
    </xdr:to>
    <xdr:cxnSp macro="">
      <xdr:nvCxnSpPr>
        <xdr:cNvPr id="590" name="直線コネクタ 589"/>
        <xdr:cNvCxnSpPr/>
      </xdr:nvCxnSpPr>
      <xdr:spPr>
        <a:xfrm>
          <a:off x="14592300" y="9944991"/>
          <a:ext cx="8890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161303</xdr:rowOff>
    </xdr:from>
    <xdr:to>
      <xdr:col>76</xdr:col>
      <xdr:colOff>114300</xdr:colOff>
      <xdr:row>58</xdr:row>
      <xdr:rowOff>891</xdr:rowOff>
    </xdr:to>
    <xdr:cxnSp macro="">
      <xdr:nvCxnSpPr>
        <xdr:cNvPr id="593" name="直線コネクタ 592"/>
        <xdr:cNvCxnSpPr/>
      </xdr:nvCxnSpPr>
      <xdr:spPr>
        <a:xfrm>
          <a:off x="13703300" y="993395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161303</xdr:rowOff>
    </xdr:from>
    <xdr:to>
      <xdr:col>71</xdr:col>
      <xdr:colOff>177800</xdr:colOff>
      <xdr:row>58</xdr:row>
      <xdr:rowOff>98258</xdr:rowOff>
    </xdr:to>
    <xdr:cxnSp macro="">
      <xdr:nvCxnSpPr>
        <xdr:cNvPr id="596" name="直線コネクタ 595"/>
        <xdr:cNvCxnSpPr/>
      </xdr:nvCxnSpPr>
      <xdr:spPr>
        <a:xfrm flipV="1">
          <a:off x="12814300" y="9933953"/>
          <a:ext cx="889000" cy="10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110503</xdr:rowOff>
    </xdr:from>
    <xdr:to>
      <xdr:col>85</xdr:col>
      <xdr:colOff>177800</xdr:colOff>
      <xdr:row>58</xdr:row>
      <xdr:rowOff>40653</xdr:rowOff>
    </xdr:to>
    <xdr:sp macro="" textlink="">
      <xdr:nvSpPr>
        <xdr:cNvPr id="606" name="楕円 605"/>
        <xdr:cNvSpPr/>
      </xdr:nvSpPr>
      <xdr:spPr>
        <a:xfrm>
          <a:off x="162687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88930</xdr:rowOff>
    </xdr:from>
    <xdr:ext cx="534377" cy="259045"/>
    <xdr:sp macro="" textlink="">
      <xdr:nvSpPr>
        <xdr:cNvPr id="607" name="教育費該当値テキスト"/>
        <xdr:cNvSpPr txBox="1"/>
      </xdr:nvSpPr>
      <xdr:spPr>
        <a:xfrm>
          <a:off x="16370300" y="98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141641</xdr:rowOff>
    </xdr:from>
    <xdr:to>
      <xdr:col>81</xdr:col>
      <xdr:colOff>101600</xdr:colOff>
      <xdr:row>58</xdr:row>
      <xdr:rowOff>71791</xdr:rowOff>
    </xdr:to>
    <xdr:sp macro="" textlink="">
      <xdr:nvSpPr>
        <xdr:cNvPr id="608" name="楕円 607"/>
        <xdr:cNvSpPr/>
      </xdr:nvSpPr>
      <xdr:spPr>
        <a:xfrm>
          <a:off x="15430500" y="9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62918</xdr:rowOff>
    </xdr:from>
    <xdr:ext cx="534377" cy="259045"/>
    <xdr:sp macro="" textlink="">
      <xdr:nvSpPr>
        <xdr:cNvPr id="609" name="テキスト ボックス 608"/>
        <xdr:cNvSpPr txBox="1"/>
      </xdr:nvSpPr>
      <xdr:spPr>
        <a:xfrm>
          <a:off x="15214111" y="100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121541</xdr:rowOff>
    </xdr:from>
    <xdr:to>
      <xdr:col>76</xdr:col>
      <xdr:colOff>165100</xdr:colOff>
      <xdr:row>58</xdr:row>
      <xdr:rowOff>51691</xdr:rowOff>
    </xdr:to>
    <xdr:sp macro="" textlink="">
      <xdr:nvSpPr>
        <xdr:cNvPr id="610" name="楕円 609"/>
        <xdr:cNvSpPr/>
      </xdr:nvSpPr>
      <xdr:spPr>
        <a:xfrm>
          <a:off x="14541500" y="98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42818</xdr:rowOff>
    </xdr:from>
    <xdr:ext cx="534377" cy="259045"/>
    <xdr:sp macro="" textlink="">
      <xdr:nvSpPr>
        <xdr:cNvPr id="611" name="テキスト ボックス 610"/>
        <xdr:cNvSpPr txBox="1"/>
      </xdr:nvSpPr>
      <xdr:spPr>
        <a:xfrm>
          <a:off x="14325111" y="99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110503</xdr:rowOff>
    </xdr:from>
    <xdr:to>
      <xdr:col>72</xdr:col>
      <xdr:colOff>38100</xdr:colOff>
      <xdr:row>58</xdr:row>
      <xdr:rowOff>40653</xdr:rowOff>
    </xdr:to>
    <xdr:sp macro="" textlink="">
      <xdr:nvSpPr>
        <xdr:cNvPr id="612" name="楕円 611"/>
        <xdr:cNvSpPr/>
      </xdr:nvSpPr>
      <xdr:spPr>
        <a:xfrm>
          <a:off x="13652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31780</xdr:rowOff>
    </xdr:from>
    <xdr:ext cx="534377" cy="259045"/>
    <xdr:sp macro="" textlink="">
      <xdr:nvSpPr>
        <xdr:cNvPr id="613" name="テキスト ボックス 612"/>
        <xdr:cNvSpPr txBox="1"/>
      </xdr:nvSpPr>
      <xdr:spPr>
        <a:xfrm>
          <a:off x="13436111" y="99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47458</xdr:rowOff>
    </xdr:from>
    <xdr:to>
      <xdr:col>67</xdr:col>
      <xdr:colOff>101600</xdr:colOff>
      <xdr:row>58</xdr:row>
      <xdr:rowOff>149058</xdr:rowOff>
    </xdr:to>
    <xdr:sp macro="" textlink="">
      <xdr:nvSpPr>
        <xdr:cNvPr id="614" name="楕円 613"/>
        <xdr:cNvSpPr/>
      </xdr:nvSpPr>
      <xdr:spPr>
        <a:xfrm>
          <a:off x="12763500" y="99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140185</xdr:rowOff>
    </xdr:from>
    <xdr:ext cx="534377" cy="259045"/>
    <xdr:sp macro="" textlink="">
      <xdr:nvSpPr>
        <xdr:cNvPr id="615" name="テキスト ボックス 614"/>
        <xdr:cNvSpPr txBox="1"/>
      </xdr:nvSpPr>
      <xdr:spPr>
        <a:xfrm>
          <a:off x="12547111" y="100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125023</xdr:rowOff>
    </xdr:from>
    <xdr:to>
      <xdr:col>85</xdr:col>
      <xdr:colOff>127000</xdr:colOff>
      <xdr:row>78</xdr:row>
      <xdr:rowOff>133803</xdr:rowOff>
    </xdr:to>
    <xdr:cxnSp macro="">
      <xdr:nvCxnSpPr>
        <xdr:cNvPr id="642" name="直線コネクタ 641"/>
        <xdr:cNvCxnSpPr/>
      </xdr:nvCxnSpPr>
      <xdr:spPr>
        <a:xfrm>
          <a:off x="15481300" y="13498123"/>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125023</xdr:rowOff>
    </xdr:from>
    <xdr:to>
      <xdr:col>81</xdr:col>
      <xdr:colOff>50800</xdr:colOff>
      <xdr:row>78</xdr:row>
      <xdr:rowOff>139700</xdr:rowOff>
    </xdr:to>
    <xdr:cxnSp macro="">
      <xdr:nvCxnSpPr>
        <xdr:cNvPr id="645" name="直線コネクタ 644"/>
        <xdr:cNvCxnSpPr/>
      </xdr:nvCxnSpPr>
      <xdr:spPr>
        <a:xfrm flipV="1">
          <a:off x="14592300" y="13498123"/>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21286</xdr:rowOff>
    </xdr:from>
    <xdr:to>
      <xdr:col>76</xdr:col>
      <xdr:colOff>114300</xdr:colOff>
      <xdr:row>78</xdr:row>
      <xdr:rowOff>139700</xdr:rowOff>
    </xdr:to>
    <xdr:cxnSp macro="">
      <xdr:nvCxnSpPr>
        <xdr:cNvPr id="648" name="直線コネクタ 647"/>
        <xdr:cNvCxnSpPr/>
      </xdr:nvCxnSpPr>
      <xdr:spPr>
        <a:xfrm>
          <a:off x="13703300" y="13394386"/>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21286</xdr:rowOff>
    </xdr:from>
    <xdr:to>
      <xdr:col>71</xdr:col>
      <xdr:colOff>177800</xdr:colOff>
      <xdr:row>78</xdr:row>
      <xdr:rowOff>59736</xdr:rowOff>
    </xdr:to>
    <xdr:cxnSp macro="">
      <xdr:nvCxnSpPr>
        <xdr:cNvPr id="651" name="直線コネクタ 650"/>
        <xdr:cNvCxnSpPr/>
      </xdr:nvCxnSpPr>
      <xdr:spPr>
        <a:xfrm flipV="1">
          <a:off x="12814300" y="13394386"/>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83003</xdr:rowOff>
    </xdr:from>
    <xdr:to>
      <xdr:col>85</xdr:col>
      <xdr:colOff>177800</xdr:colOff>
      <xdr:row>79</xdr:row>
      <xdr:rowOff>13153</xdr:rowOff>
    </xdr:to>
    <xdr:sp macro="" textlink="">
      <xdr:nvSpPr>
        <xdr:cNvPr id="661" name="楕円 660"/>
        <xdr:cNvSpPr/>
      </xdr:nvSpPr>
      <xdr:spPr>
        <a:xfrm>
          <a:off x="16268700" y="134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62" name="災害復旧費該当値テキスト"/>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74223</xdr:rowOff>
    </xdr:from>
    <xdr:to>
      <xdr:col>81</xdr:col>
      <xdr:colOff>101600</xdr:colOff>
      <xdr:row>79</xdr:row>
      <xdr:rowOff>4373</xdr:rowOff>
    </xdr:to>
    <xdr:sp macro="" textlink="">
      <xdr:nvSpPr>
        <xdr:cNvPr id="663" name="楕円 662"/>
        <xdr:cNvSpPr/>
      </xdr:nvSpPr>
      <xdr:spPr>
        <a:xfrm>
          <a:off x="15430500" y="134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166950</xdr:rowOff>
    </xdr:from>
    <xdr:ext cx="378565" cy="259045"/>
    <xdr:sp macro="" textlink="">
      <xdr:nvSpPr>
        <xdr:cNvPr id="664" name="テキスト ボックス 663"/>
        <xdr:cNvSpPr txBox="1"/>
      </xdr:nvSpPr>
      <xdr:spPr>
        <a:xfrm>
          <a:off x="15292017" y="1354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141936</xdr:rowOff>
    </xdr:from>
    <xdr:to>
      <xdr:col>72</xdr:col>
      <xdr:colOff>38100</xdr:colOff>
      <xdr:row>78</xdr:row>
      <xdr:rowOff>72086</xdr:rowOff>
    </xdr:to>
    <xdr:sp macro="" textlink="">
      <xdr:nvSpPr>
        <xdr:cNvPr id="667" name="楕円 666"/>
        <xdr:cNvSpPr/>
      </xdr:nvSpPr>
      <xdr:spPr>
        <a:xfrm>
          <a:off x="13652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63213</xdr:rowOff>
    </xdr:from>
    <xdr:ext cx="469744" cy="259045"/>
    <xdr:sp macro="" textlink="">
      <xdr:nvSpPr>
        <xdr:cNvPr id="668" name="テキスト ボックス 667"/>
        <xdr:cNvSpPr txBox="1"/>
      </xdr:nvSpPr>
      <xdr:spPr>
        <a:xfrm>
          <a:off x="13468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8936</xdr:rowOff>
    </xdr:from>
    <xdr:to>
      <xdr:col>67</xdr:col>
      <xdr:colOff>101600</xdr:colOff>
      <xdr:row>78</xdr:row>
      <xdr:rowOff>110536</xdr:rowOff>
    </xdr:to>
    <xdr:sp macro="" textlink="">
      <xdr:nvSpPr>
        <xdr:cNvPr id="669" name="楕円 668"/>
        <xdr:cNvSpPr/>
      </xdr:nvSpPr>
      <xdr:spPr>
        <a:xfrm>
          <a:off x="127635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101663</xdr:rowOff>
    </xdr:from>
    <xdr:ext cx="469744" cy="259045"/>
    <xdr:sp macro="" textlink="">
      <xdr:nvSpPr>
        <xdr:cNvPr id="670" name="テキスト ボックス 669"/>
        <xdr:cNvSpPr txBox="1"/>
      </xdr:nvSpPr>
      <xdr:spPr>
        <a:xfrm>
          <a:off x="12579428" y="134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29439</xdr:rowOff>
    </xdr:from>
    <xdr:to>
      <xdr:col>85</xdr:col>
      <xdr:colOff>127000</xdr:colOff>
      <xdr:row>97</xdr:row>
      <xdr:rowOff>35661</xdr:rowOff>
    </xdr:to>
    <xdr:cxnSp macro="">
      <xdr:nvCxnSpPr>
        <xdr:cNvPr id="699" name="直線コネクタ 698"/>
        <xdr:cNvCxnSpPr/>
      </xdr:nvCxnSpPr>
      <xdr:spPr>
        <a:xfrm flipV="1">
          <a:off x="15481300" y="16660089"/>
          <a:ext cx="8382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35661</xdr:rowOff>
    </xdr:from>
    <xdr:to>
      <xdr:col>81</xdr:col>
      <xdr:colOff>50800</xdr:colOff>
      <xdr:row>97</xdr:row>
      <xdr:rowOff>38570</xdr:rowOff>
    </xdr:to>
    <xdr:cxnSp macro="">
      <xdr:nvCxnSpPr>
        <xdr:cNvPr id="702" name="直線コネクタ 701"/>
        <xdr:cNvCxnSpPr/>
      </xdr:nvCxnSpPr>
      <xdr:spPr>
        <a:xfrm flipV="1">
          <a:off x="14592300" y="16666311"/>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38570</xdr:rowOff>
    </xdr:from>
    <xdr:to>
      <xdr:col>76</xdr:col>
      <xdr:colOff>114300</xdr:colOff>
      <xdr:row>97</xdr:row>
      <xdr:rowOff>51715</xdr:rowOff>
    </xdr:to>
    <xdr:cxnSp macro="">
      <xdr:nvCxnSpPr>
        <xdr:cNvPr id="705" name="直線コネクタ 704"/>
        <xdr:cNvCxnSpPr/>
      </xdr:nvCxnSpPr>
      <xdr:spPr>
        <a:xfrm flipV="1">
          <a:off x="13703300" y="1666922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51715</xdr:rowOff>
    </xdr:from>
    <xdr:to>
      <xdr:col>71</xdr:col>
      <xdr:colOff>177800</xdr:colOff>
      <xdr:row>97</xdr:row>
      <xdr:rowOff>51893</xdr:rowOff>
    </xdr:to>
    <xdr:cxnSp macro="">
      <xdr:nvCxnSpPr>
        <xdr:cNvPr id="708" name="直線コネクタ 707"/>
        <xdr:cNvCxnSpPr/>
      </xdr:nvCxnSpPr>
      <xdr:spPr>
        <a:xfrm flipV="1">
          <a:off x="12814300" y="1668236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150089</xdr:rowOff>
    </xdr:from>
    <xdr:to>
      <xdr:col>85</xdr:col>
      <xdr:colOff>177800</xdr:colOff>
      <xdr:row>97</xdr:row>
      <xdr:rowOff>80239</xdr:rowOff>
    </xdr:to>
    <xdr:sp macro="" textlink="">
      <xdr:nvSpPr>
        <xdr:cNvPr id="718" name="楕円 717"/>
        <xdr:cNvSpPr/>
      </xdr:nvSpPr>
      <xdr:spPr>
        <a:xfrm>
          <a:off x="16268700" y="166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128516</xdr:rowOff>
    </xdr:from>
    <xdr:ext cx="534377" cy="259045"/>
    <xdr:sp macro="" textlink="">
      <xdr:nvSpPr>
        <xdr:cNvPr id="719" name="公債費該当値テキスト"/>
        <xdr:cNvSpPr txBox="1"/>
      </xdr:nvSpPr>
      <xdr:spPr>
        <a:xfrm>
          <a:off x="16370300" y="165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156311</xdr:rowOff>
    </xdr:from>
    <xdr:to>
      <xdr:col>81</xdr:col>
      <xdr:colOff>101600</xdr:colOff>
      <xdr:row>97</xdr:row>
      <xdr:rowOff>86461</xdr:rowOff>
    </xdr:to>
    <xdr:sp macro="" textlink="">
      <xdr:nvSpPr>
        <xdr:cNvPr id="720" name="楕円 719"/>
        <xdr:cNvSpPr/>
      </xdr:nvSpPr>
      <xdr:spPr>
        <a:xfrm>
          <a:off x="15430500" y="166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77588</xdr:rowOff>
    </xdr:from>
    <xdr:ext cx="534377" cy="259045"/>
    <xdr:sp macro="" textlink="">
      <xdr:nvSpPr>
        <xdr:cNvPr id="721" name="テキスト ボックス 720"/>
        <xdr:cNvSpPr txBox="1"/>
      </xdr:nvSpPr>
      <xdr:spPr>
        <a:xfrm>
          <a:off x="15214111" y="167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159220</xdr:rowOff>
    </xdr:from>
    <xdr:to>
      <xdr:col>76</xdr:col>
      <xdr:colOff>165100</xdr:colOff>
      <xdr:row>97</xdr:row>
      <xdr:rowOff>89370</xdr:rowOff>
    </xdr:to>
    <xdr:sp macro="" textlink="">
      <xdr:nvSpPr>
        <xdr:cNvPr id="722" name="楕円 721"/>
        <xdr:cNvSpPr/>
      </xdr:nvSpPr>
      <xdr:spPr>
        <a:xfrm>
          <a:off x="14541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80497</xdr:rowOff>
    </xdr:from>
    <xdr:ext cx="534377" cy="259045"/>
    <xdr:sp macro="" textlink="">
      <xdr:nvSpPr>
        <xdr:cNvPr id="723" name="テキスト ボックス 722"/>
        <xdr:cNvSpPr txBox="1"/>
      </xdr:nvSpPr>
      <xdr:spPr>
        <a:xfrm>
          <a:off x="14325111" y="167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915</xdr:rowOff>
    </xdr:from>
    <xdr:to>
      <xdr:col>72</xdr:col>
      <xdr:colOff>38100</xdr:colOff>
      <xdr:row>97</xdr:row>
      <xdr:rowOff>102515</xdr:rowOff>
    </xdr:to>
    <xdr:sp macro="" textlink="">
      <xdr:nvSpPr>
        <xdr:cNvPr id="724" name="楕円 723"/>
        <xdr:cNvSpPr/>
      </xdr:nvSpPr>
      <xdr:spPr>
        <a:xfrm>
          <a:off x="13652500" y="166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93642</xdr:rowOff>
    </xdr:from>
    <xdr:ext cx="534377" cy="259045"/>
    <xdr:sp macro="" textlink="">
      <xdr:nvSpPr>
        <xdr:cNvPr id="725" name="テキスト ボックス 724"/>
        <xdr:cNvSpPr txBox="1"/>
      </xdr:nvSpPr>
      <xdr:spPr>
        <a:xfrm>
          <a:off x="13436111" y="167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1093</xdr:rowOff>
    </xdr:from>
    <xdr:to>
      <xdr:col>67</xdr:col>
      <xdr:colOff>101600</xdr:colOff>
      <xdr:row>97</xdr:row>
      <xdr:rowOff>102693</xdr:rowOff>
    </xdr:to>
    <xdr:sp macro="" textlink="">
      <xdr:nvSpPr>
        <xdr:cNvPr id="726" name="楕円 725"/>
        <xdr:cNvSpPr/>
      </xdr:nvSpPr>
      <xdr:spPr>
        <a:xfrm>
          <a:off x="12763500" y="166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93820</xdr:rowOff>
    </xdr:from>
    <xdr:ext cx="534377" cy="259045"/>
    <xdr:sp macro="" textlink="">
      <xdr:nvSpPr>
        <xdr:cNvPr id="727" name="テキスト ボックス 726"/>
        <xdr:cNvSpPr txBox="1"/>
      </xdr:nvSpPr>
      <xdr:spPr>
        <a:xfrm>
          <a:off x="12547111" y="167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・民生費は、住民一人当たり１</a:t>
          </a:r>
          <a:r>
            <a:rPr kumimoji="1" lang="ja-JP" altLang="en-US" sz="1100">
              <a:solidFill>
                <a:schemeClr val="dk1"/>
              </a:solidFill>
              <a:effectLst/>
              <a:latin typeface="+mn-ea"/>
              <a:ea typeface="+mn-ea"/>
              <a:cs typeface="+mn-cs"/>
            </a:rPr>
            <a:t>７５</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１００</a:t>
          </a:r>
          <a:r>
            <a:rPr kumimoji="1" lang="ja-JP" altLang="ja-JP" sz="1100">
              <a:solidFill>
                <a:schemeClr val="dk1"/>
              </a:solidFill>
              <a:effectLst/>
              <a:latin typeface="+mn-ea"/>
              <a:ea typeface="+mn-ea"/>
              <a:cs typeface="+mn-cs"/>
            </a:rPr>
            <a:t>円となっており、類似団体と比較して低い状況となっ</a:t>
          </a:r>
          <a:r>
            <a:rPr kumimoji="1" lang="ja-JP" altLang="en-US" sz="1100">
              <a:solidFill>
                <a:schemeClr val="dk1"/>
              </a:solidFill>
              <a:effectLst/>
              <a:latin typeface="+mn-ea"/>
              <a:ea typeface="+mn-ea"/>
              <a:cs typeface="+mn-cs"/>
            </a:rPr>
            <a:t>ている</a:t>
          </a:r>
          <a:r>
            <a:rPr kumimoji="1" lang="ja-JP" altLang="ja-JP" sz="1100">
              <a:solidFill>
                <a:schemeClr val="dk1"/>
              </a:solidFill>
              <a:effectLst/>
              <a:latin typeface="+mn-ea"/>
              <a:ea typeface="+mn-ea"/>
              <a:cs typeface="+mn-cs"/>
            </a:rPr>
            <a:t>が、</a:t>
          </a:r>
          <a:r>
            <a:rPr kumimoji="1" lang="ja-JP" altLang="en-US" sz="1100">
              <a:solidFill>
                <a:schemeClr val="dk1"/>
              </a:solidFill>
              <a:effectLst/>
              <a:latin typeface="+mn-ea"/>
              <a:ea typeface="+mn-ea"/>
              <a:cs typeface="+mn-cs"/>
            </a:rPr>
            <a:t>埼玉県平均より高く、</a:t>
          </a:r>
          <a:r>
            <a:rPr kumimoji="1" lang="ja-JP" altLang="ja-JP" sz="1100">
              <a:solidFill>
                <a:schemeClr val="dk1"/>
              </a:solidFill>
              <a:effectLst/>
              <a:latin typeface="+mn-ea"/>
              <a:ea typeface="+mn-ea"/>
              <a:cs typeface="+mn-cs"/>
            </a:rPr>
            <a:t>増加傾向となっている。これは、社会情勢の変化により、生活保護受給者の増加傾向が続き、障害福祉サービス費、児童福祉費も増加しているためである。対策として、</a:t>
          </a:r>
          <a:r>
            <a:rPr kumimoji="1" lang="ja-JP" altLang="ja-JP" sz="1100" b="0" i="0" baseline="0">
              <a:solidFill>
                <a:schemeClr val="dk1"/>
              </a:solidFill>
              <a:effectLst/>
              <a:latin typeface="+mn-ea"/>
              <a:ea typeface="+mn-ea"/>
              <a:cs typeface="+mn-cs"/>
            </a:rPr>
            <a:t>給付の適正化や各種給付への独自加算の見直し等を進めていくことにより、扶助費の抑制を図り</a:t>
          </a:r>
          <a:r>
            <a:rPr kumimoji="1" lang="ja-JP" altLang="ja-JP" sz="1100">
              <a:solidFill>
                <a:schemeClr val="dk1"/>
              </a:solidFill>
              <a:effectLst/>
              <a:latin typeface="+mn-ea"/>
              <a:ea typeface="+mn-ea"/>
              <a:cs typeface="+mn-cs"/>
            </a:rPr>
            <a:t>適正な水準の確保を図る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・土木費は、住民一人当たり３</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６６９</a:t>
          </a:r>
          <a:r>
            <a:rPr kumimoji="1" lang="ja-JP" altLang="ja-JP" sz="1100">
              <a:solidFill>
                <a:schemeClr val="dk1"/>
              </a:solidFill>
              <a:effectLst/>
              <a:latin typeface="+mn-ea"/>
              <a:ea typeface="+mn-ea"/>
              <a:cs typeface="+mn-cs"/>
            </a:rPr>
            <a:t>円となっており、前年度に比べ上昇しているものの、類似団体と比較して低い状況となっている。これは、準用河川新江川改修事業の進捗により事業費が</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したこと等によるものである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・公債費は、住民一人当たり２</a:t>
          </a:r>
          <a:r>
            <a:rPr kumimoji="1" lang="ja-JP" altLang="en-US" sz="1100">
              <a:solidFill>
                <a:schemeClr val="dk1"/>
              </a:solidFill>
              <a:effectLst/>
              <a:latin typeface="+mn-ea"/>
              <a:ea typeface="+mn-ea"/>
              <a:cs typeface="+mn-cs"/>
            </a:rPr>
            <a:t>８</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１８</a:t>
          </a:r>
          <a:r>
            <a:rPr kumimoji="1" lang="ja-JP" altLang="ja-JP" sz="1100">
              <a:solidFill>
                <a:schemeClr val="dk1"/>
              </a:solidFill>
              <a:effectLst/>
              <a:latin typeface="+mn-ea"/>
              <a:ea typeface="+mn-ea"/>
              <a:cs typeface="+mn-cs"/>
            </a:rPr>
            <a:t>２円となっており、前年度に比べ上昇しているものの、類似団体と比較して低い状況となっている。これは、起債対象事業の精査により元利償還金の額が多額とならないよう努めていることによるもの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決算剰余金を中心に積み立てるとともに、最低水準の取り崩しに努めており、令和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年度末時点においては前年度末から約</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００万円の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額となり、標準財政規模比で</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７７</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社会保障関連経費の更なる増加や老朽化する公共施設の修繕など、財政需要は増大することが予想されることから、財政調整基金への積み立てを継続的に行うとともに、経常経費の削減により残高水準の適正化、実質収支額の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連結実質赤字比率については、全ての会計において黒字で推移している。</a:t>
          </a:r>
          <a:endParaRPr lang="ja-JP" altLang="ja-JP" sz="1400">
            <a:effectLst/>
          </a:endParaRPr>
        </a:p>
        <a:p>
          <a:r>
            <a:rPr kumimoji="1" lang="ja-JP" altLang="ja-JP" sz="1100">
              <a:solidFill>
                <a:schemeClr val="dk1"/>
              </a:solidFill>
              <a:effectLst/>
              <a:latin typeface="+mn-lt"/>
              <a:ea typeface="+mn-ea"/>
              <a:cs typeface="+mn-cs"/>
            </a:rPr>
            <a:t>今後も各連結対象会計の黒字の維持を図る。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実質公債費比率については、増加傾向にあるものの、類似団体と比較すると低い状況にある。</a:t>
          </a:r>
          <a:endParaRPr lang="ja-JP" altLang="ja-JP" sz="1400">
            <a:effectLst/>
            <a:latin typeface="+mn-ea"/>
            <a:ea typeface="+mn-ea"/>
          </a:endParaRPr>
        </a:p>
        <a:p>
          <a:r>
            <a:rPr kumimoji="1" lang="ja-JP" altLang="ja-JP" sz="1100">
              <a:solidFill>
                <a:schemeClr val="dk1"/>
              </a:solidFill>
              <a:effectLst/>
              <a:latin typeface="+mn-ea"/>
              <a:ea typeface="+mn-ea"/>
              <a:cs typeface="+mn-cs"/>
            </a:rPr>
            <a:t>実質公債費比率に係る分子の値は、前年度と比較して増加している。これは</a:t>
          </a:r>
          <a:r>
            <a:rPr lang="ja-JP" altLang="ja-JP" sz="1100">
              <a:solidFill>
                <a:schemeClr val="dk1"/>
              </a:solidFill>
              <a:effectLst/>
              <a:latin typeface="+mn-ea"/>
              <a:ea typeface="+mn-ea"/>
              <a:cs typeface="+mn-cs"/>
            </a:rPr>
            <a:t>元利償還金の額が増額したことや、公営企業への繰出金の額が増加</a:t>
          </a:r>
          <a:r>
            <a:rPr kumimoji="1" lang="ja-JP" altLang="ja-JP" sz="1100">
              <a:solidFill>
                <a:schemeClr val="dk1"/>
              </a:solidFill>
              <a:effectLst/>
              <a:latin typeface="+mn-ea"/>
              <a:ea typeface="+mn-ea"/>
              <a:cs typeface="+mn-cs"/>
            </a:rPr>
            <a:t>したこと等によるものである。今後も交付税措置のある地方債の借り入れを原則とするとともに起債対象事業費を精査し、新規地方債の発行を抑制するなど、実質公債費比率に係る分子の値の減少を図る。</a:t>
          </a:r>
          <a:endParaRPr lang="ja-JP" altLang="ja-JP" sz="14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地方債の現在高の減少はあったものの、公営企業債等繰入見込額、組合負担等見込額、退職手当負担見込額が増加した。併せて、分子から控除する充当可能基金、充当可能特定歳入が減少したことにより、将来負担額が増額となった。なお、分母の数値も普通交付税が増加したことにより、標準財政規模が増加した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増加となった分子の割合が大きく、将来負担比率は</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今後も地方債現在高の減少に努めるなど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財政健全化に努めていく。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不足する財源を補うため基金を取り崩したものの、財政調整基金への積立てを行ったことや、</a:t>
          </a:r>
          <a:r>
            <a:rPr kumimoji="1" lang="ja-JP" altLang="en-US" sz="1100">
              <a:solidFill>
                <a:schemeClr val="dk1"/>
              </a:solidFill>
              <a:effectLst/>
              <a:latin typeface="+mn-lt"/>
              <a:ea typeface="+mn-ea"/>
              <a:cs typeface="+mn-cs"/>
            </a:rPr>
            <a:t>臨時財政対策債償還基金の一部として交付税措置された額を減債基金へ積立て</a:t>
          </a:r>
          <a:r>
            <a:rPr kumimoji="1" lang="ja-JP" altLang="ja-JP" sz="1100">
              <a:solidFill>
                <a:schemeClr val="dk1"/>
              </a:solidFill>
              <a:effectLst/>
              <a:latin typeface="+mn-lt"/>
              <a:ea typeface="+mn-ea"/>
              <a:cs typeface="+mn-cs"/>
            </a:rPr>
            <a:t>を行ったことにより、基金残高は、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毎年度の当初予算における財源不足額をおおむね実質収支の範囲内に収め、収支均衡予算を</a:t>
          </a:r>
          <a:r>
            <a:rPr kumimoji="1" lang="ja-JP" altLang="en-US" sz="110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ことにより、基金残高の適正な水準の維持を図る。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都市施設整備基金：市街化区域内の都市施設の整備の財源に充てる。</a:t>
          </a:r>
          <a:endParaRPr lang="ja-JP" altLang="ja-JP" sz="1400">
            <a:effectLst/>
          </a:endParaRPr>
        </a:p>
        <a:p>
          <a:r>
            <a:rPr kumimoji="1" lang="ja-JP" altLang="ja-JP" sz="1100">
              <a:solidFill>
                <a:schemeClr val="dk1"/>
              </a:solidFill>
              <a:effectLst/>
              <a:latin typeface="+mn-lt"/>
              <a:ea typeface="+mn-ea"/>
              <a:cs typeface="+mn-cs"/>
            </a:rPr>
            <a:t>教育施設整備基金：教育施設の改修又は増設の費用に充てる。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教育施設整備基金は教育施設の整備等の財源に充て減少した。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今後の財政状況等を勘案し、計画的な積立や取崩しを行うことにより、残高の適正な水準の維持を図る。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実施に伴い</a:t>
          </a:r>
          <a:r>
            <a:rPr kumimoji="1" lang="ja-JP" altLang="ja-JP" sz="1100">
              <a:solidFill>
                <a:schemeClr val="dk1"/>
              </a:solidFill>
              <a:effectLst/>
              <a:latin typeface="+mn-lt"/>
              <a:ea typeface="+mn-ea"/>
              <a:cs typeface="+mn-cs"/>
            </a:rPr>
            <a:t>取崩し額</a:t>
          </a:r>
          <a:r>
            <a:rPr kumimoji="1" lang="ja-JP" altLang="en-US" sz="1100">
              <a:solidFill>
                <a:schemeClr val="dk1"/>
              </a:solidFill>
              <a:effectLst/>
              <a:latin typeface="+mn-lt"/>
              <a:ea typeface="+mn-ea"/>
              <a:cs typeface="+mn-cs"/>
            </a:rPr>
            <a:t>が積立額</a:t>
          </a:r>
          <a:r>
            <a:rPr kumimoji="1" lang="ja-JP" altLang="ja-JP" sz="1100">
              <a:solidFill>
                <a:schemeClr val="dk1"/>
              </a:solidFill>
              <a:effectLst/>
              <a:latin typeface="+mn-lt"/>
              <a:ea typeface="+mn-ea"/>
              <a:cs typeface="+mn-cs"/>
            </a:rPr>
            <a:t>を上回ったため</a:t>
          </a:r>
          <a:r>
            <a:rPr kumimoji="1" lang="ja-JP" altLang="en-US" sz="1100">
              <a:solidFill>
                <a:schemeClr val="dk1"/>
              </a:solidFill>
              <a:effectLst/>
              <a:latin typeface="+mn-lt"/>
              <a:ea typeface="+mn-ea"/>
              <a:cs typeface="+mn-cs"/>
            </a:rPr>
            <a:t>、基金残高は減少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財政調整基金の残高が標準財政規模の１０％以上の水準を維持するよう、経常経費の縮減などに取り組む。</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景気の急激な変動による市税等の減収や災害の発生等緊急な支出に備え、決算余剰金の状況に応じた積立てを行っていく。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臨時財政対策債償還基金の一部として交付税措置された額を減債基金へ積立てを行った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今後の償還に備え、継続的な積み立てを行い、基金残高の適正な水準の維持を図る。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37638554</v>
      </c>
      <c r="BO4" s="371"/>
      <c r="BP4" s="371"/>
      <c r="BQ4" s="371"/>
      <c r="BR4" s="371"/>
      <c r="BS4" s="371"/>
      <c r="BT4" s="371"/>
      <c r="BU4" s="372"/>
      <c r="BV4" s="370">
        <v>36312967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9.6</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35862086</v>
      </c>
      <c r="BO5" s="408"/>
      <c r="BP5" s="408"/>
      <c r="BQ5" s="408"/>
      <c r="BR5" s="408"/>
      <c r="BS5" s="408"/>
      <c r="BT5" s="408"/>
      <c r="BU5" s="409"/>
      <c r="BV5" s="407">
        <v>33999469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94.8</v>
      </c>
      <c r="CU5" s="405"/>
      <c r="CV5" s="405"/>
      <c r="CW5" s="405"/>
      <c r="CX5" s="405"/>
      <c r="CY5" s="405"/>
      <c r="CZ5" s="405"/>
      <c r="DA5" s="406"/>
      <c r="DB5" s="404">
        <v>93.2</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1776468</v>
      </c>
      <c r="BO6" s="408"/>
      <c r="BP6" s="408"/>
      <c r="BQ6" s="408"/>
      <c r="BR6" s="408"/>
      <c r="BS6" s="408"/>
      <c r="BT6" s="408"/>
      <c r="BU6" s="409"/>
      <c r="BV6" s="407">
        <v>2313498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95.8</v>
      </c>
      <c r="CU6" s="445"/>
      <c r="CV6" s="445"/>
      <c r="CW6" s="445"/>
      <c r="CX6" s="445"/>
      <c r="CY6" s="445"/>
      <c r="CZ6" s="445"/>
      <c r="DA6" s="446"/>
      <c r="DB6" s="444">
        <v>95.5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504740</v>
      </c>
      <c r="BO7" s="408"/>
      <c r="BP7" s="408"/>
      <c r="BQ7" s="408"/>
      <c r="BR7" s="408"/>
      <c r="BS7" s="408"/>
      <c r="BT7" s="408"/>
      <c r="BU7" s="409"/>
      <c r="BV7" s="407">
        <v>487370</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19581382</v>
      </c>
      <c r="CU7" s="408"/>
      <c r="CV7" s="408"/>
      <c r="CW7" s="408"/>
      <c r="CX7" s="408"/>
      <c r="CY7" s="408"/>
      <c r="CZ7" s="408"/>
      <c r="DA7" s="409"/>
      <c r="DB7" s="407">
        <v>19089221</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1271728</v>
      </c>
      <c r="BO8" s="408"/>
      <c r="BP8" s="408"/>
      <c r="BQ8" s="408"/>
      <c r="BR8" s="408"/>
      <c r="BS8" s="408"/>
      <c r="BT8" s="408"/>
      <c r="BU8" s="409"/>
      <c r="BV8" s="407">
        <v>1826128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0.83</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91791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-554400</v>
      </c>
      <c r="BO9" s="408"/>
      <c r="BP9" s="408"/>
      <c r="BQ9" s="408"/>
      <c r="BR9" s="408"/>
      <c r="BS9" s="408"/>
      <c r="BT9" s="408"/>
      <c r="BU9" s="409"/>
      <c r="BV9" s="407">
        <v>-24442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9.6</v>
      </c>
      <c r="CU9" s="405"/>
      <c r="CV9" s="405"/>
      <c r="CW9" s="405"/>
      <c r="CX9" s="405"/>
      <c r="CY9" s="405"/>
      <c r="CZ9" s="405"/>
      <c r="DA9" s="406"/>
      <c r="DB9" s="404">
        <v>9.8000000000000007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91437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1260669</v>
      </c>
      <c r="BO10" s="408"/>
      <c r="BP10" s="408"/>
      <c r="BQ10" s="408"/>
      <c r="BR10" s="408"/>
      <c r="BS10" s="408"/>
      <c r="BT10" s="408"/>
      <c r="BU10" s="409"/>
      <c r="BV10" s="407">
        <v>1270661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91094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1350000</v>
      </c>
      <c r="BO12" s="408"/>
      <c r="BP12" s="408"/>
      <c r="BQ12" s="408"/>
      <c r="BR12" s="408"/>
      <c r="BS12" s="408"/>
      <c r="BT12" s="408"/>
      <c r="BU12" s="409"/>
      <c r="BV12" s="407">
        <v>1220000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87476</v>
      </c>
      <c r="S13" s="492"/>
      <c r="T13" s="492"/>
      <c r="U13" s="492"/>
      <c r="V13" s="493"/>
      <c r="W13" s="423" t="s">
        <v>131</v>
      </c>
      <c r="X13" s="424"/>
      <c r="Y13" s="424"/>
      <c r="Z13" s="424"/>
      <c r="AA13" s="424"/>
      <c r="AB13" s="414"/>
      <c r="AC13" s="458">
        <v>640</v>
      </c>
      <c r="AD13" s="459"/>
      <c r="AE13" s="459"/>
      <c r="AF13" s="459"/>
      <c r="AG13" s="501"/>
      <c r="AH13" s="458">
        <v>712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-643731</v>
      </c>
      <c r="BO13" s="408"/>
      <c r="BP13" s="408"/>
      <c r="BQ13" s="408"/>
      <c r="BR13" s="408"/>
      <c r="BS13" s="408"/>
      <c r="BT13" s="408"/>
      <c r="BU13" s="409"/>
      <c r="BV13" s="407">
        <v>26219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3.6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90651</v>
      </c>
      <c r="S14" s="492"/>
      <c r="T14" s="492"/>
      <c r="U14" s="492"/>
      <c r="V14" s="493"/>
      <c r="W14" s="397"/>
      <c r="X14" s="398"/>
      <c r="Y14" s="398"/>
      <c r="Z14" s="398"/>
      <c r="AA14" s="398"/>
      <c r="AB14" s="387"/>
      <c r="AC14" s="494">
        <v>1.6</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18.7</v>
      </c>
      <c r="CU14" s="506"/>
      <c r="CV14" s="506"/>
      <c r="CW14" s="506"/>
      <c r="CX14" s="506"/>
      <c r="CY14" s="506"/>
      <c r="CZ14" s="506"/>
      <c r="DA14" s="507"/>
      <c r="DB14" s="505">
        <v>12.1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87653</v>
      </c>
      <c r="S15" s="492"/>
      <c r="T15" s="492"/>
      <c r="U15" s="492"/>
      <c r="V15" s="493"/>
      <c r="W15" s="423" t="s">
        <v>137</v>
      </c>
      <c r="X15" s="424"/>
      <c r="Y15" s="424"/>
      <c r="Z15" s="424"/>
      <c r="AA15" s="424"/>
      <c r="AB15" s="414"/>
      <c r="AC15" s="458">
        <v>11091</v>
      </c>
      <c r="AD15" s="459"/>
      <c r="AE15" s="459"/>
      <c r="AF15" s="459"/>
      <c r="AG15" s="501"/>
      <c r="AH15" s="458">
        <v>12101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12665501</v>
      </c>
      <c r="BO15" s="371"/>
      <c r="BP15" s="371"/>
      <c r="BQ15" s="371"/>
      <c r="BR15" s="371"/>
      <c r="BS15" s="371"/>
      <c r="BT15" s="371"/>
      <c r="BU15" s="372"/>
      <c r="BV15" s="370">
        <v>12290490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27.6</v>
      </c>
      <c r="AD16" s="495"/>
      <c r="AE16" s="495"/>
      <c r="AF16" s="495"/>
      <c r="AG16" s="496"/>
      <c r="AH16" s="494">
        <v>29.3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15940150</v>
      </c>
      <c r="BO16" s="408"/>
      <c r="BP16" s="408"/>
      <c r="BQ16" s="408"/>
      <c r="BR16" s="408"/>
      <c r="BS16" s="408"/>
      <c r="BT16" s="408"/>
      <c r="BU16" s="409"/>
      <c r="BV16" s="407">
        <v>15276074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28500</v>
      </c>
      <c r="AD17" s="459"/>
      <c r="AE17" s="459"/>
      <c r="AF17" s="459"/>
      <c r="AG17" s="501"/>
      <c r="AH17" s="458">
        <v>28479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16084142</v>
      </c>
      <c r="BO17" s="408"/>
      <c r="BP17" s="408"/>
      <c r="BQ17" s="408"/>
      <c r="BR17" s="408"/>
      <c r="BS17" s="408"/>
      <c r="BT17" s="408"/>
      <c r="BU17" s="409"/>
      <c r="BV17" s="407">
        <v>15605578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65.349999999999994</v>
      </c>
      <c r="M18" s="531"/>
      <c r="N18" s="531"/>
      <c r="O18" s="531"/>
      <c r="P18" s="531"/>
      <c r="Q18" s="531"/>
      <c r="R18" s="532"/>
      <c r="S18" s="532"/>
      <c r="T18" s="532"/>
      <c r="U18" s="532"/>
      <c r="V18" s="533"/>
      <c r="W18" s="425"/>
      <c r="X18" s="426"/>
      <c r="Y18" s="426"/>
      <c r="Z18" s="426"/>
      <c r="AA18" s="426"/>
      <c r="AB18" s="417"/>
      <c r="AC18" s="534">
        <v>70.8</v>
      </c>
      <c r="AD18" s="535"/>
      <c r="AE18" s="535"/>
      <c r="AF18" s="535"/>
      <c r="AG18" s="536"/>
      <c r="AH18" s="534">
        <v>69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19088470</v>
      </c>
      <c r="BO18" s="408"/>
      <c r="BP18" s="408"/>
      <c r="BQ18" s="408"/>
      <c r="BR18" s="408"/>
      <c r="BS18" s="408"/>
      <c r="BT18" s="408"/>
      <c r="BU18" s="409"/>
      <c r="BV18" s="407">
        <v>18378547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1405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26693577</v>
      </c>
      <c r="BO19" s="408"/>
      <c r="BP19" s="408"/>
      <c r="BQ19" s="408"/>
      <c r="BR19" s="408"/>
      <c r="BS19" s="408"/>
      <c r="BT19" s="408"/>
      <c r="BU19" s="409"/>
      <c r="BV19" s="407">
        <v>25338464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39797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25647653</v>
      </c>
      <c r="BO22" s="371"/>
      <c r="BP22" s="371"/>
      <c r="BQ22" s="371"/>
      <c r="BR22" s="371"/>
      <c r="BS22" s="371"/>
      <c r="BT22" s="371"/>
      <c r="BU22" s="372"/>
      <c r="BV22" s="370">
        <v>26855142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16757117</v>
      </c>
      <c r="BO23" s="408"/>
      <c r="BP23" s="408"/>
      <c r="BQ23" s="408"/>
      <c r="BR23" s="408"/>
      <c r="BS23" s="408"/>
      <c r="BT23" s="408"/>
      <c r="BU23" s="409"/>
      <c r="BV23" s="407">
        <v>18166496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9040</v>
      </c>
      <c r="R24" s="459"/>
      <c r="S24" s="459"/>
      <c r="T24" s="459"/>
      <c r="U24" s="459"/>
      <c r="V24" s="501"/>
      <c r="W24" s="553"/>
      <c r="X24" s="554"/>
      <c r="Y24" s="555"/>
      <c r="Z24" s="457" t="s">
        <v>162</v>
      </c>
      <c r="AA24" s="437"/>
      <c r="AB24" s="437"/>
      <c r="AC24" s="437"/>
      <c r="AD24" s="437"/>
      <c r="AE24" s="437"/>
      <c r="AF24" s="437"/>
      <c r="AG24" s="438"/>
      <c r="AH24" s="458">
        <v>511</v>
      </c>
      <c r="AI24" s="459"/>
      <c r="AJ24" s="459"/>
      <c r="AK24" s="459"/>
      <c r="AL24" s="501"/>
      <c r="AM24" s="458">
        <v>1578479</v>
      </c>
      <c r="AN24" s="459"/>
      <c r="AO24" s="459"/>
      <c r="AP24" s="459"/>
      <c r="AQ24" s="459"/>
      <c r="AR24" s="501"/>
      <c r="AS24" s="458">
        <v>3089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12540563</v>
      </c>
      <c r="BO24" s="408"/>
      <c r="BP24" s="408"/>
      <c r="BQ24" s="408"/>
      <c r="BR24" s="408"/>
      <c r="BS24" s="408"/>
      <c r="BT24" s="408"/>
      <c r="BU24" s="409"/>
      <c r="BV24" s="407">
        <v>12665569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7470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227730</v>
      </c>
      <c r="BO25" s="371"/>
      <c r="BP25" s="371"/>
      <c r="BQ25" s="371"/>
      <c r="BR25" s="371"/>
      <c r="BS25" s="371"/>
      <c r="BT25" s="371"/>
      <c r="BU25" s="372"/>
      <c r="BV25" s="370">
        <v>320002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6890</v>
      </c>
      <c r="R26" s="459"/>
      <c r="S26" s="459"/>
      <c r="T26" s="459"/>
      <c r="U26" s="459"/>
      <c r="V26" s="501"/>
      <c r="W26" s="553"/>
      <c r="X26" s="554"/>
      <c r="Y26" s="555"/>
      <c r="Z26" s="457" t="s">
        <v>168</v>
      </c>
      <c r="AA26" s="559"/>
      <c r="AB26" s="559"/>
      <c r="AC26" s="559"/>
      <c r="AD26" s="559"/>
      <c r="AE26" s="559"/>
      <c r="AF26" s="559"/>
      <c r="AG26" s="560"/>
      <c r="AH26" s="458">
        <v>25</v>
      </c>
      <c r="AI26" s="459"/>
      <c r="AJ26" s="459"/>
      <c r="AK26" s="459"/>
      <c r="AL26" s="501"/>
      <c r="AM26" s="458">
        <v>83100</v>
      </c>
      <c r="AN26" s="459"/>
      <c r="AO26" s="459"/>
      <c r="AP26" s="459"/>
      <c r="AQ26" s="459"/>
      <c r="AR26" s="501"/>
      <c r="AS26" s="458">
        <v>3324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70000</v>
      </c>
      <c r="BO26" s="408"/>
      <c r="BP26" s="408"/>
      <c r="BQ26" s="408"/>
      <c r="BR26" s="408"/>
      <c r="BS26" s="408"/>
      <c r="BT26" s="408"/>
      <c r="BU26" s="409"/>
      <c r="BV26" s="407">
        <v>60000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4700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29600</v>
      </c>
      <c r="AN27" s="459"/>
      <c r="AO27" s="459"/>
      <c r="AP27" s="459"/>
      <c r="AQ27" s="459"/>
      <c r="AR27" s="501"/>
      <c r="AS27" s="458">
        <v>3700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4170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2333959</v>
      </c>
      <c r="BO28" s="371"/>
      <c r="BP28" s="371"/>
      <c r="BQ28" s="371"/>
      <c r="BR28" s="371"/>
      <c r="BS28" s="371"/>
      <c r="BT28" s="371"/>
      <c r="BU28" s="372"/>
      <c r="BV28" s="370">
        <v>2423290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19</v>
      </c>
      <c r="M29" s="459"/>
      <c r="N29" s="459"/>
      <c r="O29" s="459"/>
      <c r="P29" s="501"/>
      <c r="Q29" s="458">
        <v>4020</v>
      </c>
      <c r="R29" s="459"/>
      <c r="S29" s="459"/>
      <c r="T29" s="459"/>
      <c r="U29" s="459"/>
      <c r="V29" s="501"/>
      <c r="W29" s="556"/>
      <c r="X29" s="557"/>
      <c r="Y29" s="558"/>
      <c r="Z29" s="457" t="s">
        <v>177</v>
      </c>
      <c r="AA29" s="437"/>
      <c r="AB29" s="437"/>
      <c r="AC29" s="437"/>
      <c r="AD29" s="437"/>
      <c r="AE29" s="437"/>
      <c r="AF29" s="437"/>
      <c r="AG29" s="438"/>
      <c r="AH29" s="458">
        <v>519</v>
      </c>
      <c r="AI29" s="459"/>
      <c r="AJ29" s="459"/>
      <c r="AK29" s="459"/>
      <c r="AL29" s="501"/>
      <c r="AM29" s="458">
        <v>1608079</v>
      </c>
      <c r="AN29" s="459"/>
      <c r="AO29" s="459"/>
      <c r="AP29" s="459"/>
      <c r="AQ29" s="459"/>
      <c r="AR29" s="501"/>
      <c r="AS29" s="458">
        <v>3098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1162903</v>
      </c>
      <c r="BO29" s="408"/>
      <c r="BP29" s="408"/>
      <c r="BQ29" s="408"/>
      <c r="BR29" s="408"/>
      <c r="BS29" s="408"/>
      <c r="BT29" s="408"/>
      <c r="BU29" s="409"/>
      <c r="BV29" s="407">
        <v>978468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1762293</v>
      </c>
      <c r="BO30" s="527"/>
      <c r="BP30" s="527"/>
      <c r="BQ30" s="527"/>
      <c r="BR30" s="527"/>
      <c r="BS30" s="527"/>
      <c r="BT30" s="527"/>
      <c r="BU30" s="528"/>
      <c r="BV30" s="526">
        <v>1756583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高坂駅東口第一土地区画整理事業特別会計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埼玉県後期高齢医者医療広域連合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東松山文化まちづくり公社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埼玉県後期高齢医者医療広域連合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東松山市農業公社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埼玉県都市ボートレース企業団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比企広域市町村圏組合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比企広域市町村圏組合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BFiKbwyEH/0gpXVYmA1FWCffAYySBQHks/tjA8Y8ERO1v1srb6USJ8PL6t9F1n8QtRtaccvkQ6ITaE6Clnu+Tg==" saltValue="sWpMdXuQY4bh8nGewko+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14004190</v>
      </c>
      <c r="S5" s="613"/>
      <c r="T5" s="613"/>
      <c r="U5" s="613"/>
      <c r="V5" s="613"/>
      <c r="W5" s="613"/>
      <c r="X5" s="613"/>
      <c r="Y5" s="614"/>
      <c r="Z5" s="615">
        <v>37.200000000000003</v>
      </c>
      <c r="AA5" s="615"/>
      <c r="AB5" s="615"/>
      <c r="AC5" s="615"/>
      <c r="AD5" s="616">
        <v>13351443</v>
      </c>
      <c r="AE5" s="616"/>
      <c r="AF5" s="616"/>
      <c r="AG5" s="616"/>
      <c r="AH5" s="616"/>
      <c r="AI5" s="616"/>
      <c r="AJ5" s="616"/>
      <c r="AK5" s="616"/>
      <c r="AL5" s="617">
        <v>67</v>
      </c>
      <c r="AM5" s="618"/>
      <c r="AN5" s="618"/>
      <c r="AO5" s="619"/>
      <c r="AP5" s="609" t="s">
        <v>216</v>
      </c>
      <c r="AQ5" s="610"/>
      <c r="AR5" s="610"/>
      <c r="AS5" s="610"/>
      <c r="AT5" s="610"/>
      <c r="AU5" s="610"/>
      <c r="AV5" s="610"/>
      <c r="AW5" s="610"/>
      <c r="AX5" s="610"/>
      <c r="AY5" s="610"/>
      <c r="AZ5" s="610"/>
      <c r="BA5" s="610"/>
      <c r="BB5" s="610"/>
      <c r="BC5" s="610"/>
      <c r="BD5" s="610"/>
      <c r="BE5" s="610"/>
      <c r="BF5" s="611"/>
      <c r="BG5" s="623">
        <v>13351443</v>
      </c>
      <c r="BH5" s="624"/>
      <c r="BI5" s="624"/>
      <c r="BJ5" s="624"/>
      <c r="BK5" s="624"/>
      <c r="BL5" s="624"/>
      <c r="BM5" s="624"/>
      <c r="BN5" s="625"/>
      <c r="BO5" s="626">
        <v>95.3</v>
      </c>
      <c r="BP5" s="626"/>
      <c r="BQ5" s="626"/>
      <c r="BR5" s="626"/>
      <c r="BS5" s="627">
        <v>183514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283690</v>
      </c>
      <c r="S6" s="624"/>
      <c r="T6" s="624"/>
      <c r="U6" s="624"/>
      <c r="V6" s="624"/>
      <c r="W6" s="624"/>
      <c r="X6" s="624"/>
      <c r="Y6" s="625"/>
      <c r="Z6" s="626">
        <v>0.8</v>
      </c>
      <c r="AA6" s="626"/>
      <c r="AB6" s="626"/>
      <c r="AC6" s="626"/>
      <c r="AD6" s="627">
        <v>283690</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13351443</v>
      </c>
      <c r="BH6" s="624"/>
      <c r="BI6" s="624"/>
      <c r="BJ6" s="624"/>
      <c r="BK6" s="624"/>
      <c r="BL6" s="624"/>
      <c r="BM6" s="624"/>
      <c r="BN6" s="625"/>
      <c r="BO6" s="626">
        <v>95.3</v>
      </c>
      <c r="BP6" s="626"/>
      <c r="BQ6" s="626"/>
      <c r="BR6" s="626"/>
      <c r="BS6" s="627">
        <v>183514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254223</v>
      </c>
      <c r="CS6" s="624"/>
      <c r="CT6" s="624"/>
      <c r="CU6" s="624"/>
      <c r="CV6" s="624"/>
      <c r="CW6" s="624"/>
      <c r="CX6" s="624"/>
      <c r="CY6" s="625"/>
      <c r="CZ6" s="617">
        <v>0.7</v>
      </c>
      <c r="DA6" s="618"/>
      <c r="DB6" s="618"/>
      <c r="DC6" s="634"/>
      <c r="DD6" s="632">
        <v>5764</v>
      </c>
      <c r="DE6" s="624"/>
      <c r="DF6" s="624"/>
      <c r="DG6" s="624"/>
      <c r="DH6" s="624"/>
      <c r="DI6" s="624"/>
      <c r="DJ6" s="624"/>
      <c r="DK6" s="624"/>
      <c r="DL6" s="624"/>
      <c r="DM6" s="624"/>
      <c r="DN6" s="624"/>
      <c r="DO6" s="624"/>
      <c r="DP6" s="625"/>
      <c r="DQ6" s="632">
        <v>254223</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4225</v>
      </c>
      <c r="S7" s="624"/>
      <c r="T7" s="624"/>
      <c r="U7" s="624"/>
      <c r="V7" s="624"/>
      <c r="W7" s="624"/>
      <c r="X7" s="624"/>
      <c r="Y7" s="625"/>
      <c r="Z7" s="626">
        <v>0</v>
      </c>
      <c r="AA7" s="626"/>
      <c r="AB7" s="626"/>
      <c r="AC7" s="626"/>
      <c r="AD7" s="627">
        <v>4225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6117294</v>
      </c>
      <c r="BH7" s="624"/>
      <c r="BI7" s="624"/>
      <c r="BJ7" s="624"/>
      <c r="BK7" s="624"/>
      <c r="BL7" s="624"/>
      <c r="BM7" s="624"/>
      <c r="BN7" s="625"/>
      <c r="BO7" s="626">
        <v>43.7</v>
      </c>
      <c r="BP7" s="626"/>
      <c r="BQ7" s="626"/>
      <c r="BR7" s="626"/>
      <c r="BS7" s="627">
        <v>183514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4826431</v>
      </c>
      <c r="CS7" s="624"/>
      <c r="CT7" s="624"/>
      <c r="CU7" s="624"/>
      <c r="CV7" s="624"/>
      <c r="CW7" s="624"/>
      <c r="CX7" s="624"/>
      <c r="CY7" s="625"/>
      <c r="CZ7" s="626">
        <v>13.5</v>
      </c>
      <c r="DA7" s="626"/>
      <c r="DB7" s="626"/>
      <c r="DC7" s="626"/>
      <c r="DD7" s="632">
        <v>77183</v>
      </c>
      <c r="DE7" s="624"/>
      <c r="DF7" s="624"/>
      <c r="DG7" s="624"/>
      <c r="DH7" s="624"/>
      <c r="DI7" s="624"/>
      <c r="DJ7" s="624"/>
      <c r="DK7" s="624"/>
      <c r="DL7" s="624"/>
      <c r="DM7" s="624"/>
      <c r="DN7" s="624"/>
      <c r="DO7" s="624"/>
      <c r="DP7" s="625"/>
      <c r="DQ7" s="632">
        <v>4460464</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77163</v>
      </c>
      <c r="S8" s="624"/>
      <c r="T8" s="624"/>
      <c r="U8" s="624"/>
      <c r="V8" s="624"/>
      <c r="W8" s="624"/>
      <c r="X8" s="624"/>
      <c r="Y8" s="625"/>
      <c r="Z8" s="626">
        <v>0.2</v>
      </c>
      <c r="AA8" s="626"/>
      <c r="AB8" s="626"/>
      <c r="AC8" s="626"/>
      <c r="AD8" s="627">
        <v>77163</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169432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15950590</v>
      </c>
      <c r="CS8" s="624"/>
      <c r="CT8" s="624"/>
      <c r="CU8" s="624"/>
      <c r="CV8" s="624"/>
      <c r="CW8" s="624"/>
      <c r="CX8" s="624"/>
      <c r="CY8" s="625"/>
      <c r="CZ8" s="626">
        <v>44.5</v>
      </c>
      <c r="DA8" s="626"/>
      <c r="DB8" s="626"/>
      <c r="DC8" s="626"/>
      <c r="DD8" s="632">
        <v>41432</v>
      </c>
      <c r="DE8" s="624"/>
      <c r="DF8" s="624"/>
      <c r="DG8" s="624"/>
      <c r="DH8" s="624"/>
      <c r="DI8" s="624"/>
      <c r="DJ8" s="624"/>
      <c r="DK8" s="624"/>
      <c r="DL8" s="624"/>
      <c r="DM8" s="624"/>
      <c r="DN8" s="624"/>
      <c r="DO8" s="624"/>
      <c r="DP8" s="625"/>
      <c r="DQ8" s="632">
        <v>8341663</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89716</v>
      </c>
      <c r="S9" s="624"/>
      <c r="T9" s="624"/>
      <c r="U9" s="624"/>
      <c r="V9" s="624"/>
      <c r="W9" s="624"/>
      <c r="X9" s="624"/>
      <c r="Y9" s="625"/>
      <c r="Z9" s="626">
        <v>0.2</v>
      </c>
      <c r="AA9" s="626"/>
      <c r="AB9" s="626"/>
      <c r="AC9" s="626"/>
      <c r="AD9" s="627">
        <v>89716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4916150</v>
      </c>
      <c r="BH9" s="624"/>
      <c r="BI9" s="624"/>
      <c r="BJ9" s="624"/>
      <c r="BK9" s="624"/>
      <c r="BL9" s="624"/>
      <c r="BM9" s="624"/>
      <c r="BN9" s="625"/>
      <c r="BO9" s="626">
        <v>35.1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3667820</v>
      </c>
      <c r="CS9" s="624"/>
      <c r="CT9" s="624"/>
      <c r="CU9" s="624"/>
      <c r="CV9" s="624"/>
      <c r="CW9" s="624"/>
      <c r="CX9" s="624"/>
      <c r="CY9" s="625"/>
      <c r="CZ9" s="626">
        <v>10.199999999999999</v>
      </c>
      <c r="DA9" s="626"/>
      <c r="DB9" s="626"/>
      <c r="DC9" s="626"/>
      <c r="DD9" s="632">
        <v>265686</v>
      </c>
      <c r="DE9" s="624"/>
      <c r="DF9" s="624"/>
      <c r="DG9" s="624"/>
      <c r="DH9" s="624"/>
      <c r="DI9" s="624"/>
      <c r="DJ9" s="624"/>
      <c r="DK9" s="624"/>
      <c r="DL9" s="624"/>
      <c r="DM9" s="624"/>
      <c r="DN9" s="624"/>
      <c r="DO9" s="624"/>
      <c r="DP9" s="625"/>
      <c r="DQ9" s="632">
        <v>2917987</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279741</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17958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17958</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2223555</v>
      </c>
      <c r="S11" s="624"/>
      <c r="T11" s="624"/>
      <c r="U11" s="624"/>
      <c r="V11" s="624"/>
      <c r="W11" s="624"/>
      <c r="X11" s="624"/>
      <c r="Y11" s="625"/>
      <c r="Z11" s="628">
        <v>5.9</v>
      </c>
      <c r="AA11" s="629"/>
      <c r="AB11" s="629"/>
      <c r="AC11" s="635"/>
      <c r="AD11" s="632">
        <v>2223555</v>
      </c>
      <c r="AE11" s="624"/>
      <c r="AF11" s="624"/>
      <c r="AG11" s="624"/>
      <c r="AH11" s="624"/>
      <c r="AI11" s="624"/>
      <c r="AJ11" s="624"/>
      <c r="AK11" s="625"/>
      <c r="AL11" s="628">
        <v>11.2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751971</v>
      </c>
      <c r="BH11" s="624"/>
      <c r="BI11" s="624"/>
      <c r="BJ11" s="624"/>
      <c r="BK11" s="624"/>
      <c r="BL11" s="624"/>
      <c r="BM11" s="624"/>
      <c r="BN11" s="625"/>
      <c r="BO11" s="626">
        <v>5.4</v>
      </c>
      <c r="BP11" s="626"/>
      <c r="BQ11" s="626"/>
      <c r="BR11" s="626"/>
      <c r="BS11" s="627">
        <v>183514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312588</v>
      </c>
      <c r="CS11" s="624"/>
      <c r="CT11" s="624"/>
      <c r="CU11" s="624"/>
      <c r="CV11" s="624"/>
      <c r="CW11" s="624"/>
      <c r="CX11" s="624"/>
      <c r="CY11" s="625"/>
      <c r="CZ11" s="626">
        <v>0.9</v>
      </c>
      <c r="DA11" s="626"/>
      <c r="DB11" s="626"/>
      <c r="DC11" s="626"/>
      <c r="DD11" s="632">
        <v>26223</v>
      </c>
      <c r="DE11" s="624"/>
      <c r="DF11" s="624"/>
      <c r="DG11" s="624"/>
      <c r="DH11" s="624"/>
      <c r="DI11" s="624"/>
      <c r="DJ11" s="624"/>
      <c r="DK11" s="624"/>
      <c r="DL11" s="624"/>
      <c r="DM11" s="624"/>
      <c r="DN11" s="624"/>
      <c r="DO11" s="624"/>
      <c r="DP11" s="625"/>
      <c r="DQ11" s="632">
        <v>275870</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122494</v>
      </c>
      <c r="S12" s="624"/>
      <c r="T12" s="624"/>
      <c r="U12" s="624"/>
      <c r="V12" s="624"/>
      <c r="W12" s="624"/>
      <c r="X12" s="624"/>
      <c r="Y12" s="625"/>
      <c r="Z12" s="626">
        <v>0.3</v>
      </c>
      <c r="AA12" s="626"/>
      <c r="AB12" s="626"/>
      <c r="AC12" s="626"/>
      <c r="AD12" s="627">
        <v>122494</v>
      </c>
      <c r="AE12" s="627"/>
      <c r="AF12" s="627"/>
      <c r="AG12" s="627"/>
      <c r="AH12" s="627"/>
      <c r="AI12" s="627"/>
      <c r="AJ12" s="627"/>
      <c r="AK12" s="627"/>
      <c r="AL12" s="628">
        <v>0.6</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6254720</v>
      </c>
      <c r="BH12" s="624"/>
      <c r="BI12" s="624"/>
      <c r="BJ12" s="624"/>
      <c r="BK12" s="624"/>
      <c r="BL12" s="624"/>
      <c r="BM12" s="624"/>
      <c r="BN12" s="625"/>
      <c r="BO12" s="626">
        <v>44.7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185290</v>
      </c>
      <c r="CS12" s="624"/>
      <c r="CT12" s="624"/>
      <c r="CU12" s="624"/>
      <c r="CV12" s="624"/>
      <c r="CW12" s="624"/>
      <c r="CX12" s="624"/>
      <c r="CY12" s="625"/>
      <c r="CZ12" s="626">
        <v>0.5</v>
      </c>
      <c r="DA12" s="626"/>
      <c r="DB12" s="626"/>
      <c r="DC12" s="626"/>
      <c r="DD12" s="632" t="s">
        <v>122</v>
      </c>
      <c r="DE12" s="624"/>
      <c r="DF12" s="624"/>
      <c r="DG12" s="624"/>
      <c r="DH12" s="624"/>
      <c r="DI12" s="624"/>
      <c r="DJ12" s="624"/>
      <c r="DK12" s="624"/>
      <c r="DL12" s="624"/>
      <c r="DM12" s="624"/>
      <c r="DN12" s="624"/>
      <c r="DO12" s="624"/>
      <c r="DP12" s="625"/>
      <c r="DQ12" s="632">
        <v>130703</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6245001</v>
      </c>
      <c r="BH13" s="624"/>
      <c r="BI13" s="624"/>
      <c r="BJ13" s="624"/>
      <c r="BK13" s="624"/>
      <c r="BL13" s="624"/>
      <c r="BM13" s="624"/>
      <c r="BN13" s="625"/>
      <c r="BO13" s="626">
        <v>44.6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3249274</v>
      </c>
      <c r="CS13" s="624"/>
      <c r="CT13" s="624"/>
      <c r="CU13" s="624"/>
      <c r="CV13" s="624"/>
      <c r="CW13" s="624"/>
      <c r="CX13" s="624"/>
      <c r="CY13" s="625"/>
      <c r="CZ13" s="626">
        <v>9.1</v>
      </c>
      <c r="DA13" s="626"/>
      <c r="DB13" s="626"/>
      <c r="DC13" s="626"/>
      <c r="DD13" s="632">
        <v>1488814</v>
      </c>
      <c r="DE13" s="624"/>
      <c r="DF13" s="624"/>
      <c r="DG13" s="624"/>
      <c r="DH13" s="624"/>
      <c r="DI13" s="624"/>
      <c r="DJ13" s="624"/>
      <c r="DK13" s="624"/>
      <c r="DL13" s="624"/>
      <c r="DM13" s="624"/>
      <c r="DN13" s="624"/>
      <c r="DO13" s="624"/>
      <c r="DP13" s="625"/>
      <c r="DQ13" s="632">
        <v>2135253</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2936</v>
      </c>
      <c r="S14" s="624"/>
      <c r="T14" s="624"/>
      <c r="U14" s="624"/>
      <c r="V14" s="624"/>
      <c r="W14" s="624"/>
      <c r="X14" s="624"/>
      <c r="Y14" s="625"/>
      <c r="Z14" s="626">
        <v>0</v>
      </c>
      <c r="AA14" s="626"/>
      <c r="AB14" s="626"/>
      <c r="AC14" s="626"/>
      <c r="AD14" s="627">
        <v>2936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283799</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1432294</v>
      </c>
      <c r="CS14" s="624"/>
      <c r="CT14" s="624"/>
      <c r="CU14" s="624"/>
      <c r="CV14" s="624"/>
      <c r="CW14" s="624"/>
      <c r="CX14" s="624"/>
      <c r="CY14" s="625"/>
      <c r="CZ14" s="626">
        <v>4</v>
      </c>
      <c r="DA14" s="626"/>
      <c r="DB14" s="626"/>
      <c r="DC14" s="626"/>
      <c r="DD14" s="632">
        <v>245466</v>
      </c>
      <c r="DE14" s="624"/>
      <c r="DF14" s="624"/>
      <c r="DG14" s="624"/>
      <c r="DH14" s="624"/>
      <c r="DI14" s="624"/>
      <c r="DJ14" s="624"/>
      <c r="DK14" s="624"/>
      <c r="DL14" s="624"/>
      <c r="DM14" s="624"/>
      <c r="DN14" s="624"/>
      <c r="DO14" s="624"/>
      <c r="DP14" s="625"/>
      <c r="DQ14" s="632">
        <v>1185794</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695630</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3386638</v>
      </c>
      <c r="CS15" s="624"/>
      <c r="CT15" s="624"/>
      <c r="CU15" s="624"/>
      <c r="CV15" s="624"/>
      <c r="CW15" s="624"/>
      <c r="CX15" s="624"/>
      <c r="CY15" s="625"/>
      <c r="CZ15" s="626">
        <v>9.4</v>
      </c>
      <c r="DA15" s="626"/>
      <c r="DB15" s="626"/>
      <c r="DC15" s="626"/>
      <c r="DD15" s="632">
        <v>296247</v>
      </c>
      <c r="DE15" s="624"/>
      <c r="DF15" s="624"/>
      <c r="DG15" s="624"/>
      <c r="DH15" s="624"/>
      <c r="DI15" s="624"/>
      <c r="DJ15" s="624"/>
      <c r="DK15" s="624"/>
      <c r="DL15" s="624"/>
      <c r="DM15" s="624"/>
      <c r="DN15" s="624"/>
      <c r="DO15" s="624"/>
      <c r="DP15" s="625"/>
      <c r="DQ15" s="632">
        <v>2639359</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51915</v>
      </c>
      <c r="S16" s="624"/>
      <c r="T16" s="624"/>
      <c r="U16" s="624"/>
      <c r="V16" s="624"/>
      <c r="W16" s="624"/>
      <c r="X16" s="624"/>
      <c r="Y16" s="625"/>
      <c r="Z16" s="626">
        <v>0.1</v>
      </c>
      <c r="AA16" s="626"/>
      <c r="AB16" s="626"/>
      <c r="AC16" s="626"/>
      <c r="AD16" s="627">
        <v>51915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11766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199898</v>
      </c>
      <c r="S17" s="624"/>
      <c r="T17" s="624"/>
      <c r="U17" s="624"/>
      <c r="V17" s="624"/>
      <c r="W17" s="624"/>
      <c r="X17" s="624"/>
      <c r="Y17" s="625"/>
      <c r="Z17" s="626">
        <v>0.5</v>
      </c>
      <c r="AA17" s="626"/>
      <c r="AB17" s="626"/>
      <c r="AC17" s="626"/>
      <c r="AD17" s="627">
        <v>199898</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2567214</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2557835</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123225</v>
      </c>
      <c r="S18" s="624"/>
      <c r="T18" s="624"/>
      <c r="U18" s="624"/>
      <c r="V18" s="624"/>
      <c r="W18" s="624"/>
      <c r="X18" s="624"/>
      <c r="Y18" s="625"/>
      <c r="Z18" s="626">
        <v>0.3</v>
      </c>
      <c r="AA18" s="626"/>
      <c r="AB18" s="626"/>
      <c r="AC18" s="626"/>
      <c r="AD18" s="627">
        <v>123225</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112042</v>
      </c>
      <c r="S19" s="624"/>
      <c r="T19" s="624"/>
      <c r="U19" s="624"/>
      <c r="V19" s="624"/>
      <c r="W19" s="624"/>
      <c r="X19" s="624"/>
      <c r="Y19" s="625"/>
      <c r="Z19" s="626">
        <v>0.3</v>
      </c>
      <c r="AA19" s="626"/>
      <c r="AB19" s="626"/>
      <c r="AC19" s="626"/>
      <c r="AD19" s="627">
        <v>112042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652747</v>
      </c>
      <c r="BH19" s="624"/>
      <c r="BI19" s="624"/>
      <c r="BJ19" s="624"/>
      <c r="BK19" s="624"/>
      <c r="BL19" s="624"/>
      <c r="BM19" s="624"/>
      <c r="BN19" s="625"/>
      <c r="BO19" s="626">
        <v>4.7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11183</v>
      </c>
      <c r="S20" s="624"/>
      <c r="T20" s="624"/>
      <c r="U20" s="624"/>
      <c r="V20" s="624"/>
      <c r="W20" s="624"/>
      <c r="X20" s="624"/>
      <c r="Y20" s="625"/>
      <c r="Z20" s="626">
        <v>0</v>
      </c>
      <c r="AA20" s="626"/>
      <c r="AB20" s="626"/>
      <c r="AC20" s="626"/>
      <c r="AD20" s="627">
        <v>11183</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652747</v>
      </c>
      <c r="BH20" s="624"/>
      <c r="BI20" s="624"/>
      <c r="BJ20" s="624"/>
      <c r="BK20" s="624"/>
      <c r="BL20" s="624"/>
      <c r="BM20" s="624"/>
      <c r="BN20" s="625"/>
      <c r="BO20" s="626">
        <v>4.7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35862086</v>
      </c>
      <c r="CS20" s="624"/>
      <c r="CT20" s="624"/>
      <c r="CU20" s="624"/>
      <c r="CV20" s="624"/>
      <c r="CW20" s="624"/>
      <c r="CX20" s="624"/>
      <c r="CY20" s="625"/>
      <c r="CZ20" s="626">
        <v>100</v>
      </c>
      <c r="DA20" s="626"/>
      <c r="DB20" s="626"/>
      <c r="DC20" s="626"/>
      <c r="DD20" s="632">
        <v>2446815</v>
      </c>
      <c r="DE20" s="624"/>
      <c r="DF20" s="624"/>
      <c r="DG20" s="624"/>
      <c r="DH20" s="624"/>
      <c r="DI20" s="624"/>
      <c r="DJ20" s="624"/>
      <c r="DK20" s="624"/>
      <c r="DL20" s="624"/>
      <c r="DM20" s="624"/>
      <c r="DN20" s="624"/>
      <c r="DO20" s="624"/>
      <c r="DP20" s="625"/>
      <c r="DQ20" s="632">
        <v>24917109</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3682738</v>
      </c>
      <c r="S21" s="624"/>
      <c r="T21" s="624"/>
      <c r="U21" s="624"/>
      <c r="V21" s="624"/>
      <c r="W21" s="624"/>
      <c r="X21" s="624"/>
      <c r="Y21" s="625"/>
      <c r="Z21" s="626">
        <v>9.8000000000000007</v>
      </c>
      <c r="AA21" s="626"/>
      <c r="AB21" s="626"/>
      <c r="AC21" s="626"/>
      <c r="AD21" s="627">
        <v>3274649</v>
      </c>
      <c r="AE21" s="627"/>
      <c r="AF21" s="627"/>
      <c r="AG21" s="627"/>
      <c r="AH21" s="627"/>
      <c r="AI21" s="627"/>
      <c r="AJ21" s="627"/>
      <c r="AK21" s="627"/>
      <c r="AL21" s="628">
        <v>16.399999999999999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3274649</v>
      </c>
      <c r="S22" s="624"/>
      <c r="T22" s="624"/>
      <c r="U22" s="624"/>
      <c r="V22" s="624"/>
      <c r="W22" s="624"/>
      <c r="X22" s="624"/>
      <c r="Y22" s="625"/>
      <c r="Z22" s="626">
        <v>8.6999999999999993</v>
      </c>
      <c r="AA22" s="626"/>
      <c r="AB22" s="626"/>
      <c r="AC22" s="626"/>
      <c r="AD22" s="627">
        <v>3274649</v>
      </c>
      <c r="AE22" s="627"/>
      <c r="AF22" s="627"/>
      <c r="AG22" s="627"/>
      <c r="AH22" s="627"/>
      <c r="AI22" s="627"/>
      <c r="AJ22" s="627"/>
      <c r="AK22" s="627"/>
      <c r="AL22" s="628">
        <v>16.399999999999999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407984</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652747</v>
      </c>
      <c r="BH23" s="624"/>
      <c r="BI23" s="624"/>
      <c r="BJ23" s="624"/>
      <c r="BK23" s="624"/>
      <c r="BL23" s="624"/>
      <c r="BM23" s="624"/>
      <c r="BN23" s="625"/>
      <c r="BO23" s="626">
        <v>4.7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v>105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18299472</v>
      </c>
      <c r="CS24" s="613"/>
      <c r="CT24" s="613"/>
      <c r="CU24" s="613"/>
      <c r="CV24" s="613"/>
      <c r="CW24" s="613"/>
      <c r="CX24" s="613"/>
      <c r="CY24" s="614"/>
      <c r="CZ24" s="617">
        <v>51</v>
      </c>
      <c r="DA24" s="618"/>
      <c r="DB24" s="618"/>
      <c r="DC24" s="634"/>
      <c r="DD24" s="655">
        <v>11335826</v>
      </c>
      <c r="DE24" s="613"/>
      <c r="DF24" s="613"/>
      <c r="DG24" s="613"/>
      <c r="DH24" s="613"/>
      <c r="DI24" s="613"/>
      <c r="DJ24" s="613"/>
      <c r="DK24" s="614"/>
      <c r="DL24" s="655">
        <v>10159550</v>
      </c>
      <c r="DM24" s="613"/>
      <c r="DN24" s="613"/>
      <c r="DO24" s="613"/>
      <c r="DP24" s="613"/>
      <c r="DQ24" s="613"/>
      <c r="DR24" s="613"/>
      <c r="DS24" s="613"/>
      <c r="DT24" s="613"/>
      <c r="DU24" s="613"/>
      <c r="DV24" s="614"/>
      <c r="DW24" s="617">
        <v>50.4</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20865745</v>
      </c>
      <c r="S25" s="624"/>
      <c r="T25" s="624"/>
      <c r="U25" s="624"/>
      <c r="V25" s="624"/>
      <c r="W25" s="624"/>
      <c r="X25" s="624"/>
      <c r="Y25" s="625"/>
      <c r="Z25" s="626">
        <v>55.4</v>
      </c>
      <c r="AA25" s="626"/>
      <c r="AB25" s="626"/>
      <c r="AC25" s="626"/>
      <c r="AD25" s="627">
        <v>19804909</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5017261</v>
      </c>
      <c r="CS25" s="644"/>
      <c r="CT25" s="644"/>
      <c r="CU25" s="644"/>
      <c r="CV25" s="644"/>
      <c r="CW25" s="644"/>
      <c r="CX25" s="644"/>
      <c r="CY25" s="645"/>
      <c r="CZ25" s="628">
        <v>14</v>
      </c>
      <c r="DA25" s="656"/>
      <c r="DB25" s="656"/>
      <c r="DC25" s="658"/>
      <c r="DD25" s="632">
        <v>4635089</v>
      </c>
      <c r="DE25" s="644"/>
      <c r="DF25" s="644"/>
      <c r="DG25" s="644"/>
      <c r="DH25" s="644"/>
      <c r="DI25" s="644"/>
      <c r="DJ25" s="644"/>
      <c r="DK25" s="645"/>
      <c r="DL25" s="632">
        <v>4609588</v>
      </c>
      <c r="DM25" s="644"/>
      <c r="DN25" s="644"/>
      <c r="DO25" s="644"/>
      <c r="DP25" s="644"/>
      <c r="DQ25" s="644"/>
      <c r="DR25" s="644"/>
      <c r="DS25" s="644"/>
      <c r="DT25" s="644"/>
      <c r="DU25" s="644"/>
      <c r="DV25" s="645"/>
      <c r="DW25" s="628">
        <v>22.9</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9013</v>
      </c>
      <c r="S26" s="624"/>
      <c r="T26" s="624"/>
      <c r="U26" s="624"/>
      <c r="V26" s="624"/>
      <c r="W26" s="624"/>
      <c r="X26" s="624"/>
      <c r="Y26" s="625"/>
      <c r="Z26" s="626">
        <v>0</v>
      </c>
      <c r="AA26" s="626"/>
      <c r="AB26" s="626"/>
      <c r="AC26" s="626"/>
      <c r="AD26" s="627">
        <v>9013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3304358</v>
      </c>
      <c r="CS26" s="624"/>
      <c r="CT26" s="624"/>
      <c r="CU26" s="624"/>
      <c r="CV26" s="624"/>
      <c r="CW26" s="624"/>
      <c r="CX26" s="624"/>
      <c r="CY26" s="625"/>
      <c r="CZ26" s="628">
        <v>9.1999999999999993</v>
      </c>
      <c r="DA26" s="656"/>
      <c r="DB26" s="656"/>
      <c r="DC26" s="658"/>
      <c r="DD26" s="632">
        <v>2989305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83830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14004190</v>
      </c>
      <c r="BH27" s="624"/>
      <c r="BI27" s="624"/>
      <c r="BJ27" s="624"/>
      <c r="BK27" s="624"/>
      <c r="BL27" s="624"/>
      <c r="BM27" s="624"/>
      <c r="BN27" s="625"/>
      <c r="BO27" s="626">
        <v>100</v>
      </c>
      <c r="BP27" s="626"/>
      <c r="BQ27" s="626"/>
      <c r="BR27" s="626"/>
      <c r="BS27" s="627">
        <v>183514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10714998</v>
      </c>
      <c r="CS27" s="644"/>
      <c r="CT27" s="644"/>
      <c r="CU27" s="644"/>
      <c r="CV27" s="644"/>
      <c r="CW27" s="644"/>
      <c r="CX27" s="644"/>
      <c r="CY27" s="645"/>
      <c r="CZ27" s="628">
        <v>29.9</v>
      </c>
      <c r="DA27" s="656"/>
      <c r="DB27" s="656"/>
      <c r="DC27" s="658"/>
      <c r="DD27" s="632">
        <v>4142903</v>
      </c>
      <c r="DE27" s="644"/>
      <c r="DF27" s="644"/>
      <c r="DG27" s="644"/>
      <c r="DH27" s="644"/>
      <c r="DI27" s="644"/>
      <c r="DJ27" s="644"/>
      <c r="DK27" s="645"/>
      <c r="DL27" s="632">
        <v>2992128</v>
      </c>
      <c r="DM27" s="644"/>
      <c r="DN27" s="644"/>
      <c r="DO27" s="644"/>
      <c r="DP27" s="644"/>
      <c r="DQ27" s="644"/>
      <c r="DR27" s="644"/>
      <c r="DS27" s="644"/>
      <c r="DT27" s="644"/>
      <c r="DU27" s="644"/>
      <c r="DV27" s="645"/>
      <c r="DW27" s="628">
        <v>14.9</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242322</v>
      </c>
      <c r="S28" s="624"/>
      <c r="T28" s="624"/>
      <c r="U28" s="624"/>
      <c r="V28" s="624"/>
      <c r="W28" s="624"/>
      <c r="X28" s="624"/>
      <c r="Y28" s="625"/>
      <c r="Z28" s="626">
        <v>0.6</v>
      </c>
      <c r="AA28" s="626"/>
      <c r="AB28" s="626"/>
      <c r="AC28" s="626"/>
      <c r="AD28" s="627">
        <v>56324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2567213</v>
      </c>
      <c r="CS28" s="624"/>
      <c r="CT28" s="624"/>
      <c r="CU28" s="624"/>
      <c r="CV28" s="624"/>
      <c r="CW28" s="624"/>
      <c r="CX28" s="624"/>
      <c r="CY28" s="625"/>
      <c r="CZ28" s="628">
        <v>7.2</v>
      </c>
      <c r="DA28" s="656"/>
      <c r="DB28" s="656"/>
      <c r="DC28" s="658"/>
      <c r="DD28" s="632">
        <v>2557834</v>
      </c>
      <c r="DE28" s="624"/>
      <c r="DF28" s="624"/>
      <c r="DG28" s="624"/>
      <c r="DH28" s="624"/>
      <c r="DI28" s="624"/>
      <c r="DJ28" s="624"/>
      <c r="DK28" s="625"/>
      <c r="DL28" s="632">
        <v>2557834</v>
      </c>
      <c r="DM28" s="624"/>
      <c r="DN28" s="624"/>
      <c r="DO28" s="624"/>
      <c r="DP28" s="624"/>
      <c r="DQ28" s="624"/>
      <c r="DR28" s="624"/>
      <c r="DS28" s="624"/>
      <c r="DT28" s="624"/>
      <c r="DU28" s="624"/>
      <c r="DV28" s="625"/>
      <c r="DW28" s="628">
        <v>12.7</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228198</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2567213</v>
      </c>
      <c r="CS29" s="644"/>
      <c r="CT29" s="644"/>
      <c r="CU29" s="644"/>
      <c r="CV29" s="644"/>
      <c r="CW29" s="644"/>
      <c r="CX29" s="644"/>
      <c r="CY29" s="645"/>
      <c r="CZ29" s="628">
        <v>7.2</v>
      </c>
      <c r="DA29" s="656"/>
      <c r="DB29" s="656"/>
      <c r="DC29" s="658"/>
      <c r="DD29" s="632">
        <v>2557834</v>
      </c>
      <c r="DE29" s="644"/>
      <c r="DF29" s="644"/>
      <c r="DG29" s="644"/>
      <c r="DH29" s="644"/>
      <c r="DI29" s="644"/>
      <c r="DJ29" s="644"/>
      <c r="DK29" s="645"/>
      <c r="DL29" s="632">
        <v>2557834</v>
      </c>
      <c r="DM29" s="644"/>
      <c r="DN29" s="644"/>
      <c r="DO29" s="644"/>
      <c r="DP29" s="644"/>
      <c r="DQ29" s="644"/>
      <c r="DR29" s="644"/>
      <c r="DS29" s="644"/>
      <c r="DT29" s="644"/>
      <c r="DU29" s="644"/>
      <c r="DV29" s="645"/>
      <c r="DW29" s="628">
        <v>12.7</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7642963</v>
      </c>
      <c r="S30" s="624"/>
      <c r="T30" s="624"/>
      <c r="U30" s="624"/>
      <c r="V30" s="624"/>
      <c r="W30" s="624"/>
      <c r="X30" s="624"/>
      <c r="Y30" s="625"/>
      <c r="Z30" s="626">
        <v>20.3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2479780</v>
      </c>
      <c r="CS30" s="624"/>
      <c r="CT30" s="624"/>
      <c r="CU30" s="624"/>
      <c r="CV30" s="624"/>
      <c r="CW30" s="624"/>
      <c r="CX30" s="624"/>
      <c r="CY30" s="625"/>
      <c r="CZ30" s="628">
        <v>6.9</v>
      </c>
      <c r="DA30" s="656"/>
      <c r="DB30" s="656"/>
      <c r="DC30" s="658"/>
      <c r="DD30" s="632">
        <v>2470917</v>
      </c>
      <c r="DE30" s="624"/>
      <c r="DF30" s="624"/>
      <c r="DG30" s="624"/>
      <c r="DH30" s="624"/>
      <c r="DI30" s="624"/>
      <c r="DJ30" s="624"/>
      <c r="DK30" s="625"/>
      <c r="DL30" s="632">
        <v>2470917</v>
      </c>
      <c r="DM30" s="624"/>
      <c r="DN30" s="624"/>
      <c r="DO30" s="624"/>
      <c r="DP30" s="624"/>
      <c r="DQ30" s="624"/>
      <c r="DR30" s="624"/>
      <c r="DS30" s="624"/>
      <c r="DT30" s="624"/>
      <c r="DU30" s="624"/>
      <c r="DV30" s="625"/>
      <c r="DW30" s="628">
        <v>12.3</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98.6</v>
      </c>
      <c r="BN31" s="667"/>
      <c r="BO31" s="667"/>
      <c r="BP31" s="667"/>
      <c r="BQ31" s="668"/>
      <c r="BR31" s="670">
        <v>99.3</v>
      </c>
      <c r="BS31" s="667"/>
      <c r="BT31" s="667"/>
      <c r="BU31" s="667"/>
      <c r="BV31" s="667"/>
      <c r="BW31" s="667"/>
      <c r="BX31" s="618">
        <v>98.5</v>
      </c>
      <c r="BY31" s="667"/>
      <c r="BZ31" s="667"/>
      <c r="CA31" s="667"/>
      <c r="CB31" s="668"/>
      <c r="CD31" s="663"/>
      <c r="CE31" s="664"/>
      <c r="CF31" s="620" t="s">
        <v>300</v>
      </c>
      <c r="CG31" s="621"/>
      <c r="CH31" s="621"/>
      <c r="CI31" s="621"/>
      <c r="CJ31" s="621"/>
      <c r="CK31" s="621"/>
      <c r="CL31" s="621"/>
      <c r="CM31" s="621"/>
      <c r="CN31" s="621"/>
      <c r="CO31" s="621"/>
      <c r="CP31" s="621"/>
      <c r="CQ31" s="622"/>
      <c r="CR31" s="623">
        <v>87433</v>
      </c>
      <c r="CS31" s="644"/>
      <c r="CT31" s="644"/>
      <c r="CU31" s="644"/>
      <c r="CV31" s="644"/>
      <c r="CW31" s="644"/>
      <c r="CX31" s="644"/>
      <c r="CY31" s="645"/>
      <c r="CZ31" s="628">
        <v>0.2</v>
      </c>
      <c r="DA31" s="656"/>
      <c r="DB31" s="656"/>
      <c r="DC31" s="658"/>
      <c r="DD31" s="632">
        <v>86917</v>
      </c>
      <c r="DE31" s="644"/>
      <c r="DF31" s="644"/>
      <c r="DG31" s="644"/>
      <c r="DH31" s="644"/>
      <c r="DI31" s="644"/>
      <c r="DJ31" s="644"/>
      <c r="DK31" s="645"/>
      <c r="DL31" s="632">
        <v>86917</v>
      </c>
      <c r="DM31" s="644"/>
      <c r="DN31" s="644"/>
      <c r="DO31" s="644"/>
      <c r="DP31" s="644"/>
      <c r="DQ31" s="644"/>
      <c r="DR31" s="644"/>
      <c r="DS31" s="644"/>
      <c r="DT31" s="644"/>
      <c r="DU31" s="644"/>
      <c r="DV31" s="645"/>
      <c r="DW31" s="628">
        <v>0.4</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2307246</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44"/>
      <c r="BI32" s="644"/>
      <c r="BJ32" s="644"/>
      <c r="BK32" s="644"/>
      <c r="BL32" s="644"/>
      <c r="BM32" s="629">
        <v>98.1</v>
      </c>
      <c r="BN32" s="644"/>
      <c r="BO32" s="644"/>
      <c r="BP32" s="644"/>
      <c r="BQ32" s="669"/>
      <c r="BR32" s="680">
        <v>99</v>
      </c>
      <c r="BS32" s="644"/>
      <c r="BT32" s="644"/>
      <c r="BU32" s="644"/>
      <c r="BV32" s="644"/>
      <c r="BW32" s="644"/>
      <c r="BX32" s="629">
        <v>97.9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140478</v>
      </c>
      <c r="S33" s="624"/>
      <c r="T33" s="624"/>
      <c r="U33" s="624"/>
      <c r="V33" s="624"/>
      <c r="W33" s="624"/>
      <c r="X33" s="624"/>
      <c r="Y33" s="625"/>
      <c r="Z33" s="626">
        <v>0.4</v>
      </c>
      <c r="AA33" s="626"/>
      <c r="AB33" s="626"/>
      <c r="AC33" s="626"/>
      <c r="AD33" s="627">
        <v>35442</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99.7</v>
      </c>
      <c r="BH33" s="682"/>
      <c r="BI33" s="682"/>
      <c r="BJ33" s="682"/>
      <c r="BK33" s="682"/>
      <c r="BL33" s="682"/>
      <c r="BM33" s="683">
        <v>99</v>
      </c>
      <c r="BN33" s="682"/>
      <c r="BO33" s="682"/>
      <c r="BP33" s="682"/>
      <c r="BQ33" s="684"/>
      <c r="BR33" s="681">
        <v>99.6</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15104033</v>
      </c>
      <c r="CS33" s="644"/>
      <c r="CT33" s="644"/>
      <c r="CU33" s="644"/>
      <c r="CV33" s="644"/>
      <c r="CW33" s="644"/>
      <c r="CX33" s="644"/>
      <c r="CY33" s="645"/>
      <c r="CZ33" s="628">
        <v>42.1</v>
      </c>
      <c r="DA33" s="656"/>
      <c r="DB33" s="656"/>
      <c r="DC33" s="658"/>
      <c r="DD33" s="632">
        <v>12739970</v>
      </c>
      <c r="DE33" s="644"/>
      <c r="DF33" s="644"/>
      <c r="DG33" s="644"/>
      <c r="DH33" s="644"/>
      <c r="DI33" s="644"/>
      <c r="DJ33" s="644"/>
      <c r="DK33" s="645"/>
      <c r="DL33" s="632">
        <v>8928920</v>
      </c>
      <c r="DM33" s="644"/>
      <c r="DN33" s="644"/>
      <c r="DO33" s="644"/>
      <c r="DP33" s="644"/>
      <c r="DQ33" s="644"/>
      <c r="DR33" s="644"/>
      <c r="DS33" s="644"/>
      <c r="DT33" s="644"/>
      <c r="DU33" s="644"/>
      <c r="DV33" s="645"/>
      <c r="DW33" s="628">
        <v>44.3</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244788</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5555265</v>
      </c>
      <c r="CS34" s="624"/>
      <c r="CT34" s="624"/>
      <c r="CU34" s="624"/>
      <c r="CV34" s="624"/>
      <c r="CW34" s="624"/>
      <c r="CX34" s="624"/>
      <c r="CY34" s="625"/>
      <c r="CZ34" s="628">
        <v>15.5</v>
      </c>
      <c r="DA34" s="656"/>
      <c r="DB34" s="656"/>
      <c r="DC34" s="658"/>
      <c r="DD34" s="632">
        <v>4221598</v>
      </c>
      <c r="DE34" s="624"/>
      <c r="DF34" s="624"/>
      <c r="DG34" s="624"/>
      <c r="DH34" s="624"/>
      <c r="DI34" s="624"/>
      <c r="DJ34" s="624"/>
      <c r="DK34" s="625"/>
      <c r="DL34" s="632">
        <v>3793262</v>
      </c>
      <c r="DM34" s="624"/>
      <c r="DN34" s="624"/>
      <c r="DO34" s="624"/>
      <c r="DP34" s="624"/>
      <c r="DQ34" s="624"/>
      <c r="DR34" s="624"/>
      <c r="DS34" s="624"/>
      <c r="DT34" s="624"/>
      <c r="DU34" s="624"/>
      <c r="DV34" s="625"/>
      <c r="DW34" s="628">
        <v>18.8</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1446308</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303973</v>
      </c>
      <c r="CS35" s="644"/>
      <c r="CT35" s="644"/>
      <c r="CU35" s="644"/>
      <c r="CV35" s="644"/>
      <c r="CW35" s="644"/>
      <c r="CX35" s="644"/>
      <c r="CY35" s="645"/>
      <c r="CZ35" s="628">
        <v>0.8</v>
      </c>
      <c r="DA35" s="656"/>
      <c r="DB35" s="656"/>
      <c r="DC35" s="658"/>
      <c r="DD35" s="632">
        <v>300170</v>
      </c>
      <c r="DE35" s="644"/>
      <c r="DF35" s="644"/>
      <c r="DG35" s="644"/>
      <c r="DH35" s="644"/>
      <c r="DI35" s="644"/>
      <c r="DJ35" s="644"/>
      <c r="DK35" s="645"/>
      <c r="DL35" s="632">
        <v>300170</v>
      </c>
      <c r="DM35" s="644"/>
      <c r="DN35" s="644"/>
      <c r="DO35" s="644"/>
      <c r="DP35" s="644"/>
      <c r="DQ35" s="644"/>
      <c r="DR35" s="644"/>
      <c r="DS35" s="644"/>
      <c r="DT35" s="644"/>
      <c r="DU35" s="644"/>
      <c r="DV35" s="645"/>
      <c r="DW35" s="628">
        <v>1.5</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2313498</v>
      </c>
      <c r="S36" s="624"/>
      <c r="T36" s="624"/>
      <c r="U36" s="624"/>
      <c r="V36" s="624"/>
      <c r="W36" s="624"/>
      <c r="X36" s="624"/>
      <c r="Y36" s="625"/>
      <c r="Z36" s="626">
        <v>6.1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5090377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304451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4135675</v>
      </c>
      <c r="CS36" s="624"/>
      <c r="CT36" s="624"/>
      <c r="CU36" s="624"/>
      <c r="CV36" s="624"/>
      <c r="CW36" s="624"/>
      <c r="CX36" s="624"/>
      <c r="CY36" s="625"/>
      <c r="CZ36" s="628">
        <v>11.5</v>
      </c>
      <c r="DA36" s="656"/>
      <c r="DB36" s="656"/>
      <c r="DC36" s="658"/>
      <c r="DD36" s="632">
        <v>3850745</v>
      </c>
      <c r="DE36" s="624"/>
      <c r="DF36" s="624"/>
      <c r="DG36" s="624"/>
      <c r="DH36" s="624"/>
      <c r="DI36" s="624"/>
      <c r="DJ36" s="624"/>
      <c r="DK36" s="625"/>
      <c r="DL36" s="632">
        <v>2442519</v>
      </c>
      <c r="DM36" s="624"/>
      <c r="DN36" s="624"/>
      <c r="DO36" s="624"/>
      <c r="DP36" s="624"/>
      <c r="DQ36" s="624"/>
      <c r="DR36" s="624"/>
      <c r="DS36" s="624"/>
      <c r="DT36" s="624"/>
      <c r="DU36" s="624"/>
      <c r="DV36" s="625"/>
      <c r="DW36" s="628">
        <v>12.1</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841874</v>
      </c>
      <c r="S37" s="624"/>
      <c r="T37" s="624"/>
      <c r="U37" s="624"/>
      <c r="V37" s="624"/>
      <c r="W37" s="624"/>
      <c r="X37" s="624"/>
      <c r="Y37" s="625"/>
      <c r="Z37" s="626">
        <v>2.2000000000000002</v>
      </c>
      <c r="AA37" s="626"/>
      <c r="AB37" s="626"/>
      <c r="AC37" s="626"/>
      <c r="AD37" s="627">
        <v>13559</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594500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272109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1195851</v>
      </c>
      <c r="CS37" s="644"/>
      <c r="CT37" s="644"/>
      <c r="CU37" s="644"/>
      <c r="CV37" s="644"/>
      <c r="CW37" s="644"/>
      <c r="CX37" s="644"/>
      <c r="CY37" s="645"/>
      <c r="CZ37" s="628">
        <v>3.3</v>
      </c>
      <c r="DA37" s="656"/>
      <c r="DB37" s="656"/>
      <c r="DC37" s="658"/>
      <c r="DD37" s="632">
        <v>1195851</v>
      </c>
      <c r="DE37" s="644"/>
      <c r="DF37" s="644"/>
      <c r="DG37" s="644"/>
      <c r="DH37" s="644"/>
      <c r="DI37" s="644"/>
      <c r="DJ37" s="644"/>
      <c r="DK37" s="645"/>
      <c r="DL37" s="632">
        <v>1195851</v>
      </c>
      <c r="DM37" s="644"/>
      <c r="DN37" s="644"/>
      <c r="DO37" s="644"/>
      <c r="DP37" s="644"/>
      <c r="DQ37" s="644"/>
      <c r="DR37" s="644"/>
      <c r="DS37" s="644"/>
      <c r="DT37" s="644"/>
      <c r="DU37" s="644"/>
      <c r="DV37" s="645"/>
      <c r="DW37" s="628">
        <v>5.9</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1272291</v>
      </c>
      <c r="S38" s="624"/>
      <c r="T38" s="624"/>
      <c r="U38" s="624"/>
      <c r="V38" s="624"/>
      <c r="W38" s="624"/>
      <c r="X38" s="624"/>
      <c r="Y38" s="625"/>
      <c r="Z38" s="626">
        <v>3.4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530000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12764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3496950</v>
      </c>
      <c r="CS38" s="624"/>
      <c r="CT38" s="624"/>
      <c r="CU38" s="624"/>
      <c r="CV38" s="624"/>
      <c r="CW38" s="624"/>
      <c r="CX38" s="624"/>
      <c r="CY38" s="625"/>
      <c r="CZ38" s="628">
        <v>9.8000000000000007</v>
      </c>
      <c r="DA38" s="656"/>
      <c r="DB38" s="656"/>
      <c r="DC38" s="658"/>
      <c r="DD38" s="632">
        <v>2775591</v>
      </c>
      <c r="DE38" s="624"/>
      <c r="DF38" s="624"/>
      <c r="DG38" s="624"/>
      <c r="DH38" s="624"/>
      <c r="DI38" s="624"/>
      <c r="DJ38" s="624"/>
      <c r="DK38" s="625"/>
      <c r="DL38" s="632">
        <v>2392969</v>
      </c>
      <c r="DM38" s="624"/>
      <c r="DN38" s="624"/>
      <c r="DO38" s="624"/>
      <c r="DP38" s="624"/>
      <c r="DQ38" s="624"/>
      <c r="DR38" s="624"/>
      <c r="DS38" s="624"/>
      <c r="DT38" s="624"/>
      <c r="DU38" s="624"/>
      <c r="DV38" s="625"/>
      <c r="DW38" s="628">
        <v>11.9</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473992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18465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1499081</v>
      </c>
      <c r="CS39" s="644"/>
      <c r="CT39" s="644"/>
      <c r="CU39" s="644"/>
      <c r="CV39" s="644"/>
      <c r="CW39" s="644"/>
      <c r="CX39" s="644"/>
      <c r="CY39" s="645"/>
      <c r="CZ39" s="628">
        <v>4.2</v>
      </c>
      <c r="DA39" s="656"/>
      <c r="DB39" s="656"/>
      <c r="DC39" s="658"/>
      <c r="DD39" s="632">
        <v>1478777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v>222591</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468927</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113089</v>
      </c>
      <c r="CS40" s="624"/>
      <c r="CT40" s="624"/>
      <c r="CU40" s="624"/>
      <c r="CV40" s="624"/>
      <c r="CW40" s="624"/>
      <c r="CX40" s="624"/>
      <c r="CY40" s="625"/>
      <c r="CZ40" s="628">
        <v>0.3</v>
      </c>
      <c r="DA40" s="656"/>
      <c r="DB40" s="656"/>
      <c r="DC40" s="658"/>
      <c r="DD40" s="632">
        <v>113089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37638554</v>
      </c>
      <c r="S41" s="696"/>
      <c r="T41" s="696"/>
      <c r="U41" s="696"/>
      <c r="V41" s="696"/>
      <c r="W41" s="696"/>
      <c r="X41" s="696"/>
      <c r="Y41" s="700"/>
      <c r="Z41" s="701">
        <v>100</v>
      </c>
      <c r="AA41" s="701"/>
      <c r="AB41" s="701"/>
      <c r="AC41" s="701"/>
      <c r="AD41" s="702">
        <v>19919247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551580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2471378</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2458581</v>
      </c>
      <c r="CS42" s="644"/>
      <c r="CT42" s="644"/>
      <c r="CU42" s="644"/>
      <c r="CV42" s="644"/>
      <c r="CW42" s="644"/>
      <c r="CX42" s="644"/>
      <c r="CY42" s="645"/>
      <c r="CZ42" s="628">
        <v>6.9</v>
      </c>
      <c r="DA42" s="656"/>
      <c r="DB42" s="656"/>
      <c r="DC42" s="658"/>
      <c r="DD42" s="632">
        <v>841313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214283</v>
      </c>
      <c r="CS43" s="644"/>
      <c r="CT43" s="644"/>
      <c r="CU43" s="644"/>
      <c r="CV43" s="644"/>
      <c r="CW43" s="644"/>
      <c r="CX43" s="644"/>
      <c r="CY43" s="645"/>
      <c r="CZ43" s="628">
        <v>0.6</v>
      </c>
      <c r="DA43" s="656"/>
      <c r="DB43" s="656"/>
      <c r="DC43" s="658"/>
      <c r="DD43" s="632">
        <v>214283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2446815</v>
      </c>
      <c r="CS44" s="624"/>
      <c r="CT44" s="624"/>
      <c r="CU44" s="624"/>
      <c r="CV44" s="624"/>
      <c r="CW44" s="624"/>
      <c r="CX44" s="624"/>
      <c r="CY44" s="625"/>
      <c r="CZ44" s="628">
        <v>6.8</v>
      </c>
      <c r="DA44" s="629"/>
      <c r="DB44" s="629"/>
      <c r="DC44" s="635"/>
      <c r="DD44" s="632">
        <v>841313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695754</v>
      </c>
      <c r="CS45" s="644"/>
      <c r="CT45" s="644"/>
      <c r="CU45" s="644"/>
      <c r="CV45" s="644"/>
      <c r="CW45" s="644"/>
      <c r="CX45" s="644"/>
      <c r="CY45" s="645"/>
      <c r="CZ45" s="628">
        <v>1.9</v>
      </c>
      <c r="DA45" s="656"/>
      <c r="DB45" s="656"/>
      <c r="DC45" s="658"/>
      <c r="DD45" s="632">
        <v>42286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1745107</v>
      </c>
      <c r="CS46" s="624"/>
      <c r="CT46" s="624"/>
      <c r="CU46" s="624"/>
      <c r="CV46" s="624"/>
      <c r="CW46" s="624"/>
      <c r="CX46" s="624"/>
      <c r="CY46" s="625"/>
      <c r="CZ46" s="628">
        <v>4.9000000000000004</v>
      </c>
      <c r="DA46" s="629"/>
      <c r="DB46" s="629"/>
      <c r="DC46" s="635"/>
      <c r="DD46" s="632">
        <v>795873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11766</v>
      </c>
      <c r="CS47" s="644"/>
      <c r="CT47" s="644"/>
      <c r="CU47" s="644"/>
      <c r="CV47" s="644"/>
      <c r="CW47" s="644"/>
      <c r="CX47" s="644"/>
      <c r="CY47" s="645"/>
      <c r="CZ47" s="628">
        <v>0</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35862086</v>
      </c>
      <c r="CS49" s="682"/>
      <c r="CT49" s="682"/>
      <c r="CU49" s="682"/>
      <c r="CV49" s="682"/>
      <c r="CW49" s="682"/>
      <c r="CX49" s="682"/>
      <c r="CY49" s="711"/>
      <c r="CZ49" s="703">
        <v>100</v>
      </c>
      <c r="DA49" s="712"/>
      <c r="DB49" s="712"/>
      <c r="DC49" s="713"/>
      <c r="DD49" s="714">
        <v>24917109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gn/TAwiNRIHcNJorYPYk6qgmMKMIgEMde0oAFHAxGKoFLvfx7y0hNz6MTKMHduQSxwFmwGf3sLrmpd71sRnA==" saltValue="R7GG5o0o9cVqc8JIrzKE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U95" sqref="AU9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37709</v>
      </c>
      <c r="R7" s="753"/>
      <c r="S7" s="753"/>
      <c r="T7" s="753"/>
      <c r="U7" s="753"/>
      <c r="V7" s="753">
        <v>35933</v>
      </c>
      <c r="W7" s="753"/>
      <c r="X7" s="753"/>
      <c r="Y7" s="753"/>
      <c r="Z7" s="753"/>
      <c r="AA7" s="753">
        <v>1776</v>
      </c>
      <c r="AB7" s="753"/>
      <c r="AC7" s="753"/>
      <c r="AD7" s="753"/>
      <c r="AE7" s="754"/>
      <c r="AF7" s="755">
        <v>1269</v>
      </c>
      <c r="AG7" s="756"/>
      <c r="AH7" s="756"/>
      <c r="AI7" s="756"/>
      <c r="AJ7" s="757"/>
      <c r="AK7" s="758">
        <v>1446</v>
      </c>
      <c r="AL7" s="759"/>
      <c r="AM7" s="759"/>
      <c r="AN7" s="759"/>
      <c r="AO7" s="759"/>
      <c r="AP7" s="759">
        <v>25973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-2</v>
      </c>
      <c r="CI7" s="744"/>
      <c r="CJ7" s="744"/>
      <c r="CK7" s="744"/>
      <c r="CL7" s="745"/>
      <c r="CM7" s="743">
        <v>213</v>
      </c>
      <c r="CN7" s="744"/>
      <c r="CO7" s="744"/>
      <c r="CP7" s="744"/>
      <c r="CQ7" s="745"/>
      <c r="CR7" s="743">
        <v>22</v>
      </c>
      <c r="CS7" s="744"/>
      <c r="CT7" s="744"/>
      <c r="CU7" s="744"/>
      <c r="CV7" s="745"/>
      <c r="CW7" s="743">
        <v>8</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-10</v>
      </c>
      <c r="CI8" s="777"/>
      <c r="CJ8" s="777"/>
      <c r="CK8" s="777"/>
      <c r="CL8" s="778"/>
      <c r="CM8" s="776">
        <v>28</v>
      </c>
      <c r="CN8" s="777"/>
      <c r="CO8" s="777"/>
      <c r="CP8" s="777"/>
      <c r="CQ8" s="778"/>
      <c r="CR8" s="776">
        <v>100</v>
      </c>
      <c r="CS8" s="777"/>
      <c r="CT8" s="777"/>
      <c r="CU8" s="777"/>
      <c r="CV8" s="778"/>
      <c r="CW8" s="776">
        <v>13</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37709</v>
      </c>
      <c r="R23" s="793"/>
      <c r="S23" s="793"/>
      <c r="T23" s="793"/>
      <c r="U23" s="793"/>
      <c r="V23" s="793">
        <v>35933</v>
      </c>
      <c r="W23" s="793"/>
      <c r="X23" s="793"/>
      <c r="Y23" s="793"/>
      <c r="Z23" s="793"/>
      <c r="AA23" s="793">
        <v>1776</v>
      </c>
      <c r="AB23" s="793"/>
      <c r="AC23" s="793"/>
      <c r="AD23" s="793"/>
      <c r="AE23" s="794"/>
      <c r="AF23" s="795">
        <v>1269</v>
      </c>
      <c r="AG23" s="793"/>
      <c r="AH23" s="793"/>
      <c r="AI23" s="793"/>
      <c r="AJ23" s="796"/>
      <c r="AK23" s="797"/>
      <c r="AL23" s="798"/>
      <c r="AM23" s="798"/>
      <c r="AN23" s="798"/>
      <c r="AO23" s="798"/>
      <c r="AP23" s="793">
        <v>25973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9482</v>
      </c>
      <c r="R28" s="823"/>
      <c r="S28" s="823"/>
      <c r="T28" s="823"/>
      <c r="U28" s="823"/>
      <c r="V28" s="823">
        <v>9178</v>
      </c>
      <c r="W28" s="823"/>
      <c r="X28" s="823"/>
      <c r="Y28" s="823"/>
      <c r="Z28" s="823"/>
      <c r="AA28" s="823">
        <v>304</v>
      </c>
      <c r="AB28" s="823"/>
      <c r="AC28" s="823"/>
      <c r="AD28" s="823"/>
      <c r="AE28" s="824"/>
      <c r="AF28" s="825">
        <v>304</v>
      </c>
      <c r="AG28" s="823"/>
      <c r="AH28" s="823"/>
      <c r="AI28" s="823"/>
      <c r="AJ28" s="826"/>
      <c r="AK28" s="827">
        <v>1042</v>
      </c>
      <c r="AL28" s="828"/>
      <c r="AM28" s="828"/>
      <c r="AN28" s="828"/>
      <c r="AO28" s="828"/>
      <c r="AP28" s="828">
        <v>0</v>
      </c>
      <c r="AQ28" s="828"/>
      <c r="AR28" s="828"/>
      <c r="AS28" s="828"/>
      <c r="AT28" s="828"/>
      <c r="AU28" s="828">
        <v>0</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7491</v>
      </c>
      <c r="R29" s="784"/>
      <c r="S29" s="784"/>
      <c r="T29" s="784"/>
      <c r="U29" s="784"/>
      <c r="V29" s="784">
        <v>7234</v>
      </c>
      <c r="W29" s="784"/>
      <c r="X29" s="784"/>
      <c r="Y29" s="784"/>
      <c r="Z29" s="784"/>
      <c r="AA29" s="784">
        <v>258</v>
      </c>
      <c r="AB29" s="784"/>
      <c r="AC29" s="784"/>
      <c r="AD29" s="784"/>
      <c r="AE29" s="785"/>
      <c r="AF29" s="786">
        <v>258</v>
      </c>
      <c r="AG29" s="787"/>
      <c r="AH29" s="787"/>
      <c r="AI29" s="787"/>
      <c r="AJ29" s="788"/>
      <c r="AK29" s="834">
        <v>1212</v>
      </c>
      <c r="AL29" s="830"/>
      <c r="AM29" s="830"/>
      <c r="AN29" s="830"/>
      <c r="AO29" s="830"/>
      <c r="AP29" s="830">
        <v>0</v>
      </c>
      <c r="AQ29" s="830"/>
      <c r="AR29" s="830"/>
      <c r="AS29" s="830"/>
      <c r="AT29" s="830"/>
      <c r="AU29" s="830">
        <v>0</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1292</v>
      </c>
      <c r="R30" s="784"/>
      <c r="S30" s="784"/>
      <c r="T30" s="784"/>
      <c r="U30" s="784"/>
      <c r="V30" s="784">
        <v>1288</v>
      </c>
      <c r="W30" s="784"/>
      <c r="X30" s="784"/>
      <c r="Y30" s="784"/>
      <c r="Z30" s="784"/>
      <c r="AA30" s="784">
        <v>4</v>
      </c>
      <c r="AB30" s="784"/>
      <c r="AC30" s="784"/>
      <c r="AD30" s="784"/>
      <c r="AE30" s="785"/>
      <c r="AF30" s="786">
        <v>4</v>
      </c>
      <c r="AG30" s="787"/>
      <c r="AH30" s="787"/>
      <c r="AI30" s="787"/>
      <c r="AJ30" s="788"/>
      <c r="AK30" s="834">
        <v>218</v>
      </c>
      <c r="AL30" s="830"/>
      <c r="AM30" s="830"/>
      <c r="AN30" s="830"/>
      <c r="AO30" s="830"/>
      <c r="AP30" s="830">
        <v>0</v>
      </c>
      <c r="AQ30" s="830"/>
      <c r="AR30" s="830"/>
      <c r="AS30" s="830"/>
      <c r="AT30" s="830"/>
      <c r="AU30" s="830">
        <v>0</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3898</v>
      </c>
      <c r="R31" s="784"/>
      <c r="S31" s="784"/>
      <c r="T31" s="784"/>
      <c r="U31" s="784"/>
      <c r="V31" s="784">
        <v>4403</v>
      </c>
      <c r="W31" s="784"/>
      <c r="X31" s="784"/>
      <c r="Y31" s="784"/>
      <c r="Z31" s="784"/>
      <c r="AA31" s="784">
        <v>-506</v>
      </c>
      <c r="AB31" s="784"/>
      <c r="AC31" s="784"/>
      <c r="AD31" s="784"/>
      <c r="AE31" s="785"/>
      <c r="AF31" s="786">
        <v>1964</v>
      </c>
      <c r="AG31" s="787"/>
      <c r="AH31" s="787"/>
      <c r="AI31" s="787"/>
      <c r="AJ31" s="788"/>
      <c r="AK31" s="834">
        <v>530</v>
      </c>
      <c r="AL31" s="830"/>
      <c r="AM31" s="830"/>
      <c r="AN31" s="830"/>
      <c r="AO31" s="830"/>
      <c r="AP31" s="830">
        <v>3595</v>
      </c>
      <c r="AQ31" s="830"/>
      <c r="AR31" s="830"/>
      <c r="AS31" s="830"/>
      <c r="AT31" s="830"/>
      <c r="AU31" s="830">
        <v>1797</v>
      </c>
      <c r="AV31" s="830"/>
      <c r="AW31" s="830"/>
      <c r="AX31" s="830"/>
      <c r="AY31" s="830"/>
      <c r="AZ31" s="831" t="s">
        <v>489</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1844</v>
      </c>
      <c r="R32" s="784"/>
      <c r="S32" s="784"/>
      <c r="T32" s="784"/>
      <c r="U32" s="784"/>
      <c r="V32" s="784">
        <v>1778</v>
      </c>
      <c r="W32" s="784"/>
      <c r="X32" s="784"/>
      <c r="Y32" s="784"/>
      <c r="Z32" s="784"/>
      <c r="AA32" s="784">
        <v>66</v>
      </c>
      <c r="AB32" s="784"/>
      <c r="AC32" s="784"/>
      <c r="AD32" s="784"/>
      <c r="AE32" s="785"/>
      <c r="AF32" s="786">
        <v>1748</v>
      </c>
      <c r="AG32" s="787"/>
      <c r="AH32" s="787"/>
      <c r="AI32" s="787"/>
      <c r="AJ32" s="788"/>
      <c r="AK32" s="834">
        <v>465</v>
      </c>
      <c r="AL32" s="830"/>
      <c r="AM32" s="830"/>
      <c r="AN32" s="830"/>
      <c r="AO32" s="830"/>
      <c r="AP32" s="830">
        <v>308</v>
      </c>
      <c r="AQ32" s="830"/>
      <c r="AR32" s="830"/>
      <c r="AS32" s="830"/>
      <c r="AT32" s="830"/>
      <c r="AU32" s="830">
        <v>11</v>
      </c>
      <c r="AV32" s="830"/>
      <c r="AW32" s="830"/>
      <c r="AX32" s="830"/>
      <c r="AY32" s="830"/>
      <c r="AZ32" s="831" t="s">
        <v>489</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394</v>
      </c>
      <c r="C33" s="781"/>
      <c r="D33" s="781"/>
      <c r="E33" s="781"/>
      <c r="F33" s="781"/>
      <c r="G33" s="781"/>
      <c r="H33" s="781"/>
      <c r="I33" s="781"/>
      <c r="J33" s="781"/>
      <c r="K33" s="781"/>
      <c r="L33" s="781"/>
      <c r="M33" s="781"/>
      <c r="N33" s="781"/>
      <c r="O33" s="781"/>
      <c r="P33" s="782"/>
      <c r="Q33" s="783">
        <v>2368</v>
      </c>
      <c r="R33" s="784"/>
      <c r="S33" s="784"/>
      <c r="T33" s="784"/>
      <c r="U33" s="784"/>
      <c r="V33" s="784">
        <v>2224</v>
      </c>
      <c r="W33" s="784"/>
      <c r="X33" s="784"/>
      <c r="Y33" s="784"/>
      <c r="Z33" s="784"/>
      <c r="AA33" s="784">
        <v>144</v>
      </c>
      <c r="AB33" s="784"/>
      <c r="AC33" s="784"/>
      <c r="AD33" s="784"/>
      <c r="AE33" s="785"/>
      <c r="AF33" s="786">
        <v>216</v>
      </c>
      <c r="AG33" s="787"/>
      <c r="AH33" s="787"/>
      <c r="AI33" s="787"/>
      <c r="AJ33" s="788"/>
      <c r="AK33" s="834">
        <v>595</v>
      </c>
      <c r="AL33" s="830"/>
      <c r="AM33" s="830"/>
      <c r="AN33" s="830"/>
      <c r="AO33" s="830"/>
      <c r="AP33" s="830">
        <v>5750</v>
      </c>
      <c r="AQ33" s="830"/>
      <c r="AR33" s="830"/>
      <c r="AS33" s="830"/>
      <c r="AT33" s="830"/>
      <c r="AU33" s="830">
        <v>2478</v>
      </c>
      <c r="AV33" s="830"/>
      <c r="AW33" s="830"/>
      <c r="AX33" s="830"/>
      <c r="AY33" s="830"/>
      <c r="AZ33" s="831" t="s">
        <v>489</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395</v>
      </c>
      <c r="C34" s="781"/>
      <c r="D34" s="781"/>
      <c r="E34" s="781"/>
      <c r="F34" s="781"/>
      <c r="G34" s="781"/>
      <c r="H34" s="781"/>
      <c r="I34" s="781"/>
      <c r="J34" s="781"/>
      <c r="K34" s="781"/>
      <c r="L34" s="781"/>
      <c r="M34" s="781"/>
      <c r="N34" s="781"/>
      <c r="O34" s="781"/>
      <c r="P34" s="782"/>
      <c r="Q34" s="783">
        <v>144</v>
      </c>
      <c r="R34" s="784"/>
      <c r="S34" s="784"/>
      <c r="T34" s="784"/>
      <c r="U34" s="784"/>
      <c r="V34" s="784">
        <v>108</v>
      </c>
      <c r="W34" s="784"/>
      <c r="X34" s="784"/>
      <c r="Y34" s="784"/>
      <c r="Z34" s="784"/>
      <c r="AA34" s="784">
        <v>36</v>
      </c>
      <c r="AB34" s="784"/>
      <c r="AC34" s="784"/>
      <c r="AD34" s="784"/>
      <c r="AE34" s="785"/>
      <c r="AF34" s="786">
        <v>5</v>
      </c>
      <c r="AG34" s="787"/>
      <c r="AH34" s="787"/>
      <c r="AI34" s="787"/>
      <c r="AJ34" s="788"/>
      <c r="AK34" s="834">
        <v>136</v>
      </c>
      <c r="AL34" s="830"/>
      <c r="AM34" s="830"/>
      <c r="AN34" s="830"/>
      <c r="AO34" s="830"/>
      <c r="AP34" s="830">
        <v>0</v>
      </c>
      <c r="AQ34" s="830"/>
      <c r="AR34" s="830"/>
      <c r="AS34" s="830"/>
      <c r="AT34" s="830"/>
      <c r="AU34" s="830">
        <v>0</v>
      </c>
      <c r="AV34" s="830"/>
      <c r="AW34" s="830"/>
      <c r="AX34" s="830"/>
      <c r="AY34" s="830"/>
      <c r="AZ34" s="831" t="s">
        <v>489</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4500</v>
      </c>
      <c r="AG63" s="844"/>
      <c r="AH63" s="844"/>
      <c r="AI63" s="844"/>
      <c r="AJ63" s="845"/>
      <c r="AK63" s="846"/>
      <c r="AL63" s="841"/>
      <c r="AM63" s="841"/>
      <c r="AN63" s="841"/>
      <c r="AO63" s="841"/>
      <c r="AP63" s="844">
        <v>9653</v>
      </c>
      <c r="AQ63" s="844"/>
      <c r="AR63" s="844"/>
      <c r="AS63" s="844"/>
      <c r="AT63" s="844"/>
      <c r="AU63" s="844">
        <v>4286</v>
      </c>
      <c r="AV63" s="844"/>
      <c r="AW63" s="844"/>
      <c r="AX63" s="844"/>
      <c r="AY63" s="844"/>
      <c r="AZ63" s="848"/>
      <c r="BA63" s="848"/>
      <c r="BB63" s="848"/>
      <c r="BC63" s="848"/>
      <c r="BD63" s="848"/>
      <c r="BE63" s="849">
        <v>0</v>
      </c>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549</v>
      </c>
      <c r="C68" s="870"/>
      <c r="D68" s="870"/>
      <c r="E68" s="870"/>
      <c r="F68" s="870"/>
      <c r="G68" s="870"/>
      <c r="H68" s="870"/>
      <c r="I68" s="870"/>
      <c r="J68" s="870"/>
      <c r="K68" s="870"/>
      <c r="L68" s="870"/>
      <c r="M68" s="870"/>
      <c r="N68" s="870"/>
      <c r="O68" s="870"/>
      <c r="P68" s="871"/>
      <c r="Q68" s="872">
        <v>2562.1930000000002</v>
      </c>
      <c r="R68" s="866"/>
      <c r="S68" s="866"/>
      <c r="T68" s="866"/>
      <c r="U68" s="866"/>
      <c r="V68" s="866">
        <v>2538.2570000000001</v>
      </c>
      <c r="W68" s="866"/>
      <c r="X68" s="866"/>
      <c r="Y68" s="866"/>
      <c r="Z68" s="866"/>
      <c r="AA68" s="866">
        <v>23.936</v>
      </c>
      <c r="AB68" s="866"/>
      <c r="AC68" s="866"/>
      <c r="AD68" s="866"/>
      <c r="AE68" s="866"/>
      <c r="AF68" s="866">
        <v>23.936</v>
      </c>
      <c r="AG68" s="866"/>
      <c r="AH68" s="866"/>
      <c r="AI68" s="866"/>
      <c r="AJ68" s="866"/>
      <c r="AK68" s="866" t="s">
        <v>489</v>
      </c>
      <c r="AL68" s="866"/>
      <c r="AM68" s="866"/>
      <c r="AN68" s="866"/>
      <c r="AO68" s="866"/>
      <c r="AP68" s="866" t="s">
        <v>489</v>
      </c>
      <c r="AQ68" s="866"/>
      <c r="AR68" s="866"/>
      <c r="AS68" s="866"/>
      <c r="AT68" s="866"/>
      <c r="AU68" s="866" t="s">
        <v>489</v>
      </c>
      <c r="AV68" s="866"/>
      <c r="AW68" s="866"/>
      <c r="AX68" s="866"/>
      <c r="AY68" s="866"/>
      <c r="AZ68" s="867" t="s">
        <v>555</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549</v>
      </c>
      <c r="C69" s="874"/>
      <c r="D69" s="874"/>
      <c r="E69" s="874"/>
      <c r="F69" s="874"/>
      <c r="G69" s="874"/>
      <c r="H69" s="874"/>
      <c r="I69" s="874"/>
      <c r="J69" s="874"/>
      <c r="K69" s="874"/>
      <c r="L69" s="874"/>
      <c r="M69" s="874"/>
      <c r="N69" s="874"/>
      <c r="O69" s="874"/>
      <c r="P69" s="875"/>
      <c r="Q69" s="876">
        <v>880772.72400000005</v>
      </c>
      <c r="R69" s="830"/>
      <c r="S69" s="830"/>
      <c r="T69" s="830"/>
      <c r="U69" s="830"/>
      <c r="V69" s="830">
        <v>869976.28099999996</v>
      </c>
      <c r="W69" s="830"/>
      <c r="X69" s="830"/>
      <c r="Y69" s="830"/>
      <c r="Z69" s="830"/>
      <c r="AA69" s="830">
        <v>10796.442999999999</v>
      </c>
      <c r="AB69" s="830"/>
      <c r="AC69" s="830"/>
      <c r="AD69" s="830"/>
      <c r="AE69" s="830"/>
      <c r="AF69" s="830">
        <v>10571.001</v>
      </c>
      <c r="AG69" s="830"/>
      <c r="AH69" s="830"/>
      <c r="AI69" s="830"/>
      <c r="AJ69" s="830"/>
      <c r="AK69" s="830">
        <v>5497.5929999999998</v>
      </c>
      <c r="AL69" s="830"/>
      <c r="AM69" s="830"/>
      <c r="AN69" s="830"/>
      <c r="AO69" s="830"/>
      <c r="AP69" s="830" t="s">
        <v>489</v>
      </c>
      <c r="AQ69" s="830"/>
      <c r="AR69" s="830"/>
      <c r="AS69" s="830"/>
      <c r="AT69" s="830"/>
      <c r="AU69" s="830" t="s">
        <v>489</v>
      </c>
      <c r="AV69" s="830"/>
      <c r="AW69" s="830"/>
      <c r="AX69" s="830"/>
      <c r="AY69" s="830"/>
      <c r="AZ69" s="832" t="s">
        <v>556</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550</v>
      </c>
      <c r="C70" s="874"/>
      <c r="D70" s="874"/>
      <c r="E70" s="874"/>
      <c r="F70" s="874"/>
      <c r="G70" s="874"/>
      <c r="H70" s="874"/>
      <c r="I70" s="874"/>
      <c r="J70" s="874"/>
      <c r="K70" s="874"/>
      <c r="L70" s="874"/>
      <c r="M70" s="874"/>
      <c r="N70" s="874"/>
      <c r="O70" s="874"/>
      <c r="P70" s="875"/>
      <c r="Q70" s="876">
        <v>23245.007000000001</v>
      </c>
      <c r="R70" s="830"/>
      <c r="S70" s="830"/>
      <c r="T70" s="830"/>
      <c r="U70" s="830"/>
      <c r="V70" s="830">
        <v>14700.01</v>
      </c>
      <c r="W70" s="830"/>
      <c r="X70" s="830"/>
      <c r="Y70" s="830"/>
      <c r="Z70" s="830"/>
      <c r="AA70" s="830">
        <v>8544.9969999999994</v>
      </c>
      <c r="AB70" s="830"/>
      <c r="AC70" s="830"/>
      <c r="AD70" s="830"/>
      <c r="AE70" s="830"/>
      <c r="AF70" s="830">
        <v>8544.9969999999994</v>
      </c>
      <c r="AG70" s="830"/>
      <c r="AH70" s="830"/>
      <c r="AI70" s="830"/>
      <c r="AJ70" s="830"/>
      <c r="AK70" s="830">
        <v>20.77</v>
      </c>
      <c r="AL70" s="830"/>
      <c r="AM70" s="830"/>
      <c r="AN70" s="830"/>
      <c r="AO70" s="830"/>
      <c r="AP70" s="830" t="s">
        <v>489</v>
      </c>
      <c r="AQ70" s="830"/>
      <c r="AR70" s="830"/>
      <c r="AS70" s="830"/>
      <c r="AT70" s="830"/>
      <c r="AU70" s="830" t="s">
        <v>489</v>
      </c>
      <c r="AV70" s="830"/>
      <c r="AW70" s="830"/>
      <c r="AX70" s="830"/>
      <c r="AY70" s="830"/>
      <c r="AZ70" s="832" t="s">
        <v>555</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550</v>
      </c>
      <c r="C71" s="874"/>
      <c r="D71" s="874"/>
      <c r="E71" s="874"/>
      <c r="F71" s="874"/>
      <c r="G71" s="874"/>
      <c r="H71" s="874"/>
      <c r="I71" s="874"/>
      <c r="J71" s="874"/>
      <c r="K71" s="874"/>
      <c r="L71" s="874"/>
      <c r="M71" s="874"/>
      <c r="N71" s="874"/>
      <c r="O71" s="874"/>
      <c r="P71" s="875"/>
      <c r="Q71" s="876">
        <v>177.184</v>
      </c>
      <c r="R71" s="830"/>
      <c r="S71" s="830"/>
      <c r="T71" s="830"/>
      <c r="U71" s="830"/>
      <c r="V71" s="830">
        <v>100.67400000000001</v>
      </c>
      <c r="W71" s="830"/>
      <c r="X71" s="830"/>
      <c r="Y71" s="830"/>
      <c r="Z71" s="830"/>
      <c r="AA71" s="830">
        <v>76.510000000000005</v>
      </c>
      <c r="AB71" s="830"/>
      <c r="AC71" s="830"/>
      <c r="AD71" s="830"/>
      <c r="AE71" s="830"/>
      <c r="AF71" s="830">
        <v>76.510000000000005</v>
      </c>
      <c r="AG71" s="830"/>
      <c r="AH71" s="830"/>
      <c r="AI71" s="830"/>
      <c r="AJ71" s="830"/>
      <c r="AK71" s="830" t="s">
        <v>489</v>
      </c>
      <c r="AL71" s="830"/>
      <c r="AM71" s="830"/>
      <c r="AN71" s="830"/>
      <c r="AO71" s="830"/>
      <c r="AP71" s="830" t="s">
        <v>489</v>
      </c>
      <c r="AQ71" s="830"/>
      <c r="AR71" s="830"/>
      <c r="AS71" s="830"/>
      <c r="AT71" s="830"/>
      <c r="AU71" s="830" t="s">
        <v>489</v>
      </c>
      <c r="AV71" s="830"/>
      <c r="AW71" s="830"/>
      <c r="AX71" s="830"/>
      <c r="AY71" s="830"/>
      <c r="AZ71" s="832" t="s">
        <v>557</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551</v>
      </c>
      <c r="C72" s="874"/>
      <c r="D72" s="874"/>
      <c r="E72" s="874"/>
      <c r="F72" s="874"/>
      <c r="G72" s="874"/>
      <c r="H72" s="874"/>
      <c r="I72" s="874"/>
      <c r="J72" s="874"/>
      <c r="K72" s="874"/>
      <c r="L72" s="874"/>
      <c r="M72" s="874"/>
      <c r="N72" s="874"/>
      <c r="O72" s="874"/>
      <c r="P72" s="875"/>
      <c r="Q72" s="876">
        <v>288.60700000000003</v>
      </c>
      <c r="R72" s="830"/>
      <c r="S72" s="830"/>
      <c r="T72" s="830"/>
      <c r="U72" s="830"/>
      <c r="V72" s="830">
        <v>262.45100000000002</v>
      </c>
      <c r="W72" s="830"/>
      <c r="X72" s="830"/>
      <c r="Y72" s="830"/>
      <c r="Z72" s="830"/>
      <c r="AA72" s="830">
        <v>26.155999999999999</v>
      </c>
      <c r="AB72" s="830"/>
      <c r="AC72" s="830"/>
      <c r="AD72" s="830"/>
      <c r="AE72" s="830"/>
      <c r="AF72" s="830">
        <v>26.155999999999999</v>
      </c>
      <c r="AG72" s="830"/>
      <c r="AH72" s="830"/>
      <c r="AI72" s="830"/>
      <c r="AJ72" s="830"/>
      <c r="AK72" s="830">
        <v>3.9809999999999999</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552</v>
      </c>
      <c r="C73" s="874"/>
      <c r="D73" s="874"/>
      <c r="E73" s="874"/>
      <c r="F73" s="874"/>
      <c r="G73" s="874"/>
      <c r="H73" s="874"/>
      <c r="I73" s="874"/>
      <c r="J73" s="874"/>
      <c r="K73" s="874"/>
      <c r="L73" s="874"/>
      <c r="M73" s="874"/>
      <c r="N73" s="874"/>
      <c r="O73" s="874"/>
      <c r="P73" s="875"/>
      <c r="Q73" s="876">
        <v>43230.305999999997</v>
      </c>
      <c r="R73" s="830"/>
      <c r="S73" s="830"/>
      <c r="T73" s="830"/>
      <c r="U73" s="830"/>
      <c r="V73" s="830">
        <v>41366.156000000003</v>
      </c>
      <c r="W73" s="830"/>
      <c r="X73" s="830"/>
      <c r="Y73" s="830"/>
      <c r="Z73" s="830"/>
      <c r="AA73" s="830">
        <v>1864.15</v>
      </c>
      <c r="AB73" s="830"/>
      <c r="AC73" s="830"/>
      <c r="AD73" s="830"/>
      <c r="AE73" s="830"/>
      <c r="AF73" s="830">
        <v>8625.4840000000004</v>
      </c>
      <c r="AG73" s="830"/>
      <c r="AH73" s="830"/>
      <c r="AI73" s="830"/>
      <c r="AJ73" s="830"/>
      <c r="AK73" s="830" t="s">
        <v>489</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553</v>
      </c>
      <c r="C74" s="874"/>
      <c r="D74" s="874"/>
      <c r="E74" s="874"/>
      <c r="F74" s="874"/>
      <c r="G74" s="874"/>
      <c r="H74" s="874"/>
      <c r="I74" s="874"/>
      <c r="J74" s="874"/>
      <c r="K74" s="874"/>
      <c r="L74" s="874"/>
      <c r="M74" s="874"/>
      <c r="N74" s="874"/>
      <c r="O74" s="874"/>
      <c r="P74" s="875"/>
      <c r="Q74" s="876">
        <v>71</v>
      </c>
      <c r="R74" s="830"/>
      <c r="S74" s="830"/>
      <c r="T74" s="830"/>
      <c r="U74" s="830"/>
      <c r="V74" s="830">
        <v>64</v>
      </c>
      <c r="W74" s="830"/>
      <c r="X74" s="830"/>
      <c r="Y74" s="830"/>
      <c r="Z74" s="830"/>
      <c r="AA74" s="830">
        <v>7</v>
      </c>
      <c r="AB74" s="830"/>
      <c r="AC74" s="830"/>
      <c r="AD74" s="830"/>
      <c r="AE74" s="830"/>
      <c r="AF74" s="830">
        <v>7</v>
      </c>
      <c r="AG74" s="830"/>
      <c r="AH74" s="830"/>
      <c r="AI74" s="830"/>
      <c r="AJ74" s="830"/>
      <c r="AK74" s="830" t="s">
        <v>489</v>
      </c>
      <c r="AL74" s="830"/>
      <c r="AM74" s="830"/>
      <c r="AN74" s="830"/>
      <c r="AO74" s="830"/>
      <c r="AP74" s="830" t="s">
        <v>489</v>
      </c>
      <c r="AQ74" s="830"/>
      <c r="AR74" s="830"/>
      <c r="AS74" s="830"/>
      <c r="AT74" s="830"/>
      <c r="AU74" s="830" t="s">
        <v>489</v>
      </c>
      <c r="AV74" s="830"/>
      <c r="AW74" s="830"/>
      <c r="AX74" s="830"/>
      <c r="AY74" s="830"/>
      <c r="AZ74" s="832" t="s">
        <v>536</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554</v>
      </c>
      <c r="C75" s="874"/>
      <c r="D75" s="874"/>
      <c r="E75" s="874"/>
      <c r="F75" s="874"/>
      <c r="G75" s="874"/>
      <c r="H75" s="874"/>
      <c r="I75" s="874"/>
      <c r="J75" s="874"/>
      <c r="K75" s="874"/>
      <c r="L75" s="874"/>
      <c r="M75" s="874"/>
      <c r="N75" s="874"/>
      <c r="O75" s="874"/>
      <c r="P75" s="875"/>
      <c r="Q75" s="877">
        <v>3907</v>
      </c>
      <c r="R75" s="878"/>
      <c r="S75" s="878"/>
      <c r="T75" s="878"/>
      <c r="U75" s="834"/>
      <c r="V75" s="879">
        <v>3690</v>
      </c>
      <c r="W75" s="878"/>
      <c r="X75" s="878"/>
      <c r="Y75" s="878"/>
      <c r="Z75" s="834"/>
      <c r="AA75" s="879">
        <v>217</v>
      </c>
      <c r="AB75" s="878"/>
      <c r="AC75" s="878"/>
      <c r="AD75" s="878"/>
      <c r="AE75" s="834"/>
      <c r="AF75" s="879">
        <v>215</v>
      </c>
      <c r="AG75" s="878"/>
      <c r="AH75" s="878"/>
      <c r="AI75" s="878"/>
      <c r="AJ75" s="834"/>
      <c r="AK75" s="830" t="s">
        <v>489</v>
      </c>
      <c r="AL75" s="830"/>
      <c r="AM75" s="830"/>
      <c r="AN75" s="830"/>
      <c r="AO75" s="830"/>
      <c r="AP75" s="879">
        <v>2644</v>
      </c>
      <c r="AQ75" s="878"/>
      <c r="AR75" s="878"/>
      <c r="AS75" s="878"/>
      <c r="AT75" s="834"/>
      <c r="AU75" s="830" t="s">
        <v>489</v>
      </c>
      <c r="AV75" s="830"/>
      <c r="AW75" s="830"/>
      <c r="AX75" s="830"/>
      <c r="AY75" s="830"/>
      <c r="AZ75" s="832" t="s">
        <v>565</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28090</v>
      </c>
      <c r="AG88" s="844"/>
      <c r="AH88" s="844"/>
      <c r="AI88" s="844"/>
      <c r="AJ88" s="844"/>
      <c r="AK88" s="841"/>
      <c r="AL88" s="841"/>
      <c r="AM88" s="841"/>
      <c r="AN88" s="841"/>
      <c r="AO88" s="841"/>
      <c r="AP88" s="844">
        <v>2644</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122</v>
      </c>
      <c r="CS102" s="852"/>
      <c r="CT102" s="852"/>
      <c r="CU102" s="852"/>
      <c r="CV102" s="891"/>
      <c r="CW102" s="890">
        <v>21</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v>0</v>
      </c>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2541201</v>
      </c>
      <c r="AB110" s="900"/>
      <c r="AC110" s="900"/>
      <c r="AD110" s="900"/>
      <c r="AE110" s="901"/>
      <c r="AF110" s="902">
        <v>2569326</v>
      </c>
      <c r="AG110" s="900"/>
      <c r="AH110" s="900"/>
      <c r="AI110" s="900"/>
      <c r="AJ110" s="901"/>
      <c r="AK110" s="902">
        <v>2627242</v>
      </c>
      <c r="AL110" s="900"/>
      <c r="AM110" s="900"/>
      <c r="AN110" s="900"/>
      <c r="AO110" s="901"/>
      <c r="AP110" s="903">
        <v>14.8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28605773</v>
      </c>
      <c r="BR110" s="931"/>
      <c r="BS110" s="931"/>
      <c r="BT110" s="931"/>
      <c r="BU110" s="931"/>
      <c r="BV110" s="931">
        <v>27218089</v>
      </c>
      <c r="BW110" s="931"/>
      <c r="BX110" s="931"/>
      <c r="BY110" s="931"/>
      <c r="BZ110" s="931"/>
      <c r="CA110" s="931">
        <v>25973234</v>
      </c>
      <c r="CB110" s="931"/>
      <c r="CC110" s="931"/>
      <c r="CD110" s="931"/>
      <c r="CE110" s="931"/>
      <c r="CF110" s="944">
        <v>146.30000000000001</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3826309</v>
      </c>
      <c r="BR112" s="926"/>
      <c r="BS112" s="926"/>
      <c r="BT112" s="926"/>
      <c r="BU112" s="926"/>
      <c r="BV112" s="926">
        <v>3581901</v>
      </c>
      <c r="BW112" s="926"/>
      <c r="BX112" s="926"/>
      <c r="BY112" s="926"/>
      <c r="BZ112" s="926"/>
      <c r="CA112" s="926">
        <v>4286454</v>
      </c>
      <c r="CB112" s="926"/>
      <c r="CC112" s="926"/>
      <c r="CD112" s="926"/>
      <c r="CE112" s="926"/>
      <c r="CF112" s="920">
        <v>24.1</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277776</v>
      </c>
      <c r="AB113" s="938"/>
      <c r="AC113" s="938"/>
      <c r="AD113" s="938"/>
      <c r="AE113" s="939"/>
      <c r="AF113" s="940">
        <v>316149</v>
      </c>
      <c r="AG113" s="938"/>
      <c r="AH113" s="938"/>
      <c r="AI113" s="938"/>
      <c r="AJ113" s="939"/>
      <c r="AK113" s="940">
        <v>359284</v>
      </c>
      <c r="AL113" s="938"/>
      <c r="AM113" s="938"/>
      <c r="AN113" s="938"/>
      <c r="AO113" s="939"/>
      <c r="AP113" s="941">
        <v>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982316</v>
      </c>
      <c r="BR113" s="926"/>
      <c r="BS113" s="926"/>
      <c r="BT113" s="926"/>
      <c r="BU113" s="926"/>
      <c r="BV113" s="926">
        <v>930360</v>
      </c>
      <c r="BW113" s="926"/>
      <c r="BX113" s="926"/>
      <c r="BY113" s="926"/>
      <c r="BZ113" s="926"/>
      <c r="CA113" s="926">
        <v>980538</v>
      </c>
      <c r="CB113" s="926"/>
      <c r="CC113" s="926"/>
      <c r="CD113" s="926"/>
      <c r="CE113" s="926"/>
      <c r="CF113" s="920">
        <v>5.5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84208</v>
      </c>
      <c r="AB114" s="959"/>
      <c r="AC114" s="959"/>
      <c r="AD114" s="959"/>
      <c r="AE114" s="960"/>
      <c r="AF114" s="961">
        <v>88963</v>
      </c>
      <c r="AG114" s="959"/>
      <c r="AH114" s="959"/>
      <c r="AI114" s="959"/>
      <c r="AJ114" s="960"/>
      <c r="AK114" s="961">
        <v>91194</v>
      </c>
      <c r="AL114" s="959"/>
      <c r="AM114" s="959"/>
      <c r="AN114" s="959"/>
      <c r="AO114" s="960"/>
      <c r="AP114" s="962">
        <v>0.5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2636070</v>
      </c>
      <c r="BR114" s="926"/>
      <c r="BS114" s="926"/>
      <c r="BT114" s="926"/>
      <c r="BU114" s="926"/>
      <c r="BV114" s="926">
        <v>2600555</v>
      </c>
      <c r="BW114" s="926"/>
      <c r="BX114" s="926"/>
      <c r="BY114" s="926"/>
      <c r="BZ114" s="926"/>
      <c r="CA114" s="926">
        <v>2686518</v>
      </c>
      <c r="CB114" s="926"/>
      <c r="CC114" s="926"/>
      <c r="CD114" s="926"/>
      <c r="CE114" s="926"/>
      <c r="CF114" s="920">
        <v>15.1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2903185</v>
      </c>
      <c r="AB117" s="979"/>
      <c r="AC117" s="979"/>
      <c r="AD117" s="979"/>
      <c r="AE117" s="980"/>
      <c r="AF117" s="981">
        <v>2974438</v>
      </c>
      <c r="AG117" s="979"/>
      <c r="AH117" s="979"/>
      <c r="AI117" s="979"/>
      <c r="AJ117" s="980"/>
      <c r="AK117" s="981">
        <v>3077720</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36050468</v>
      </c>
      <c r="BR119" s="1000"/>
      <c r="BS119" s="1000"/>
      <c r="BT119" s="1000"/>
      <c r="BU119" s="1000"/>
      <c r="BV119" s="1000">
        <v>34330905</v>
      </c>
      <c r="BW119" s="1000"/>
      <c r="BX119" s="1000"/>
      <c r="BY119" s="1000"/>
      <c r="BZ119" s="1000"/>
      <c r="CA119" s="1000">
        <v>33926744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6875588</v>
      </c>
      <c r="BR120" s="931"/>
      <c r="BS120" s="931"/>
      <c r="BT120" s="931"/>
      <c r="BU120" s="931"/>
      <c r="BV120" s="931">
        <v>7168859</v>
      </c>
      <c r="BW120" s="931"/>
      <c r="BX120" s="931"/>
      <c r="BY120" s="931"/>
      <c r="BZ120" s="931"/>
      <c r="CA120" s="931">
        <v>6792054</v>
      </c>
      <c r="CB120" s="931"/>
      <c r="CC120" s="931"/>
      <c r="CD120" s="931"/>
      <c r="CE120" s="931"/>
      <c r="CF120" s="944">
        <v>38.299999999999997</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2405647</v>
      </c>
      <c r="DH120" s="931"/>
      <c r="DI120" s="931"/>
      <c r="DJ120" s="931"/>
      <c r="DK120" s="931"/>
      <c r="DL120" s="931">
        <v>2209384</v>
      </c>
      <c r="DM120" s="931"/>
      <c r="DN120" s="931"/>
      <c r="DO120" s="931"/>
      <c r="DP120" s="931"/>
      <c r="DQ120" s="931">
        <v>2478278</v>
      </c>
      <c r="DR120" s="931"/>
      <c r="DS120" s="931"/>
      <c r="DT120" s="931"/>
      <c r="DU120" s="931"/>
      <c r="DV120" s="932">
        <v>14</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3713035</v>
      </c>
      <c r="BR121" s="926"/>
      <c r="BS121" s="926"/>
      <c r="BT121" s="926"/>
      <c r="BU121" s="926"/>
      <c r="BV121" s="926">
        <v>3540527</v>
      </c>
      <c r="BW121" s="926"/>
      <c r="BX121" s="926"/>
      <c r="BY121" s="926"/>
      <c r="BZ121" s="926"/>
      <c r="CA121" s="926">
        <v>3115902</v>
      </c>
      <c r="CB121" s="926"/>
      <c r="CC121" s="926"/>
      <c r="CD121" s="926"/>
      <c r="CE121" s="926"/>
      <c r="CF121" s="920">
        <v>17.5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1420179</v>
      </c>
      <c r="DH121" s="926"/>
      <c r="DI121" s="926"/>
      <c r="DJ121" s="926"/>
      <c r="DK121" s="926"/>
      <c r="DL121" s="926">
        <v>1372121</v>
      </c>
      <c r="DM121" s="926"/>
      <c r="DN121" s="926"/>
      <c r="DO121" s="926"/>
      <c r="DP121" s="926"/>
      <c r="DQ121" s="926">
        <v>1797402</v>
      </c>
      <c r="DR121" s="926"/>
      <c r="DS121" s="926"/>
      <c r="DT121" s="926"/>
      <c r="DU121" s="926"/>
      <c r="DV121" s="927">
        <v>10.1</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22192300</v>
      </c>
      <c r="BR122" s="1000"/>
      <c r="BS122" s="1000"/>
      <c r="BT122" s="1000"/>
      <c r="BU122" s="1000"/>
      <c r="BV122" s="1000">
        <v>21516289</v>
      </c>
      <c r="BW122" s="1000"/>
      <c r="BX122" s="1000"/>
      <c r="BY122" s="1000"/>
      <c r="BZ122" s="1000"/>
      <c r="CA122" s="1000">
        <v>20687041</v>
      </c>
      <c r="CB122" s="1000"/>
      <c r="CC122" s="1000"/>
      <c r="CD122" s="1000"/>
      <c r="CE122" s="1000"/>
      <c r="CF122" s="1017">
        <v>116.5</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483</v>
      </c>
      <c r="DH122" s="926"/>
      <c r="DI122" s="926"/>
      <c r="DJ122" s="926"/>
      <c r="DK122" s="926"/>
      <c r="DL122" s="926">
        <v>396</v>
      </c>
      <c r="DM122" s="926"/>
      <c r="DN122" s="926"/>
      <c r="DO122" s="926"/>
      <c r="DP122" s="926"/>
      <c r="DQ122" s="926">
        <v>10774</v>
      </c>
      <c r="DR122" s="926"/>
      <c r="DS122" s="926"/>
      <c r="DT122" s="926"/>
      <c r="DU122" s="926"/>
      <c r="DV122" s="927">
        <v>0.1</v>
      </c>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32780923</v>
      </c>
      <c r="BR123" s="1064"/>
      <c r="BS123" s="1064"/>
      <c r="BT123" s="1064"/>
      <c r="BU123" s="1064"/>
      <c r="BV123" s="1064">
        <v>32225675</v>
      </c>
      <c r="BW123" s="1064"/>
      <c r="BX123" s="1064"/>
      <c r="BY123" s="1064"/>
      <c r="BZ123" s="1064"/>
      <c r="CA123" s="1064">
        <v>30594997</v>
      </c>
      <c r="CB123" s="1064"/>
      <c r="CC123" s="1064"/>
      <c r="CD123" s="1064"/>
      <c r="CE123" s="1064"/>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18.600000000000001</v>
      </c>
      <c r="BR124" s="1027"/>
      <c r="BS124" s="1027"/>
      <c r="BT124" s="1027"/>
      <c r="BU124" s="1027"/>
      <c r="BV124" s="1027">
        <v>12.1</v>
      </c>
      <c r="BW124" s="1027"/>
      <c r="BX124" s="1027"/>
      <c r="BY124" s="1027"/>
      <c r="BZ124" s="1027"/>
      <c r="CA124" s="1027">
        <v>18.7</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411593</v>
      </c>
      <c r="AB128" s="1046"/>
      <c r="AC128" s="1046"/>
      <c r="AD128" s="1046"/>
      <c r="AE128" s="1047"/>
      <c r="AF128" s="1048">
        <v>396512</v>
      </c>
      <c r="AG128" s="1046"/>
      <c r="AH128" s="1046"/>
      <c r="AI128" s="1046"/>
      <c r="AJ128" s="1047"/>
      <c r="AK128" s="1048">
        <v>300643</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12.52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19382247</v>
      </c>
      <c r="AB129" s="959"/>
      <c r="AC129" s="959"/>
      <c r="AD129" s="959"/>
      <c r="AE129" s="960"/>
      <c r="AF129" s="961">
        <v>19089221</v>
      </c>
      <c r="AG129" s="959"/>
      <c r="AH129" s="959"/>
      <c r="AI129" s="959"/>
      <c r="AJ129" s="960"/>
      <c r="AK129" s="961">
        <v>19581382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17.52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1826620</v>
      </c>
      <c r="AB130" s="959"/>
      <c r="AC130" s="959"/>
      <c r="AD130" s="959"/>
      <c r="AE130" s="960"/>
      <c r="AF130" s="961">
        <v>1822996</v>
      </c>
      <c r="AG130" s="959"/>
      <c r="AH130" s="959"/>
      <c r="AI130" s="959"/>
      <c r="AJ130" s="960"/>
      <c r="AK130" s="961">
        <v>1824944</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17555627</v>
      </c>
      <c r="AB131" s="986"/>
      <c r="AC131" s="986"/>
      <c r="AD131" s="986"/>
      <c r="AE131" s="987"/>
      <c r="AF131" s="985">
        <v>17266225</v>
      </c>
      <c r="AG131" s="986"/>
      <c r="AH131" s="986"/>
      <c r="AI131" s="986"/>
      <c r="AJ131" s="987"/>
      <c r="AK131" s="985">
        <v>17756438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18.7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3.7877997749999999</v>
      </c>
      <c r="AB132" s="1097"/>
      <c r="AC132" s="1097"/>
      <c r="AD132" s="1097"/>
      <c r="AE132" s="1098"/>
      <c r="AF132" s="1099">
        <v>4.3722933069999996</v>
      </c>
      <c r="AG132" s="1097"/>
      <c r="AH132" s="1097"/>
      <c r="AI132" s="1097"/>
      <c r="AJ132" s="1098"/>
      <c r="AK132" s="1099">
        <v>5.3621846900000003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3.2</v>
      </c>
      <c r="AB133" s="1080"/>
      <c r="AC133" s="1080"/>
      <c r="AD133" s="1080"/>
      <c r="AE133" s="1081"/>
      <c r="AF133" s="1079">
        <v>3.6</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ApKGK9+6Sv/E4bA8kANBllKQPEDta1WbmWC7M2xeOu+g5M6nc+6FB9uaJC0MyTiCnJxe6T9PvvhAtlKq08kCg==" saltValue="1lo9RXg/x2N4h9ZvIMK/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58" zoomScaleNormal="85" zoomScaleSheetLayoutView="100" workbookViewId="0">
      <selection activeCell="DB52" sqref="DB52"/>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vQ7grDPQ7GOV/4YwQvcVnKTAMKl7yHu6/HNOAXZQYkKU610MfXUYJiQfUAu43NXxIEDxP72+U+lzRBxcoXYIJw==" saltValue="hjKAkFuMgGXxVrlY+nfZ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22"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VNS+U2eLKhx48ziuPr1uQ+b5BGf+mEIdMMzlRC5G78IIvAlmIP80M9knfMpTQjDKbws0vGI+opkkMpWQcBZdw==" saltValue="dlM5c1QyQbZQ5rPqHCK2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Z55"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5017261</v>
      </c>
      <c r="AP9" s="281">
        <v>55078</v>
      </c>
      <c r="AQ9" s="282">
        <v>66486</v>
      </c>
      <c r="AR9" s="283">
        <v>-17.2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818261</v>
      </c>
      <c r="AP10" s="284">
        <v>8983</v>
      </c>
      <c r="AQ10" s="285">
        <v>6147</v>
      </c>
      <c r="AR10" s="286">
        <v>46.1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298957</v>
      </c>
      <c r="AP11" s="284">
        <v>3282</v>
      </c>
      <c r="AQ11" s="285">
        <v>1219</v>
      </c>
      <c r="AR11" s="286">
        <v>169.2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264404</v>
      </c>
      <c r="AP13" s="284">
        <v>2903</v>
      </c>
      <c r="AQ13" s="285">
        <v>2955</v>
      </c>
      <c r="AR13" s="286">
        <v>-1.8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214283</v>
      </c>
      <c r="AP14" s="284">
        <v>2352</v>
      </c>
      <c r="AQ14" s="285">
        <v>1434</v>
      </c>
      <c r="AR14" s="286">
        <v>64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-312067</v>
      </c>
      <c r="AP15" s="284">
        <v>-3426</v>
      </c>
      <c r="AQ15" s="285">
        <v>-3102</v>
      </c>
      <c r="AR15" s="286">
        <v>10.4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6301099</v>
      </c>
      <c r="AP16" s="284">
        <v>69171</v>
      </c>
      <c r="AQ16" s="285">
        <v>75147</v>
      </c>
      <c r="AR16" s="286">
        <v>-8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5.7</v>
      </c>
      <c r="AP21" s="298">
        <v>6.62</v>
      </c>
      <c r="AQ21" s="299">
        <v>-0.92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98.2</v>
      </c>
      <c r="AP22" s="303">
        <v>98.3</v>
      </c>
      <c r="AQ22" s="304">
        <v>-0.1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2627242</v>
      </c>
      <c r="AP32" s="312">
        <v>28841</v>
      </c>
      <c r="AQ32" s="313">
        <v>34847</v>
      </c>
      <c r="AR32" s="314">
        <v>-17.2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5</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359284</v>
      </c>
      <c r="AP35" s="312">
        <v>3944</v>
      </c>
      <c r="AQ35" s="313">
        <v>8260</v>
      </c>
      <c r="AR35" s="314">
        <v>-52.3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91194</v>
      </c>
      <c r="AP36" s="312">
        <v>1001</v>
      </c>
      <c r="AQ36" s="313">
        <v>1689</v>
      </c>
      <c r="AR36" s="314">
        <v>-40.700000000000003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748</v>
      </c>
      <c r="AR37" s="314" t="s">
        <v>489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-300643</v>
      </c>
      <c r="AP39" s="312">
        <v>-3300</v>
      </c>
      <c r="AQ39" s="313">
        <v>-5762</v>
      </c>
      <c r="AR39" s="314">
        <v>-42.7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-1824944</v>
      </c>
      <c r="AP40" s="312">
        <v>-20034</v>
      </c>
      <c r="AQ40" s="313">
        <v>-27609</v>
      </c>
      <c r="AR40" s="314">
        <v>-27.4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952133</v>
      </c>
      <c r="AP41" s="312">
        <v>10452</v>
      </c>
      <c r="AQ41" s="313">
        <v>12179</v>
      </c>
      <c r="AR41" s="314">
        <v>-14.2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3270090</v>
      </c>
      <c r="AN51" s="334">
        <v>36194</v>
      </c>
      <c r="AO51" s="335">
        <v>6.3</v>
      </c>
      <c r="AP51" s="336">
        <v>62383</v>
      </c>
      <c r="AQ51" s="337">
        <v>14.1</v>
      </c>
      <c r="AR51" s="338">
        <v>-7.8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1770744</v>
      </c>
      <c r="AN52" s="342">
        <v>19599</v>
      </c>
      <c r="AO52" s="343">
        <v>8.8000000000000007</v>
      </c>
      <c r="AP52" s="344">
        <v>35325</v>
      </c>
      <c r="AQ52" s="345">
        <v>7.6</v>
      </c>
      <c r="AR52" s="346">
        <v>1.2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3350300</v>
      </c>
      <c r="AN53" s="334">
        <v>37038</v>
      </c>
      <c r="AO53" s="335">
        <v>2.2999999999999998</v>
      </c>
      <c r="AP53" s="336">
        <v>63812</v>
      </c>
      <c r="AQ53" s="337">
        <v>2.2999999999999998</v>
      </c>
      <c r="AR53" s="338">
        <v>0</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1574196</v>
      </c>
      <c r="AN54" s="342">
        <v>17403</v>
      </c>
      <c r="AO54" s="343">
        <v>-11.2</v>
      </c>
      <c r="AP54" s="344">
        <v>33848</v>
      </c>
      <c r="AQ54" s="345">
        <v>-4.2</v>
      </c>
      <c r="AR54" s="346">
        <v>-7</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2021138</v>
      </c>
      <c r="AN55" s="334">
        <v>22361</v>
      </c>
      <c r="AO55" s="335">
        <v>-39.6</v>
      </c>
      <c r="AP55" s="336">
        <v>45945</v>
      </c>
      <c r="AQ55" s="337">
        <v>-28</v>
      </c>
      <c r="AR55" s="338">
        <v>-11.6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1185489</v>
      </c>
      <c r="AN56" s="342">
        <v>13116</v>
      </c>
      <c r="AO56" s="343">
        <v>-24.6</v>
      </c>
      <c r="AP56" s="344">
        <v>25180</v>
      </c>
      <c r="AQ56" s="345">
        <v>-25.6</v>
      </c>
      <c r="AR56" s="346">
        <v>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1974577</v>
      </c>
      <c r="AN57" s="334">
        <v>21782</v>
      </c>
      <c r="AO57" s="335">
        <v>-2.6</v>
      </c>
      <c r="AP57" s="336">
        <v>44475</v>
      </c>
      <c r="AQ57" s="337">
        <v>-3.2</v>
      </c>
      <c r="AR57" s="338">
        <v>0.6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1139221</v>
      </c>
      <c r="AN58" s="342">
        <v>12567</v>
      </c>
      <c r="AO58" s="343">
        <v>-4.2</v>
      </c>
      <c r="AP58" s="344">
        <v>24780</v>
      </c>
      <c r="AQ58" s="345">
        <v>-1.6</v>
      </c>
      <c r="AR58" s="346">
        <v>-2.6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2446815</v>
      </c>
      <c r="AN59" s="334">
        <v>26860</v>
      </c>
      <c r="AO59" s="335">
        <v>23.3</v>
      </c>
      <c r="AP59" s="336">
        <v>45982</v>
      </c>
      <c r="AQ59" s="337">
        <v>3.4</v>
      </c>
      <c r="AR59" s="338">
        <v>19.899999999999999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1745107</v>
      </c>
      <c r="AN60" s="342">
        <v>19157</v>
      </c>
      <c r="AO60" s="343">
        <v>52.4</v>
      </c>
      <c r="AP60" s="344">
        <v>25583</v>
      </c>
      <c r="AQ60" s="345">
        <v>3.2</v>
      </c>
      <c r="AR60" s="346">
        <v>49.2</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2612584</v>
      </c>
      <c r="AN61" s="349">
        <v>28847</v>
      </c>
      <c r="AO61" s="350">
        <v>-2.1</v>
      </c>
      <c r="AP61" s="351">
        <v>52519</v>
      </c>
      <c r="AQ61" s="352">
        <v>-2.2999999999999998</v>
      </c>
      <c r="AR61" s="338">
        <v>0.2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1482951</v>
      </c>
      <c r="AN62" s="342">
        <v>16368</v>
      </c>
      <c r="AO62" s="343">
        <v>4.2</v>
      </c>
      <c r="AP62" s="344">
        <v>28943</v>
      </c>
      <c r="AQ62" s="345">
        <v>-4.0999999999999996</v>
      </c>
      <c r="AR62" s="346">
        <v>8.3000000000000007</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rXd962aNI2UEqghPMNGHlXrbeJGkI+AQqESRn0VHXhwZwb1DY5H5EV6mKbMAjotxrn3NDvEG9ywvc49xtqVMJQ==" saltValue="OjPfHTkOJT39MNQnYXDc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Q89" zoomScaleNormal="100" zoomScaleSheetLayoutView="55" workbookViewId="0">
      <selection activeCell="AE83" sqref="AE83"/>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xS7JGSZesrVlWMKwYcikdHqss+6GceCaY0JwY+IsWf9pLe/grL+PthQ7C2hpWTtdGYCjWGdlVcgvEIa7RrwZ6A==" saltValue="1h9ZE2rLlma3WaoCd0+P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U92"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a1V+tT9ho5+XS/L/dU+YUbJCM+v32lMzvjt7wEaeBlZt4FXXOeyU+loYzR6ONjEJvlTs/WWL5QxTFSRmjh38/A==" saltValue="ldVbO4s0nPrPe3jGF8YV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8"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8.14</v>
      </c>
      <c r="G47" s="12">
        <v>9.82</v>
      </c>
      <c r="H47" s="12">
        <v>12.24</v>
      </c>
      <c r="I47" s="12">
        <v>12.69</v>
      </c>
      <c r="J47" s="13">
        <v>11.92</v>
      </c>
    </row>
    <row r="48" spans="2:10" ht="57.75" customHeight="1">
      <c r="B48" s="14"/>
      <c r="C48" s="1141" t="s">
        <v>4</v>
      </c>
      <c r="D48" s="1141"/>
      <c r="E48" s="1142"/>
      <c r="F48" s="15">
        <v>6.08</v>
      </c>
      <c r="G48" s="16">
        <v>7.92</v>
      </c>
      <c r="H48" s="16">
        <v>9.5500000000000007</v>
      </c>
      <c r="I48" s="16">
        <v>9.57</v>
      </c>
      <c r="J48" s="17">
        <v>6.49</v>
      </c>
    </row>
    <row r="49" spans="2:10" ht="57.75" customHeight="1" thickBot="1">
      <c r="B49" s="18"/>
      <c r="C49" s="1143" t="s">
        <v>5</v>
      </c>
      <c r="D49" s="1143"/>
      <c r="E49" s="1144"/>
      <c r="F49" s="19" t="s">
        <v>532</v>
      </c>
      <c r="G49" s="20">
        <v>3.99</v>
      </c>
      <c r="H49" s="20">
        <v>4.99</v>
      </c>
      <c r="I49" s="20">
        <v>0.14000000000000001</v>
      </c>
      <c r="J49" s="21" t="s">
        <v>533</v>
      </c>
    </row>
    <row r="50" spans="2:10"/>
  </sheetData>
  <sheetProtection algorithmName="SHA-512" hashValue="PcxAB8VgiHoLoEo89b1Fc5d+VcklxjfdDs0JuDYdrFqUwxdYgyi0MZp7jvMCPHZyoEyyeicMPbZzK2itTl+kXw==" saltValue="XIxCicIGd+mr+yR31Krn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534</v>
      </c>
      <c r="D34" s="1151"/>
      <c r="E34" s="1152"/>
      <c r="F34" s="32">
        <v>6.39</v>
      </c>
      <c r="G34" s="33">
        <v>5.21</v>
      </c>
      <c r="H34" s="33">
        <v>8.64</v>
      </c>
      <c r="I34" s="33">
        <v>11.9</v>
      </c>
      <c r="J34" s="34">
        <v>10.02</v>
      </c>
      <c r="K34" s="22"/>
      <c r="L34" s="22"/>
      <c r="M34" s="22"/>
      <c r="N34" s="22"/>
      <c r="O34" s="22"/>
      <c r="P34" s="22"/>
    </row>
    <row r="35" spans="1:16" ht="39" customHeight="1">
      <c r="A35" s="22"/>
      <c r="B35" s="35"/>
      <c r="C35" s="1145" t="s">
        <v>535</v>
      </c>
      <c r="D35" s="1146"/>
      <c r="E35" s="1147"/>
      <c r="F35" s="36">
        <v>13.24</v>
      </c>
      <c r="G35" s="37">
        <v>9.9700000000000006</v>
      </c>
      <c r="H35" s="37">
        <v>5.97</v>
      </c>
      <c r="I35" s="37">
        <v>4.82</v>
      </c>
      <c r="J35" s="38">
        <v>8.92</v>
      </c>
      <c r="K35" s="22"/>
      <c r="L35" s="22"/>
      <c r="M35" s="22"/>
      <c r="N35" s="22"/>
      <c r="O35" s="22"/>
      <c r="P35" s="22"/>
    </row>
    <row r="36" spans="1:16" ht="39" customHeight="1">
      <c r="A36" s="22"/>
      <c r="B36" s="35"/>
      <c r="C36" s="1145" t="s">
        <v>536</v>
      </c>
      <c r="D36" s="1146"/>
      <c r="E36" s="1147"/>
      <c r="F36" s="36">
        <v>6.08</v>
      </c>
      <c r="G36" s="37">
        <v>7.91</v>
      </c>
      <c r="H36" s="37">
        <v>9.5399999999999991</v>
      </c>
      <c r="I36" s="37">
        <v>9.56</v>
      </c>
      <c r="J36" s="38">
        <v>6.47</v>
      </c>
      <c r="K36" s="22"/>
      <c r="L36" s="22"/>
      <c r="M36" s="22"/>
      <c r="N36" s="22"/>
      <c r="O36" s="22"/>
      <c r="P36" s="22"/>
    </row>
    <row r="37" spans="1:16" ht="39" customHeight="1">
      <c r="A37" s="22"/>
      <c r="B37" s="35"/>
      <c r="C37" s="1145" t="s">
        <v>537</v>
      </c>
      <c r="D37" s="1146"/>
      <c r="E37" s="1147"/>
      <c r="F37" s="36">
        <v>1.38</v>
      </c>
      <c r="G37" s="37">
        <v>1.9</v>
      </c>
      <c r="H37" s="37">
        <v>1.79</v>
      </c>
      <c r="I37" s="37">
        <v>1.41</v>
      </c>
      <c r="J37" s="38">
        <v>1.55</v>
      </c>
      <c r="K37" s="22"/>
      <c r="L37" s="22"/>
      <c r="M37" s="22"/>
      <c r="N37" s="22"/>
      <c r="O37" s="22"/>
      <c r="P37" s="22"/>
    </row>
    <row r="38" spans="1:16" ht="39" customHeight="1">
      <c r="A38" s="22"/>
      <c r="B38" s="35"/>
      <c r="C38" s="1145" t="s">
        <v>538</v>
      </c>
      <c r="D38" s="1146"/>
      <c r="E38" s="1147"/>
      <c r="F38" s="36">
        <v>0.89</v>
      </c>
      <c r="G38" s="37">
        <v>0.86</v>
      </c>
      <c r="H38" s="37">
        <v>1.41</v>
      </c>
      <c r="I38" s="37">
        <v>1.1200000000000001</v>
      </c>
      <c r="J38" s="38">
        <v>1.31</v>
      </c>
      <c r="K38" s="22"/>
      <c r="L38" s="22"/>
      <c r="M38" s="22"/>
      <c r="N38" s="22"/>
      <c r="O38" s="22"/>
      <c r="P38" s="22"/>
    </row>
    <row r="39" spans="1:16" ht="39" customHeight="1">
      <c r="A39" s="22"/>
      <c r="B39" s="35"/>
      <c r="C39" s="1145" t="s">
        <v>539</v>
      </c>
      <c r="D39" s="1146"/>
      <c r="E39" s="1147"/>
      <c r="F39" s="36">
        <v>1.1000000000000001</v>
      </c>
      <c r="G39" s="37">
        <v>0.79</v>
      </c>
      <c r="H39" s="37">
        <v>0.75</v>
      </c>
      <c r="I39" s="37">
        <v>0.57999999999999996</v>
      </c>
      <c r="J39" s="38">
        <v>1.1000000000000001</v>
      </c>
      <c r="K39" s="22"/>
      <c r="L39" s="22"/>
      <c r="M39" s="22"/>
      <c r="N39" s="22"/>
      <c r="O39" s="22"/>
      <c r="P39" s="22"/>
    </row>
    <row r="40" spans="1:16" ht="39" customHeight="1">
      <c r="A40" s="22"/>
      <c r="B40" s="35"/>
      <c r="C40" s="1145" t="s">
        <v>540</v>
      </c>
      <c r="D40" s="1146"/>
      <c r="E40" s="1147"/>
      <c r="F40" s="36">
        <v>0.24</v>
      </c>
      <c r="G40" s="37">
        <v>0.11</v>
      </c>
      <c r="H40" s="37">
        <v>0.1</v>
      </c>
      <c r="I40" s="37">
        <v>0.03</v>
      </c>
      <c r="J40" s="38">
        <v>0.02</v>
      </c>
      <c r="K40" s="22"/>
      <c r="L40" s="22"/>
      <c r="M40" s="22"/>
      <c r="N40" s="22"/>
      <c r="O40" s="22"/>
      <c r="P40" s="22"/>
    </row>
    <row r="41" spans="1:16" ht="39" customHeight="1">
      <c r="A41" s="22"/>
      <c r="B41" s="35"/>
      <c r="C41" s="1145" t="s">
        <v>541</v>
      </c>
      <c r="D41" s="1146"/>
      <c r="E41" s="1147"/>
      <c r="F41" s="36">
        <v>0.01</v>
      </c>
      <c r="G41" s="37">
        <v>0.01</v>
      </c>
      <c r="H41" s="37">
        <v>0.01</v>
      </c>
      <c r="I41" s="37">
        <v>0.01</v>
      </c>
      <c r="J41" s="38">
        <v>0.02</v>
      </c>
      <c r="K41" s="22"/>
      <c r="L41" s="22"/>
      <c r="M41" s="22"/>
      <c r="N41" s="22"/>
      <c r="O41" s="22"/>
      <c r="P41" s="22"/>
    </row>
    <row r="42" spans="1:16" ht="39" customHeight="1">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2nGMY3Z2gJBglLhx/jAafb7ru66lJuoJuSnrnHl4orBSDSVvmtRYExKVdf6B9XV+XE2/ibP/VpesApV9sv7kA==" saltValue="RYSJA/TCdtc89G493eO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52" zoomScaleSheetLayoutView="55" workbookViewId="0">
      <selection activeCell="O54" sqref="O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2445</v>
      </c>
      <c r="L45" s="60">
        <v>2450</v>
      </c>
      <c r="M45" s="60">
        <v>2541</v>
      </c>
      <c r="N45" s="60">
        <v>2569</v>
      </c>
      <c r="O45" s="61">
        <v>2627</v>
      </c>
      <c r="P45" s="48"/>
      <c r="Q45" s="48"/>
      <c r="R45" s="48"/>
      <c r="S45" s="48"/>
      <c r="T45" s="48"/>
      <c r="U45" s="48"/>
    </row>
    <row r="46" spans="1:21" ht="30.75" customHeight="1">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c r="A48" s="48"/>
      <c r="B48" s="1155"/>
      <c r="C48" s="1156"/>
      <c r="D48" s="62"/>
      <c r="E48" s="1161" t="s">
        <v>13</v>
      </c>
      <c r="F48" s="1161"/>
      <c r="G48" s="1161"/>
      <c r="H48" s="1161"/>
      <c r="I48" s="1161"/>
      <c r="J48" s="1162"/>
      <c r="K48" s="63">
        <v>268</v>
      </c>
      <c r="L48" s="64">
        <v>254</v>
      </c>
      <c r="M48" s="64">
        <v>278</v>
      </c>
      <c r="N48" s="64">
        <v>316</v>
      </c>
      <c r="O48" s="65">
        <v>359</v>
      </c>
      <c r="P48" s="48"/>
      <c r="Q48" s="48"/>
      <c r="R48" s="48"/>
      <c r="S48" s="48"/>
      <c r="T48" s="48"/>
      <c r="U48" s="48"/>
    </row>
    <row r="49" spans="1:21" ht="30.75" customHeight="1">
      <c r="A49" s="48"/>
      <c r="B49" s="1155"/>
      <c r="C49" s="1156"/>
      <c r="D49" s="62"/>
      <c r="E49" s="1161" t="s">
        <v>14</v>
      </c>
      <c r="F49" s="1161"/>
      <c r="G49" s="1161"/>
      <c r="H49" s="1161"/>
      <c r="I49" s="1161"/>
      <c r="J49" s="1162"/>
      <c r="K49" s="63">
        <v>60</v>
      </c>
      <c r="L49" s="64">
        <v>55</v>
      </c>
      <c r="M49" s="64">
        <v>84</v>
      </c>
      <c r="N49" s="64">
        <v>89</v>
      </c>
      <c r="O49" s="65">
        <v>91</v>
      </c>
      <c r="P49" s="48"/>
      <c r="Q49" s="48"/>
      <c r="R49" s="48"/>
      <c r="S49" s="48"/>
      <c r="T49" s="48"/>
      <c r="U49" s="48"/>
    </row>
    <row r="50" spans="1:21" ht="30.75" customHeight="1">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c r="A52" s="48"/>
      <c r="B52" s="1163" t="s">
        <v>17</v>
      </c>
      <c r="C52" s="1164"/>
      <c r="D52" s="66"/>
      <c r="E52" s="1161" t="s">
        <v>18</v>
      </c>
      <c r="F52" s="1161"/>
      <c r="G52" s="1161"/>
      <c r="H52" s="1161"/>
      <c r="I52" s="1161"/>
      <c r="J52" s="1162"/>
      <c r="K52" s="63">
        <v>2266</v>
      </c>
      <c r="L52" s="64">
        <v>2309</v>
      </c>
      <c r="M52" s="64">
        <v>2238</v>
      </c>
      <c r="N52" s="64">
        <v>2220</v>
      </c>
      <c r="O52" s="65">
        <v>2126</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507</v>
      </c>
      <c r="L53" s="69">
        <v>450</v>
      </c>
      <c r="M53" s="69">
        <v>665</v>
      </c>
      <c r="N53" s="69">
        <v>754</v>
      </c>
      <c r="O53" s="70">
        <v>951</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8PA2qn65v96unrVM/pcwgJ8MV7pZvnqUD2KLHpgxHucxzw1Gmrr4107Bw4vepXorj771kgzv4ZFtADHKJkzfw==" saltValue="bBer8X9YGtL/iCKkwj+Q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27476</v>
      </c>
      <c r="J41" s="356">
        <v>28416</v>
      </c>
      <c r="K41" s="356">
        <v>28606</v>
      </c>
      <c r="L41" s="356">
        <v>27218</v>
      </c>
      <c r="M41" s="357">
        <v>25973</v>
      </c>
    </row>
    <row r="42" spans="2:13" ht="27.75" customHeight="1">
      <c r="B42" s="1186"/>
      <c r="C42" s="1187"/>
      <c r="D42" s="106"/>
      <c r="E42" s="1192" t="s">
        <v>32</v>
      </c>
      <c r="F42" s="1192"/>
      <c r="G42" s="1192"/>
      <c r="H42" s="1193"/>
      <c r="I42" s="358" t="s">
        <v>489</v>
      </c>
      <c r="J42" s="359" t="s">
        <v>489</v>
      </c>
      <c r="K42" s="359" t="s">
        <v>489</v>
      </c>
      <c r="L42" s="359" t="s">
        <v>489</v>
      </c>
      <c r="M42" s="360" t="s">
        <v>489</v>
      </c>
    </row>
    <row r="43" spans="2:13" ht="27.75" customHeight="1">
      <c r="B43" s="1186"/>
      <c r="C43" s="1187"/>
      <c r="D43" s="106"/>
      <c r="E43" s="1192" t="s">
        <v>33</v>
      </c>
      <c r="F43" s="1192"/>
      <c r="G43" s="1192"/>
      <c r="H43" s="1193"/>
      <c r="I43" s="358">
        <v>4489</v>
      </c>
      <c r="J43" s="359">
        <v>3971</v>
      </c>
      <c r="K43" s="359">
        <v>3826</v>
      </c>
      <c r="L43" s="359">
        <v>3582</v>
      </c>
      <c r="M43" s="360">
        <v>4286</v>
      </c>
    </row>
    <row r="44" spans="2:13" ht="27.75" customHeight="1">
      <c r="B44" s="1186"/>
      <c r="C44" s="1187"/>
      <c r="D44" s="106"/>
      <c r="E44" s="1192" t="s">
        <v>34</v>
      </c>
      <c r="F44" s="1192"/>
      <c r="G44" s="1192"/>
      <c r="H44" s="1193"/>
      <c r="I44" s="358">
        <v>601</v>
      </c>
      <c r="J44" s="359">
        <v>968</v>
      </c>
      <c r="K44" s="359">
        <v>982</v>
      </c>
      <c r="L44" s="359">
        <v>930</v>
      </c>
      <c r="M44" s="360">
        <v>981</v>
      </c>
    </row>
    <row r="45" spans="2:13" ht="27.75" customHeight="1">
      <c r="B45" s="1186"/>
      <c r="C45" s="1187"/>
      <c r="D45" s="106"/>
      <c r="E45" s="1192" t="s">
        <v>35</v>
      </c>
      <c r="F45" s="1192"/>
      <c r="G45" s="1192"/>
      <c r="H45" s="1193"/>
      <c r="I45" s="358">
        <v>2694</v>
      </c>
      <c r="J45" s="359">
        <v>2755</v>
      </c>
      <c r="K45" s="359">
        <v>2636</v>
      </c>
      <c r="L45" s="359">
        <v>2601</v>
      </c>
      <c r="M45" s="360">
        <v>2687</v>
      </c>
    </row>
    <row r="46" spans="2:13" ht="27.75" customHeight="1">
      <c r="B46" s="1186"/>
      <c r="C46" s="1187"/>
      <c r="D46" s="107"/>
      <c r="E46" s="1192" t="s">
        <v>36</v>
      </c>
      <c r="F46" s="1192"/>
      <c r="G46" s="1192"/>
      <c r="H46" s="1193"/>
      <c r="I46" s="358" t="s">
        <v>489</v>
      </c>
      <c r="J46" s="359" t="s">
        <v>489</v>
      </c>
      <c r="K46" s="359" t="s">
        <v>489</v>
      </c>
      <c r="L46" s="359" t="s">
        <v>489</v>
      </c>
      <c r="M46" s="360" t="s">
        <v>489</v>
      </c>
    </row>
    <row r="47" spans="2:13" ht="27.75" customHeight="1">
      <c r="B47" s="1186"/>
      <c r="C47" s="1187"/>
      <c r="D47" s="108"/>
      <c r="E47" s="1194" t="s">
        <v>37</v>
      </c>
      <c r="F47" s="1195"/>
      <c r="G47" s="1195"/>
      <c r="H47" s="1196"/>
      <c r="I47" s="358" t="s">
        <v>489</v>
      </c>
      <c r="J47" s="359" t="s">
        <v>489</v>
      </c>
      <c r="K47" s="359" t="s">
        <v>489</v>
      </c>
      <c r="L47" s="359" t="s">
        <v>489</v>
      </c>
      <c r="M47" s="360" t="s">
        <v>489</v>
      </c>
    </row>
    <row r="48" spans="2:13" ht="27.75" customHeight="1">
      <c r="B48" s="1186"/>
      <c r="C48" s="1187"/>
      <c r="D48" s="106"/>
      <c r="E48" s="1192" t="s">
        <v>38</v>
      </c>
      <c r="F48" s="1192"/>
      <c r="G48" s="1192"/>
      <c r="H48" s="1193"/>
      <c r="I48" s="358" t="s">
        <v>489</v>
      </c>
      <c r="J48" s="359" t="s">
        <v>489</v>
      </c>
      <c r="K48" s="359" t="s">
        <v>489</v>
      </c>
      <c r="L48" s="359" t="s">
        <v>489</v>
      </c>
      <c r="M48" s="360" t="s">
        <v>489</v>
      </c>
    </row>
    <row r="49" spans="2:13" ht="27.75" customHeight="1">
      <c r="B49" s="1188"/>
      <c r="C49" s="1189"/>
      <c r="D49" s="106"/>
      <c r="E49" s="1192" t="s">
        <v>39</v>
      </c>
      <c r="F49" s="1192"/>
      <c r="G49" s="1192"/>
      <c r="H49" s="1193"/>
      <c r="I49" s="358" t="s">
        <v>489</v>
      </c>
      <c r="J49" s="359" t="s">
        <v>489</v>
      </c>
      <c r="K49" s="359" t="s">
        <v>489</v>
      </c>
      <c r="L49" s="359" t="s">
        <v>489</v>
      </c>
      <c r="M49" s="360" t="s">
        <v>489</v>
      </c>
    </row>
    <row r="50" spans="2:13" ht="27.75" customHeight="1">
      <c r="B50" s="1197" t="s">
        <v>40</v>
      </c>
      <c r="C50" s="1198"/>
      <c r="D50" s="109"/>
      <c r="E50" s="1192" t="s">
        <v>41</v>
      </c>
      <c r="F50" s="1192"/>
      <c r="G50" s="1192"/>
      <c r="H50" s="1193"/>
      <c r="I50" s="358">
        <v>5444</v>
      </c>
      <c r="J50" s="359">
        <v>5787</v>
      </c>
      <c r="K50" s="359">
        <v>6876</v>
      </c>
      <c r="L50" s="359">
        <v>7169</v>
      </c>
      <c r="M50" s="360">
        <v>6792</v>
      </c>
    </row>
    <row r="51" spans="2:13" ht="27.75" customHeight="1">
      <c r="B51" s="1186"/>
      <c r="C51" s="1187"/>
      <c r="D51" s="106"/>
      <c r="E51" s="1192" t="s">
        <v>42</v>
      </c>
      <c r="F51" s="1192"/>
      <c r="G51" s="1192"/>
      <c r="H51" s="1193"/>
      <c r="I51" s="358">
        <v>3638</v>
      </c>
      <c r="J51" s="359">
        <v>3996</v>
      </c>
      <c r="K51" s="359">
        <v>3713</v>
      </c>
      <c r="L51" s="359">
        <v>3541</v>
      </c>
      <c r="M51" s="360">
        <v>3116</v>
      </c>
    </row>
    <row r="52" spans="2:13" ht="27.75" customHeight="1">
      <c r="B52" s="1188"/>
      <c r="C52" s="1189"/>
      <c r="D52" s="106"/>
      <c r="E52" s="1192" t="s">
        <v>43</v>
      </c>
      <c r="F52" s="1192"/>
      <c r="G52" s="1192"/>
      <c r="H52" s="1193"/>
      <c r="I52" s="358">
        <v>21980</v>
      </c>
      <c r="J52" s="359">
        <v>22316</v>
      </c>
      <c r="K52" s="359">
        <v>22192</v>
      </c>
      <c r="L52" s="359">
        <v>21516</v>
      </c>
      <c r="M52" s="360">
        <v>20687</v>
      </c>
    </row>
    <row r="53" spans="2:13" ht="27.75" customHeight="1" thickBot="1">
      <c r="B53" s="1199" t="s">
        <v>19</v>
      </c>
      <c r="C53" s="1200"/>
      <c r="D53" s="110"/>
      <c r="E53" s="1201" t="s">
        <v>44</v>
      </c>
      <c r="F53" s="1201"/>
      <c r="G53" s="1201"/>
      <c r="H53" s="1202"/>
      <c r="I53" s="361">
        <v>4200</v>
      </c>
      <c r="J53" s="362">
        <v>4012</v>
      </c>
      <c r="K53" s="362">
        <v>3270</v>
      </c>
      <c r="L53" s="362">
        <v>2105</v>
      </c>
      <c r="M53" s="363">
        <v>3332</v>
      </c>
    </row>
    <row r="54" spans="2:13" ht="27.75" customHeight="1">
      <c r="B54" s="111"/>
      <c r="C54" s="112"/>
      <c r="D54" s="112"/>
      <c r="E54" s="113"/>
      <c r="F54" s="113"/>
      <c r="G54" s="113"/>
      <c r="H54" s="113"/>
      <c r="I54" s="114"/>
      <c r="J54" s="114"/>
      <c r="K54" s="114"/>
      <c r="L54" s="114"/>
      <c r="M54" s="114"/>
    </row>
    <row r="55" spans="2:13"/>
  </sheetData>
  <sheetProtection algorithmName="SHA-512" hashValue="HvvWZ9a6y3Xxyh9tDy5F7aVCPpXAStvm8IzPEpBEkXoSa77PTffNzQ8nAPSmowME8v4v9QuNRJECk/kVqcSiFw==" saltValue="bABW9OETz8UheMYtmNVc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H60" sqref="H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2373</v>
      </c>
      <c r="G55" s="122">
        <v>2423</v>
      </c>
      <c r="H55" s="123">
        <v>2334</v>
      </c>
    </row>
    <row r="56" spans="2:8" ht="52.5" customHeight="1">
      <c r="B56" s="124"/>
      <c r="C56" s="1213" t="s">
        <v>47</v>
      </c>
      <c r="D56" s="1213"/>
      <c r="E56" s="1214"/>
      <c r="F56" s="125">
        <v>978</v>
      </c>
      <c r="G56" s="125">
        <v>978</v>
      </c>
      <c r="H56" s="126">
        <v>1163</v>
      </c>
    </row>
    <row r="57" spans="2:8" ht="53.25" customHeight="1">
      <c r="B57" s="124"/>
      <c r="C57" s="1215" t="s">
        <v>48</v>
      </c>
      <c r="D57" s="1215"/>
      <c r="E57" s="1216"/>
      <c r="F57" s="127">
        <v>1348</v>
      </c>
      <c r="G57" s="127">
        <v>1757</v>
      </c>
      <c r="H57" s="128">
        <v>1762</v>
      </c>
    </row>
    <row r="58" spans="2:8" ht="45.75" customHeight="1">
      <c r="B58" s="129"/>
      <c r="C58" s="1203" t="s">
        <v>560</v>
      </c>
      <c r="D58" s="1204"/>
      <c r="E58" s="1205"/>
      <c r="F58" s="130">
        <v>572</v>
      </c>
      <c r="G58" s="130">
        <v>972</v>
      </c>
      <c r="H58" s="131">
        <v>972</v>
      </c>
    </row>
    <row r="59" spans="2:8" ht="45.75" customHeight="1">
      <c r="B59" s="129"/>
      <c r="C59" s="1203" t="s">
        <v>561</v>
      </c>
      <c r="D59" s="1204"/>
      <c r="E59" s="1205"/>
      <c r="F59" s="130">
        <v>350</v>
      </c>
      <c r="G59" s="130">
        <v>337</v>
      </c>
      <c r="H59" s="131">
        <v>317</v>
      </c>
    </row>
    <row r="60" spans="2:8" ht="45.75" customHeight="1">
      <c r="B60" s="129"/>
      <c r="C60" s="1203" t="s">
        <v>562</v>
      </c>
      <c r="D60" s="1204"/>
      <c r="E60" s="1205"/>
      <c r="F60" s="130">
        <v>78</v>
      </c>
      <c r="G60" s="130">
        <v>113</v>
      </c>
      <c r="H60" s="131">
        <v>138</v>
      </c>
    </row>
    <row r="61" spans="2:8" ht="45.75" customHeight="1">
      <c r="B61" s="129"/>
      <c r="C61" s="1203" t="s">
        <v>563</v>
      </c>
      <c r="D61" s="1204"/>
      <c r="E61" s="1205"/>
      <c r="F61" s="130">
        <v>110</v>
      </c>
      <c r="G61" s="130">
        <v>109</v>
      </c>
      <c r="H61" s="131">
        <v>109</v>
      </c>
    </row>
    <row r="62" spans="2:8" ht="45.75" customHeight="1" thickBot="1">
      <c r="B62" s="132"/>
      <c r="C62" s="1206" t="s">
        <v>564</v>
      </c>
      <c r="D62" s="1207"/>
      <c r="E62" s="1208"/>
      <c r="F62" s="133">
        <v>109</v>
      </c>
      <c r="G62" s="133">
        <v>106</v>
      </c>
      <c r="H62" s="134">
        <v>104</v>
      </c>
    </row>
    <row r="63" spans="2:8" ht="52.5" customHeight="1" thickBot="1">
      <c r="B63" s="135"/>
      <c r="C63" s="1209" t="s">
        <v>49</v>
      </c>
      <c r="D63" s="1209"/>
      <c r="E63" s="1210"/>
      <c r="F63" s="136">
        <v>4699</v>
      </c>
      <c r="G63" s="136">
        <v>5158</v>
      </c>
      <c r="H63" s="137">
        <v>5259</v>
      </c>
    </row>
    <row r="64" spans="2:8"/>
  </sheetData>
  <sheetProtection algorithmName="SHA-512" hashValue="NmQzRAFG+2YYlpjR1kXjKsWMbXfN3kxv03MHw5QIRhVuG9I29kiuaDKWZyyBPwo7TN6ZGHfv107giqHvp1RQvQ==" saltValue="Eq5QzjvHbfxhd2wyKBHy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36194</v>
      </c>
      <c r="E3" s="156"/>
      <c r="F3" s="157">
        <v>62383</v>
      </c>
      <c r="G3" s="158"/>
      <c r="H3" s="159"/>
    </row>
    <row r="4" spans="1:8">
      <c r="A4" s="160"/>
      <c r="B4" s="161"/>
      <c r="C4" s="162"/>
      <c r="D4" s="163">
        <v>19599</v>
      </c>
      <c r="E4" s="164"/>
      <c r="F4" s="165">
        <v>35325</v>
      </c>
      <c r="G4" s="166"/>
      <c r="H4" s="167"/>
    </row>
    <row r="5" spans="1:8">
      <c r="A5" s="148" t="s">
        <v>521</v>
      </c>
      <c r="B5" s="153"/>
      <c r="C5" s="154"/>
      <c r="D5" s="155">
        <v>37038</v>
      </c>
      <c r="E5" s="156"/>
      <c r="F5" s="157">
        <v>63812</v>
      </c>
      <c r="G5" s="158"/>
      <c r="H5" s="159"/>
    </row>
    <row r="6" spans="1:8">
      <c r="A6" s="160"/>
      <c r="B6" s="161"/>
      <c r="C6" s="162"/>
      <c r="D6" s="163">
        <v>17403</v>
      </c>
      <c r="E6" s="164"/>
      <c r="F6" s="165">
        <v>33848</v>
      </c>
      <c r="G6" s="166"/>
      <c r="H6" s="167"/>
    </row>
    <row r="7" spans="1:8">
      <c r="A7" s="148" t="s">
        <v>522</v>
      </c>
      <c r="B7" s="153"/>
      <c r="C7" s="154"/>
      <c r="D7" s="155">
        <v>22361</v>
      </c>
      <c r="E7" s="156"/>
      <c r="F7" s="157">
        <v>45945</v>
      </c>
      <c r="G7" s="158"/>
      <c r="H7" s="159"/>
    </row>
    <row r="8" spans="1:8">
      <c r="A8" s="160"/>
      <c r="B8" s="161"/>
      <c r="C8" s="162"/>
      <c r="D8" s="163">
        <v>13116</v>
      </c>
      <c r="E8" s="164"/>
      <c r="F8" s="165">
        <v>25180</v>
      </c>
      <c r="G8" s="166"/>
      <c r="H8" s="167"/>
    </row>
    <row r="9" spans="1:8">
      <c r="A9" s="148" t="s">
        <v>523</v>
      </c>
      <c r="B9" s="153"/>
      <c r="C9" s="154"/>
      <c r="D9" s="155">
        <v>21782</v>
      </c>
      <c r="E9" s="156"/>
      <c r="F9" s="157">
        <v>44475</v>
      </c>
      <c r="G9" s="158"/>
      <c r="H9" s="159"/>
    </row>
    <row r="10" spans="1:8">
      <c r="A10" s="160"/>
      <c r="B10" s="161"/>
      <c r="C10" s="162"/>
      <c r="D10" s="163">
        <v>12567</v>
      </c>
      <c r="E10" s="164"/>
      <c r="F10" s="165">
        <v>24780</v>
      </c>
      <c r="G10" s="166"/>
      <c r="H10" s="167"/>
    </row>
    <row r="11" spans="1:8">
      <c r="A11" s="148" t="s">
        <v>524</v>
      </c>
      <c r="B11" s="153"/>
      <c r="C11" s="154"/>
      <c r="D11" s="155">
        <v>26860</v>
      </c>
      <c r="E11" s="156"/>
      <c r="F11" s="157">
        <v>45982</v>
      </c>
      <c r="G11" s="158"/>
      <c r="H11" s="159"/>
    </row>
    <row r="12" spans="1:8">
      <c r="A12" s="160"/>
      <c r="B12" s="161"/>
      <c r="C12" s="168"/>
      <c r="D12" s="163">
        <v>19157</v>
      </c>
      <c r="E12" s="164"/>
      <c r="F12" s="165">
        <v>25583</v>
      </c>
      <c r="G12" s="166"/>
      <c r="H12" s="167"/>
    </row>
    <row r="13" spans="1:8">
      <c r="A13" s="148"/>
      <c r="B13" s="153"/>
      <c r="C13" s="169"/>
      <c r="D13" s="170">
        <v>28847</v>
      </c>
      <c r="E13" s="171"/>
      <c r="F13" s="172">
        <v>52519</v>
      </c>
      <c r="G13" s="173"/>
      <c r="H13" s="159"/>
    </row>
    <row r="14" spans="1:8">
      <c r="A14" s="160"/>
      <c r="B14" s="161"/>
      <c r="C14" s="162"/>
      <c r="D14" s="163">
        <v>16368</v>
      </c>
      <c r="E14" s="164"/>
      <c r="F14" s="165">
        <v>28943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6.08</v>
      </c>
      <c r="C19" s="174">
        <f>ROUND(VALUE(SUBSTITUTE(実質収支比率等に係る経年分析!G$48,"▲","-")),2)</f>
        <v>7.92</v>
      </c>
      <c r="D19" s="174">
        <f>ROUND(VALUE(SUBSTITUTE(実質収支比率等に係る経年分析!H$48,"▲","-")),2)</f>
        <v>9.5500000000000007</v>
      </c>
      <c r="E19" s="174">
        <f>ROUND(VALUE(SUBSTITUTE(実質収支比率等に係る経年分析!I$48,"▲","-")),2)</f>
        <v>9.57</v>
      </c>
      <c r="F19" s="174">
        <f>ROUND(VALUE(SUBSTITUTE(実質収支比率等に係る経年分析!J$48,"▲","-")),2)</f>
        <v>6.49</v>
      </c>
    </row>
    <row r="20" spans="1:11">
      <c r="A20" s="174" t="s">
        <v>53</v>
      </c>
      <c r="B20" s="174">
        <f>ROUND(VALUE(SUBSTITUTE(実質収支比率等に係る経年分析!F$47,"▲","-")),2)</f>
        <v>8.14</v>
      </c>
      <c r="C20" s="174">
        <f>ROUND(VALUE(SUBSTITUTE(実質収支比率等に係る経年分析!G$47,"▲","-")),2)</f>
        <v>9.82</v>
      </c>
      <c r="D20" s="174">
        <f>ROUND(VALUE(SUBSTITUTE(実質収支比率等に係る経年分析!H$47,"▲","-")),2)</f>
        <v>12.24</v>
      </c>
      <c r="E20" s="174">
        <f>ROUND(VALUE(SUBSTITUTE(実質収支比率等に係る経年分析!I$47,"▲","-")),2)</f>
        <v>12.69</v>
      </c>
      <c r="F20" s="174">
        <f>ROUND(VALUE(SUBSTITUTE(実質収支比率等に係る経年分析!J$47,"▲","-")),2)</f>
        <v>11.92</v>
      </c>
    </row>
    <row r="21" spans="1:11">
      <c r="A21" s="174" t="s">
        <v>54</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3.99</v>
      </c>
      <c r="D21" s="174">
        <f>IF(ISNUMBER(VALUE(SUBSTITUTE(実質収支比率等に係る経年分析!H$49,"▲","-"))),ROUND(VALUE(SUBSTITUTE(実質収支比率等に係る経年分析!H$49,"▲","-")),2),NA())</f>
        <v>4.99</v>
      </c>
      <c r="E21" s="174">
        <f>IF(ISNUMBER(VALUE(SUBSTITUTE(実質収支比率等に係る経年分析!I$49,"▲","-"))),ROUND(VALUE(SUBSTITUTE(実質収支比率等に係る経年分析!I$49,"▲","-")),2),NA())</f>
        <v>0.14000000000000001</v>
      </c>
      <c r="F21" s="174">
        <f>IF(ISNUMBER(VALUE(SUBSTITUTE(実質収支比率等に係る経年分析!J$49,"▲","-"))),ROUND(VALUE(SUBSTITUTE(実質収支比率等に係る経年分析!J$49,"▲","-")),2),NA())</f>
        <v>-3.29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c r="A30" s="175" t="str">
        <f>IF(連結実質赤字比率に係る赤字・黒字の構成分析!C$40="",NA(),連結実質赤字比率に係る赤字・黒字の構成分析!C$40)</f>
        <v>高坂駅東口第一土地区画整理事業特別会計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0.57999999999999996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1.1000000000000001</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1.31</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9.5399999999999991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6.47</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9.9700000000000006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8.92</v>
      </c>
    </row>
    <row r="36" spans="1:16">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2266</v>
      </c>
      <c r="E42" s="176"/>
      <c r="F42" s="176"/>
      <c r="G42" s="176">
        <f>'実質公債費比率（分子）の構造'!L$52</f>
        <v>2309</v>
      </c>
      <c r="H42" s="176"/>
      <c r="I42" s="176"/>
      <c r="J42" s="176">
        <f>'実質公債費比率（分子）の構造'!M$52</f>
        <v>2238</v>
      </c>
      <c r="K42" s="176"/>
      <c r="L42" s="176"/>
      <c r="M42" s="176">
        <f>'実質公債費比率（分子）の構造'!N$52</f>
        <v>2220</v>
      </c>
      <c r="N42" s="176"/>
      <c r="O42" s="176"/>
      <c r="P42" s="176">
        <f>'実質公債費比率（分子）の構造'!O$52</f>
        <v>2126</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60</v>
      </c>
      <c r="C45" s="176"/>
      <c r="D45" s="176"/>
      <c r="E45" s="176">
        <f>'実質公債費比率（分子）の構造'!L$49</f>
        <v>55</v>
      </c>
      <c r="F45" s="176"/>
      <c r="G45" s="176"/>
      <c r="H45" s="176">
        <f>'実質公債費比率（分子）の構造'!M$49</f>
        <v>84</v>
      </c>
      <c r="I45" s="176"/>
      <c r="J45" s="176"/>
      <c r="K45" s="176">
        <f>'実質公債費比率（分子）の構造'!N$49</f>
        <v>89</v>
      </c>
      <c r="L45" s="176"/>
      <c r="M45" s="176"/>
      <c r="N45" s="176">
        <f>'実質公債費比率（分子）の構造'!O$49</f>
        <v>91</v>
      </c>
      <c r="O45" s="176"/>
      <c r="P45" s="176"/>
    </row>
    <row r="46" spans="1:16">
      <c r="A46" s="176" t="s">
        <v>64</v>
      </c>
      <c r="B46" s="176">
        <f>'実質公債費比率（分子）の構造'!K$48</f>
        <v>268</v>
      </c>
      <c r="C46" s="176"/>
      <c r="D46" s="176"/>
      <c r="E46" s="176">
        <f>'実質公債費比率（分子）の構造'!L$48</f>
        <v>254</v>
      </c>
      <c r="F46" s="176"/>
      <c r="G46" s="176"/>
      <c r="H46" s="176">
        <f>'実質公債費比率（分子）の構造'!M$48</f>
        <v>278</v>
      </c>
      <c r="I46" s="176"/>
      <c r="J46" s="176"/>
      <c r="K46" s="176">
        <f>'実質公債費比率（分子）の構造'!N$48</f>
        <v>316</v>
      </c>
      <c r="L46" s="176"/>
      <c r="M46" s="176"/>
      <c r="N46" s="176">
        <f>'実質公債費比率（分子）の構造'!O$48</f>
        <v>359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2445</v>
      </c>
      <c r="C49" s="176"/>
      <c r="D49" s="176"/>
      <c r="E49" s="176">
        <f>'実質公債費比率（分子）の構造'!L$45</f>
        <v>2450</v>
      </c>
      <c r="F49" s="176"/>
      <c r="G49" s="176"/>
      <c r="H49" s="176">
        <f>'実質公債費比率（分子）の構造'!M$45</f>
        <v>2541</v>
      </c>
      <c r="I49" s="176"/>
      <c r="J49" s="176"/>
      <c r="K49" s="176">
        <f>'実質公債費比率（分子）の構造'!N$45</f>
        <v>2569</v>
      </c>
      <c r="L49" s="176"/>
      <c r="M49" s="176"/>
      <c r="N49" s="176">
        <f>'実質公債費比率（分子）の構造'!O$45</f>
        <v>2627</v>
      </c>
      <c r="O49" s="176"/>
      <c r="P49" s="176"/>
    </row>
    <row r="50" spans="1:16">
      <c r="A50" s="176" t="s">
        <v>67</v>
      </c>
      <c r="B50" s="176" t="e">
        <f>NA()</f>
        <v>#N/A</v>
      </c>
      <c r="C50" s="176">
        <f>IF(ISNUMBER('実質公債費比率（分子）の構造'!K$53),'実質公債費比率（分子）の構造'!K$53,NA())</f>
        <v>507</v>
      </c>
      <c r="D50" s="176" t="e">
        <f>NA()</f>
        <v>#N/A</v>
      </c>
      <c r="E50" s="176" t="e">
        <f>NA()</f>
        <v>#N/A</v>
      </c>
      <c r="F50" s="176">
        <f>IF(ISNUMBER('実質公債費比率（分子）の構造'!L$53),'実質公債費比率（分子）の構造'!L$53,NA())</f>
        <v>450</v>
      </c>
      <c r="G50" s="176" t="e">
        <f>NA()</f>
        <v>#N/A</v>
      </c>
      <c r="H50" s="176" t="e">
        <f>NA()</f>
        <v>#N/A</v>
      </c>
      <c r="I50" s="176">
        <f>IF(ISNUMBER('実質公債費比率（分子）の構造'!M$53),'実質公債費比率（分子）の構造'!M$53,NA())</f>
        <v>665</v>
      </c>
      <c r="J50" s="176" t="e">
        <f>NA()</f>
        <v>#N/A</v>
      </c>
      <c r="K50" s="176" t="e">
        <f>NA()</f>
        <v>#N/A</v>
      </c>
      <c r="L50" s="176">
        <f>IF(ISNUMBER('実質公債費比率（分子）の構造'!N$53),'実質公債費比率（分子）の構造'!N$53,NA())</f>
        <v>754</v>
      </c>
      <c r="M50" s="176" t="e">
        <f>NA()</f>
        <v>#N/A</v>
      </c>
      <c r="N50" s="176" t="e">
        <f>NA()</f>
        <v>#N/A</v>
      </c>
      <c r="O50" s="176">
        <f>IF(ISNUMBER('実質公債費比率（分子）の構造'!O$53),'実質公債費比率（分子）の構造'!O$53,NA())</f>
        <v>951</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21980</v>
      </c>
      <c r="E56" s="175"/>
      <c r="F56" s="175"/>
      <c r="G56" s="175">
        <f>'将来負担比率（分子）の構造'!J$52</f>
        <v>22316</v>
      </c>
      <c r="H56" s="175"/>
      <c r="I56" s="175"/>
      <c r="J56" s="175">
        <f>'将来負担比率（分子）の構造'!K$52</f>
        <v>22192</v>
      </c>
      <c r="K56" s="175"/>
      <c r="L56" s="175"/>
      <c r="M56" s="175">
        <f>'将来負担比率（分子）の構造'!L$52</f>
        <v>21516</v>
      </c>
      <c r="N56" s="175"/>
      <c r="O56" s="175"/>
      <c r="P56" s="175">
        <f>'将来負担比率（分子）の構造'!M$52</f>
        <v>20687</v>
      </c>
    </row>
    <row r="57" spans="1:16">
      <c r="A57" s="175" t="s">
        <v>42</v>
      </c>
      <c r="B57" s="175"/>
      <c r="C57" s="175"/>
      <c r="D57" s="175">
        <f>'将来負担比率（分子）の構造'!I$51</f>
        <v>3638</v>
      </c>
      <c r="E57" s="175"/>
      <c r="F57" s="175"/>
      <c r="G57" s="175">
        <f>'将来負担比率（分子）の構造'!J$51</f>
        <v>3996</v>
      </c>
      <c r="H57" s="175"/>
      <c r="I57" s="175"/>
      <c r="J57" s="175">
        <f>'将来負担比率（分子）の構造'!K$51</f>
        <v>3713</v>
      </c>
      <c r="K57" s="175"/>
      <c r="L57" s="175"/>
      <c r="M57" s="175">
        <f>'将来負担比率（分子）の構造'!L$51</f>
        <v>3541</v>
      </c>
      <c r="N57" s="175"/>
      <c r="O57" s="175"/>
      <c r="P57" s="175">
        <f>'将来負担比率（分子）の構造'!M$51</f>
        <v>3116</v>
      </c>
    </row>
    <row r="58" spans="1:16">
      <c r="A58" s="175" t="s">
        <v>41</v>
      </c>
      <c r="B58" s="175"/>
      <c r="C58" s="175"/>
      <c r="D58" s="175">
        <f>'将来負担比率（分子）の構造'!I$50</f>
        <v>5444</v>
      </c>
      <c r="E58" s="175"/>
      <c r="F58" s="175"/>
      <c r="G58" s="175">
        <f>'将来負担比率（分子）の構造'!J$50</f>
        <v>5787</v>
      </c>
      <c r="H58" s="175"/>
      <c r="I58" s="175"/>
      <c r="J58" s="175">
        <f>'将来負担比率（分子）の構造'!K$50</f>
        <v>6876</v>
      </c>
      <c r="K58" s="175"/>
      <c r="L58" s="175"/>
      <c r="M58" s="175">
        <f>'将来負担比率（分子）の構造'!L$50</f>
        <v>7169</v>
      </c>
      <c r="N58" s="175"/>
      <c r="O58" s="175"/>
      <c r="P58" s="175">
        <f>'将来負担比率（分子）の構造'!M$50</f>
        <v>6792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2694</v>
      </c>
      <c r="C62" s="175"/>
      <c r="D62" s="175"/>
      <c r="E62" s="175">
        <f>'将来負担比率（分子）の構造'!J$45</f>
        <v>2755</v>
      </c>
      <c r="F62" s="175"/>
      <c r="G62" s="175"/>
      <c r="H62" s="175">
        <f>'将来負担比率（分子）の構造'!K$45</f>
        <v>2636</v>
      </c>
      <c r="I62" s="175"/>
      <c r="J62" s="175"/>
      <c r="K62" s="175">
        <f>'将来負担比率（分子）の構造'!L$45</f>
        <v>2601</v>
      </c>
      <c r="L62" s="175"/>
      <c r="M62" s="175"/>
      <c r="N62" s="175">
        <f>'将来負担比率（分子）の構造'!M$45</f>
        <v>2687</v>
      </c>
      <c r="O62" s="175"/>
      <c r="P62" s="175"/>
    </row>
    <row r="63" spans="1:16">
      <c r="A63" s="175" t="s">
        <v>34</v>
      </c>
      <c r="B63" s="175">
        <f>'将来負担比率（分子）の構造'!I$44</f>
        <v>601</v>
      </c>
      <c r="C63" s="175"/>
      <c r="D63" s="175"/>
      <c r="E63" s="175">
        <f>'将来負担比率（分子）の構造'!J$44</f>
        <v>968</v>
      </c>
      <c r="F63" s="175"/>
      <c r="G63" s="175"/>
      <c r="H63" s="175">
        <f>'将来負担比率（分子）の構造'!K$44</f>
        <v>982</v>
      </c>
      <c r="I63" s="175"/>
      <c r="J63" s="175"/>
      <c r="K63" s="175">
        <f>'将来負担比率（分子）の構造'!L$44</f>
        <v>930</v>
      </c>
      <c r="L63" s="175"/>
      <c r="M63" s="175"/>
      <c r="N63" s="175">
        <f>'将来負担比率（分子）の構造'!M$44</f>
        <v>981</v>
      </c>
      <c r="O63" s="175"/>
      <c r="P63" s="175"/>
    </row>
    <row r="64" spans="1:16">
      <c r="A64" s="175" t="s">
        <v>33</v>
      </c>
      <c r="B64" s="175">
        <f>'将来負担比率（分子）の構造'!I$43</f>
        <v>4489</v>
      </c>
      <c r="C64" s="175"/>
      <c r="D64" s="175"/>
      <c r="E64" s="175">
        <f>'将来負担比率（分子）の構造'!J$43</f>
        <v>3971</v>
      </c>
      <c r="F64" s="175"/>
      <c r="G64" s="175"/>
      <c r="H64" s="175">
        <f>'将来負担比率（分子）の構造'!K$43</f>
        <v>3826</v>
      </c>
      <c r="I64" s="175"/>
      <c r="J64" s="175"/>
      <c r="K64" s="175">
        <f>'将来負担比率（分子）の構造'!L$43</f>
        <v>3582</v>
      </c>
      <c r="L64" s="175"/>
      <c r="M64" s="175"/>
      <c r="N64" s="175">
        <f>'将来負担比率（分子）の構造'!M$43</f>
        <v>4286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27476</v>
      </c>
      <c r="C66" s="175"/>
      <c r="D66" s="175"/>
      <c r="E66" s="175">
        <f>'将来負担比率（分子）の構造'!J$41</f>
        <v>28416</v>
      </c>
      <c r="F66" s="175"/>
      <c r="G66" s="175"/>
      <c r="H66" s="175">
        <f>'将来負担比率（分子）の構造'!K$41</f>
        <v>28606</v>
      </c>
      <c r="I66" s="175"/>
      <c r="J66" s="175"/>
      <c r="K66" s="175">
        <f>'将来負担比率（分子）の構造'!L$41</f>
        <v>27218</v>
      </c>
      <c r="L66" s="175"/>
      <c r="M66" s="175"/>
      <c r="N66" s="175">
        <f>'将来負担比率（分子）の構造'!M$41</f>
        <v>25973</v>
      </c>
      <c r="O66" s="175"/>
      <c r="P66" s="175"/>
    </row>
    <row r="67" spans="1:16">
      <c r="A67" s="175" t="s">
        <v>71</v>
      </c>
      <c r="B67" s="175" t="e">
        <f>NA()</f>
        <v>#N/A</v>
      </c>
      <c r="C67" s="175">
        <f>IF(ISNUMBER('将来負担比率（分子）の構造'!I$53), IF('将来負担比率（分子）の構造'!I$53 &lt; 0, 0, '将来負担比率（分子）の構造'!I$53), NA())</f>
        <v>4200</v>
      </c>
      <c r="D67" s="175" t="e">
        <f>NA()</f>
        <v>#N/A</v>
      </c>
      <c r="E67" s="175" t="e">
        <f>NA()</f>
        <v>#N/A</v>
      </c>
      <c r="F67" s="175">
        <f>IF(ISNUMBER('将来負担比率（分子）の構造'!J$53), IF('将来負担比率（分子）の構造'!J$53 &lt; 0, 0, '将来負担比率（分子）の構造'!J$53), NA())</f>
        <v>4012</v>
      </c>
      <c r="G67" s="175" t="e">
        <f>NA()</f>
        <v>#N/A</v>
      </c>
      <c r="H67" s="175" t="e">
        <f>NA()</f>
        <v>#N/A</v>
      </c>
      <c r="I67" s="175">
        <f>IF(ISNUMBER('将来負担比率（分子）の構造'!K$53), IF('将来負担比率（分子）の構造'!K$53 &lt; 0, 0, '将来負担比率（分子）の構造'!K$53), NA())</f>
        <v>3270</v>
      </c>
      <c r="J67" s="175" t="e">
        <f>NA()</f>
        <v>#N/A</v>
      </c>
      <c r="K67" s="175" t="e">
        <f>NA()</f>
        <v>#N/A</v>
      </c>
      <c r="L67" s="175">
        <f>IF(ISNUMBER('将来負担比率（分子）の構造'!L$53), IF('将来負担比率（分子）の構造'!L$53 &lt; 0, 0, '将来負担比率（分子）の構造'!L$53), NA())</f>
        <v>2105</v>
      </c>
      <c r="M67" s="175" t="e">
        <f>NA()</f>
        <v>#N/A</v>
      </c>
      <c r="N67" s="175" t="e">
        <f>NA()</f>
        <v>#N/A</v>
      </c>
      <c r="O67" s="175">
        <f>IF(ISNUMBER('将来負担比率（分子）の構造'!M$53), IF('将来負担比率（分子）の構造'!M$53 &lt; 0, 0, '将来負担比率（分子）の構造'!M$53), NA())</f>
        <v>3332</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2373</v>
      </c>
      <c r="C72" s="179">
        <f>基金残高に係る経年分析!G55</f>
        <v>2423</v>
      </c>
      <c r="D72" s="179">
        <f>基金残高に係る経年分析!H55</f>
        <v>2334</v>
      </c>
    </row>
    <row r="73" spans="1:16">
      <c r="A73" s="178" t="s">
        <v>74</v>
      </c>
      <c r="B73" s="179">
        <f>基金残高に係る経年分析!F56</f>
        <v>978</v>
      </c>
      <c r="C73" s="179">
        <f>基金残高に係る経年分析!G56</f>
        <v>978</v>
      </c>
      <c r="D73" s="179">
        <f>基金残高に係る経年分析!H56</f>
        <v>1163</v>
      </c>
    </row>
    <row r="74" spans="1:16">
      <c r="A74" s="178" t="s">
        <v>75</v>
      </c>
      <c r="B74" s="179">
        <f>基金残高に係る経年分析!F57</f>
        <v>1348</v>
      </c>
      <c r="C74" s="179">
        <f>基金残高に係る経年分析!G57</f>
        <v>1757</v>
      </c>
      <c r="D74" s="179">
        <f>基金残高に係る経年分析!H57</f>
        <v>1762</v>
      </c>
    </row>
  </sheetData>
  <sheetProtection algorithmName="SHA-512" hashValue="lvKijKTXIDfvN516Hc4zkFH+ct1MQd2uqc6wzABm+33RyPqS9jWb+q8rJNIG8z5Jz6WCUWhhwQDf0kLhX/f24Q==" saltValue="ztf8YStVwCj1YA/DgyI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2025-03-10T00:31:42Z</cp:lastPrinted>
  <dcterms:created xsi:type="dcterms:W3CDTF">2025-02-19T01:26:12Z</dcterms:created>
  <dcterms:modified xsi:type="dcterms:W3CDTF">2025-03-11T03:58:23Z</dcterms:modified>
  <cp:category/>
</cp:coreProperties>
</file>