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庶務共有ファイル\07 財政状況資料集\R05年度版\03 県回答\"/>
    </mc:Choice>
  </mc:AlternateContent>
  <bookViews>
    <workbookView xWindow="0" yWindow="0" windowWidth="29070" windowHeight="101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23" i="12" l="1"/>
  <c r="AA23" i="12"/>
  <c r="V23" i="12"/>
  <c r="Q2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<sst xmlns="http://schemas.openxmlformats.org/spreadsheetml/2006/main" count="1110" uniqueCount="570">
  <si>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</si>
  <si>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</si>
  <si>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</si>
  <si>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</si>
  <si>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</si>
  <si>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</si>
  <si>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</si>
  <si>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</si>
  <si>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</si>
  <si>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</si>
  <si>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</si>
  <si>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</si>
  <si>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</si>
  <si>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</si>
  <si>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</si>
  <si>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</si>
  <si>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</si>
  <si>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</si>
  <si>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</si>
  <si>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</si>
  <si>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</si>
  <si>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</si>
  <si>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</si>
  <si>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</si>
  <si>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</si>
  <si>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</si>
  <si>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</si>
  <si>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</si>
  <si>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</si>
  <si>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</si>
  <si>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</si>
  <si>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</si>
  <si>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</si>
  <si>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</si>
  <si>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</si>
  <si>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</si>
  <si>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</si>
  <si>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</si>
  <si>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</si>
  <si>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</si>
  <si>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</si>
  <si>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</si>
  <si>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</si>
  <si>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</si>
  <si>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</si>
  <si>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</si>
  <si>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</si>
  <si>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</si>
  <si>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</si>
  <si>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</si>
  <si>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</si>
  <si>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</si>
  <si>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</si>
  <si>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</si>
  <si>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</si>
  <si>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</si>
  <si>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</si>
  <si>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</si>
  <si>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</si>
  <si>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</si>
  <si>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</si>
  <si>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</si>
  <si>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</si>
  <si>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</si>
  <si>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</si>
  <si>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</si>
  <si>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</si>
  <si>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</si>
  <si>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</si>
  <si>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</si>
  <si>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</si>
  <si>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</si>
  <si>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</si>
  <si>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</si>
  <si>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</si>
  <si>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</si>
  <si>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</si>
  <si>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</si>
  <si>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</si>
  <si>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</si>
  <si>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</si>
  <si>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</si>
  <si>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</si>
  <si>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</si>
  <si>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</si>
  <si>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</si>
  <si>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</si>
  <si>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</si>
  <si>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</si>
  <si>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</si>
  <si>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</si>
  <si>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</si>
  <si>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</si>
  <si>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</si>
  <si>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熊谷市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</si>
  <si>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</si>
  <si>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</si>
  <si>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</si>
  <si>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</si>
  <si>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</si>
  <si>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</si>
  <si>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</si>
  <si>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</si>
  <si>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</si>
  <si>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</si>
  <si>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</si>
  <si>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</si>
  <si>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</si>
  <si>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</si>
  <si>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</si>
  <si>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</si>
  <si>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</si>
  <si>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</si>
  <si>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</si>
  <si>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</si>
  <si>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</si>
  <si>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</si>
  <si>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</si>
  <si>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</si>
  <si>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</si>
  <si>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</si>
  <si>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</si>
  <si>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</si>
  <si>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</si>
  <si>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</si>
  <si>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</si>
  <si>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</si>
  <si>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</si>
  <si>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</si>
  <si>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</si>
  <si>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</si>
  <si>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</si>
  <si>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</si>
  <si>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</si>
  <si>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</si>
  <si>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</si>
  <si>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</si>
  <si>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</si>
  <si>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</si>
  <si>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</si>
  <si>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</si>
  <si>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</si>
  <si>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</si>
  <si>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</si>
  <si>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</si>
  <si>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</si>
  <si>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</si>
  <si>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</si>
  <si>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</si>
  <si>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</si>
  <si>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</si>
  <si>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</si>
  <si>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</si>
  <si>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</si>
  <si>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</si>
  <si>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</si>
  <si>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</si>
  <si>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</si>
  <si>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</si>
  <si>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</si>
  <si>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</si>
  <si>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</si>
  <si>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</si>
  <si>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</si>
  <si>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</si>
  <si>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</si>
  <si>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</si>
  <si>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</si>
  <si>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</si>
  <si>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</si>
  <si>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</si>
  <si>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</si>
  <si>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</si>
  <si>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</si>
  <si>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</si>
  <si>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</si>
  <si>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</si>
  <si>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</si>
  <si>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</si>
  <si>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</si>
  <si>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</si>
  <si>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</si>
  <si>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</si>
  <si>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</si>
  <si>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</si>
  <si>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</si>
  <si>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</si>
  <si>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</si>
  <si>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</si>
  <si>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</si>
  <si>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</si>
  <si>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</si>
  <si>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</si>
  <si>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</si>
  <si>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</si>
  <si>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</si>
  <si>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</si>
  <si>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</si>
  <si>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</si>
  <si>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</si>
  <si>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</si>
  <si>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</si>
  <si>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</si>
  <si>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埼玉県熊谷市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</si>
  <si>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</si>
  <si>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</si>
  <si>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</si>
  <si>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</si>
  <si>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</si>
  <si>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</si>
  <si>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</si>
  <si>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</si>
  <si>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</si>
  <si>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</si>
  <si>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</si>
  <si>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</si>
  <si>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</si>
  <si>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</si>
  <si>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</si>
  <si>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</si>
  <si>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</si>
  <si>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</si>
  <si>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</si>
  <si>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</si>
  <si>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</si>
  <si>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</si>
  <si>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</si>
  <si>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</si>
  <si>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</si>
  <si>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</si>
  <si>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</si>
  <si>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</si>
  <si>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</si>
  <si>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</si>
  <si>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</si>
  <si>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</si>
  <si>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</si>
  <si>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</si>
  <si>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</si>
  <si>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</si>
  <si>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</si>
  <si>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</si>
  <si>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</si>
  <si>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</si>
  <si>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</si>
  <si>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</si>
  <si>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</si>
  <si>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</si>
  <si>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</si>
  <si>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</si>
  <si>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</si>
  <si>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</si>
  <si>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</si>
  <si>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</si>
  <si>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</si>
  <si>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</si>
  <si>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</si>
  <si>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</si>
  <si>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</si>
  <si>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</si>
  <si>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</si>
  <si>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</si>
  <si>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</si>
  <si>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</si>
  <si>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</si>
  <si>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</si>
  <si>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</si>
  <si>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</si>
  <si>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</si>
  <si>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</si>
  <si>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</si>
  <si>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</si>
  <si>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</si>
  <si>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</si>
  <si>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</si>
  <si>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</si>
  <si>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</si>
  <si>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</si>
  <si>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</si>
  <si>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</si>
  <si>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</si>
  <si>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</si>
  <si>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</si>
  <si>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</si>
  <si>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</si>
  <si>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</si>
  <si>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</si>
  <si>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</si>
  <si>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</si>
  <si>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</si>
  <si>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</si>
  <si>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</si>
  <si>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</si>
  <si>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</si>
  <si>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</si>
  <si>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</si>
  <si>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</si>
  <si>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</si>
  <si>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</si>
  <si>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</si>
  <si>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</si>
  <si>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</si>
  <si>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</si>
  <si>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</si>
  <si>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</si>
  <si>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</si>
  <si>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</si>
  <si>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</si>
  <si>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</si>
  <si>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</si>
  <si>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</si>
  <si>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</si>
  <si>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</si>
  <si>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</si>
  <si>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</si>
  <si>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</si>
  <si>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</si>
  <si>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</si>
  <si>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</si>
  <si>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</si>
  <si>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</si>
  <si>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</si>
  <si>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</si>
  <si>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</si>
  <si>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</si>
  <si>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</si>
  <si>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</si>
  <si>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</si>
  <si>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</si>
  <si>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</si>
  <si>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</si>
  <si>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</si>
  <si>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</si>
  <si>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</si>
  <si>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</si>
  <si>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</si>
  <si>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</si>
  <si>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</si>
  <si>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</si>
  <si>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</si>
  <si>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</si>
  <si>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</si>
  <si>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</si>
  <si>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</si>
  <si>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</si>
  <si>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</si>
  <si>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</si>
  <si>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</si>
  <si>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</si>
  <si>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</si>
  <si>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</si>
  <si>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</si>
  <si>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</si>
  <si>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</si>
  <si>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埼玉県熊谷市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</si>
  <si>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</si>
  <si>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</si>
  <si>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</si>
  <si>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</si>
  <si>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</si>
  <si>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</si>
  <si>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</si>
  <si>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</si>
  <si>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</si>
  <si>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</si>
  <si>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</si>
  <si>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</si>
  <si>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</si>
  <si>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</si>
  <si>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</si>
  <si>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</si>
  <si>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</si>
  <si>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</si>
  <si>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</si>
  <si>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</si>
  <si>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</si>
  <si>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</si>
  <si>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</si>
  <si>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</si>
  <si>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</si>
  <si>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</si>
  <si>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</si>
  <si>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</si>
  <si>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</si>
  <si>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</si>
  <si>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</si>
  <si>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</si>
  <si>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</si>
  <si>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</si>
  <si>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</si>
  <si>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</si>
  <si>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後期高齢者医療特別会計</t>
    <phoneticPr fontId="5"/>
  </si>
  <si>
    <t>水道事業会計</t>
    <phoneticPr fontId="5"/>
  </si>
  <si>
    <t>法適用企業</t>
    <phoneticPr fontId="5"/>
  </si>
  <si>
    <t>下水道事業会計</t>
    <phoneticPr fontId="5"/>
  </si>
  <si>
    <t>熊谷都市計画事業土地区画整理事業特別会計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</si>
  <si>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</si>
  <si>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</si>
  <si>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</si>
  <si>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</si>
  <si>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</si>
  <si>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</si>
  <si>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</si>
  <si>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</si>
  <si>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</si>
  <si>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</si>
  <si>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</si>
  <si>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</si>
  <si>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</si>
  <si>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</si>
  <si>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</si>
  <si>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</si>
  <si>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</si>
  <si>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</si>
  <si>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</si>
  <si>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</si>
  <si>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</si>
  <si>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</si>
  <si>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</si>
  <si>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</si>
  <si>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</si>
  <si>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</si>
  <si>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</si>
  <si>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</si>
  <si>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</si>
  <si>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</si>
  <si>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</si>
  <si>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</si>
  <si>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</si>
  <si>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</si>
  <si>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</si>
  <si>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</si>
  <si>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</si>
  <si>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</si>
  <si>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</si>
  <si>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</si>
  <si>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</si>
  <si>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</si>
  <si>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</si>
  <si>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</si>
  <si>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</si>
  <si>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</si>
  <si>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</si>
  <si>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</si>
  <si>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</si>
  <si>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</si>
  <si>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</si>
  <si>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</si>
  <si>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</si>
  <si>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</si>
  <si>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</si>
  <si>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</si>
  <si>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</si>
  <si>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</si>
  <si>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</si>
  <si>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</si>
  <si>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</si>
  <si>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</si>
  <si>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</si>
  <si>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</si>
  <si>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</si>
  <si>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</si>
  <si>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</si>
  <si>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</si>
  <si>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</si>
  <si>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</si>
  <si>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</si>
  <si>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</si>
  <si>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</si>
  <si>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</si>
  <si>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</si>
  <si>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</si>
  <si>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</si>
  <si>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</si>
  <si>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</si>
  <si>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</si>
  <si>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</si>
  <si>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</si>
  <si>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</si>
  <si>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</si>
  <si>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</si>
  <si>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</si>
  <si>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</si>
  <si>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</si>
  <si>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</si>
  <si>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</si>
  <si>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</si>
  <si>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</si>
  <si>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</si>
  <si>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</si>
  <si>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</si>
  <si>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</si>
  <si>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</si>
  <si>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</si>
  <si>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</si>
  <si>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</si>
  <si>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</si>
  <si>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</si>
  <si>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</si>
  <si>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</si>
  <si>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</si>
  <si>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</si>
  <si>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</si>
  <si>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</si>
  <si>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</si>
  <si>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</si>
  <si>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</si>
  <si>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</si>
  <si>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</si>
  <si>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</si>
  <si>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</si>
  <si>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</si>
  <si>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</si>
  <si>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</si>
  <si>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</si>
  <si>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</si>
  <si>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</si>
  <si>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</si>
  <si>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</si>
  <si>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</si>
  <si>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</si>
  <si>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</si>
  <si>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</si>
  <si>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</si>
  <si>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</si>
  <si>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</si>
  <si>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</si>
  <si>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</si>
  <si>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</si>
  <si>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</si>
  <si>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</si>
  <si>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</si>
  <si>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2.47</t>
  </si>
  <si>
    <t>▲ 0.49</t>
  </si>
  <si>
    <t>一般会計</t>
  </si>
  <si>
    <t>水道事業会計</t>
  </si>
  <si>
    <t>熊谷都市計画事業土地区画整理事業特別会計</t>
  </si>
  <si>
    <t>下水道事業会計</t>
  </si>
  <si>
    <t>後期高齢者医療特別会計</t>
  </si>
  <si>
    <t>公共用地先行取得特別会計</t>
  </si>
  <si>
    <t>国民健康保険特別会計</t>
  </si>
  <si>
    <t>駐車場事業特別会計</t>
  </si>
  <si>
    <t>その他会計（赤字）</t>
  </si>
  <si>
    <t>その他会計（黒字）</t>
  </si>
  <si>
    <t>R01</t>
    <phoneticPr fontId="5"/>
  </si>
  <si>
    <t>R02</t>
    <phoneticPr fontId="5"/>
  </si>
  <si>
    <t>R03</t>
    <phoneticPr fontId="5"/>
  </si>
  <si>
    <t>R04</t>
    <phoneticPr fontId="5"/>
  </si>
  <si>
    <t>R05</t>
    <phoneticPr fontId="5"/>
  </si>
  <si>
    <t>公共施設建設基金</t>
  </si>
  <si>
    <t>職員退職手当基金</t>
  </si>
  <si>
    <t>子育て支援基金</t>
  </si>
  <si>
    <t>文化振興基金</t>
  </si>
  <si>
    <t>国際交流基金</t>
  </si>
  <si>
    <t>-</t>
    <phoneticPr fontId="2"/>
  </si>
  <si>
    <t>大里広域市町村圏組合</t>
    <rPh sb="0" eb="10">
      <t>オオサトコウイキシチョウソンケンクミアイ</t>
    </rPh>
    <phoneticPr fontId="2"/>
  </si>
  <si>
    <t>荒川北縁水防事務組合</t>
    <rPh sb="0" eb="2">
      <t>アラカワ</t>
    </rPh>
    <rPh sb="2" eb="3">
      <t>キタ</t>
    </rPh>
    <rPh sb="3" eb="4">
      <t>ヘリ</t>
    </rPh>
    <rPh sb="4" eb="10">
      <t>スイボウジムクミアイ</t>
    </rPh>
    <phoneticPr fontId="2"/>
  </si>
  <si>
    <t>埼玉県後期高齢者医療広域連合</t>
    <rPh sb="0" eb="3">
      <t>サイタマケン</t>
    </rPh>
    <rPh sb="3" eb="8">
      <t>コウキコウレイシャ</t>
    </rPh>
    <rPh sb="8" eb="10">
      <t>イリョウ</t>
    </rPh>
    <rPh sb="10" eb="14">
      <t>コウイキレンゴウ</t>
    </rPh>
    <phoneticPr fontId="2"/>
  </si>
  <si>
    <t>埼玉県市町村総合事務組合</t>
    <rPh sb="0" eb="8">
      <t>サイタマケンシチョウソンソウゴウ</t>
    </rPh>
    <rPh sb="8" eb="12">
      <t>ジムクミアイ</t>
    </rPh>
    <phoneticPr fontId="2"/>
  </si>
  <si>
    <t>彩の国さいたま人づくり広域連合</t>
    <rPh sb="0" eb="1">
      <t>サイ</t>
    </rPh>
    <rPh sb="2" eb="3">
      <t>クニ</t>
    </rPh>
    <rPh sb="7" eb="8">
      <t>ヒト</t>
    </rPh>
    <rPh sb="11" eb="15">
      <t>コウイキレンゴウ</t>
    </rPh>
    <phoneticPr fontId="2"/>
  </si>
  <si>
    <t>一般会計</t>
    <rPh sb="0" eb="4">
      <t>イッパンカイケイ</t>
    </rPh>
    <phoneticPr fontId="2"/>
  </si>
  <si>
    <t>特別会計</t>
    <rPh sb="0" eb="4">
      <t>トクベツカイケイ</t>
    </rPh>
    <phoneticPr fontId="2"/>
  </si>
  <si>
    <t>交通災害特別会計</t>
    <rPh sb="0" eb="4">
      <t>コウツウサイガイ</t>
    </rPh>
    <rPh sb="4" eb="8">
      <t>トクベツカイケイ</t>
    </rPh>
    <phoneticPr fontId="2"/>
  </si>
  <si>
    <t>熊谷市スポーツ協会</t>
    <rPh sb="0" eb="3">
      <t>クマガヤシ</t>
    </rPh>
    <rPh sb="7" eb="9">
      <t>キョウカイ</t>
    </rPh>
    <phoneticPr fontId="2"/>
  </si>
  <si>
    <t>熊谷市文化振興財団</t>
    <rPh sb="0" eb="3">
      <t>クマガヤシ</t>
    </rPh>
    <rPh sb="3" eb="5">
      <t>ブンカ</t>
    </rPh>
    <rPh sb="5" eb="7">
      <t>シンコウ</t>
    </rPh>
    <rPh sb="7" eb="9">
      <t>ザイダン</t>
    </rPh>
    <phoneticPr fontId="2"/>
  </si>
  <si>
    <t>大里地域勤労者福祉サービスセンター</t>
    <rPh sb="0" eb="2">
      <t>オオサト</t>
    </rPh>
    <rPh sb="2" eb="4">
      <t>チイキ</t>
    </rPh>
    <rPh sb="4" eb="7">
      <t>キンロウシャ</t>
    </rPh>
    <rPh sb="7" eb="9">
      <t>フクシ</t>
    </rPh>
    <phoneticPr fontId="2"/>
  </si>
  <si>
    <t>熊谷市土地開発公社</t>
    <rPh sb="0" eb="3">
      <t>クマガヤシ</t>
    </rPh>
    <rPh sb="3" eb="5">
      <t>トチ</t>
    </rPh>
    <rPh sb="5" eb="7">
      <t>カイハツ</t>
    </rPh>
    <rPh sb="7" eb="9">
      <t>コウシャ</t>
    </rPh>
    <phoneticPr fontId="2"/>
  </si>
  <si>
    <t>ティアラ２１</t>
  </si>
  <si>
    <t>熊谷市生鮮食料品低温貯蔵センター</t>
    <rPh sb="0" eb="3">
      <t>クマガヤシ</t>
    </rPh>
    <rPh sb="3" eb="5">
      <t>セイセン</t>
    </rPh>
    <rPh sb="5" eb="8">
      <t>ショクリョウヒン</t>
    </rPh>
    <rPh sb="8" eb="10">
      <t>テイオン</t>
    </rPh>
    <rPh sb="10" eb="12">
      <t>チョゾウ</t>
    </rPh>
    <phoneticPr fontId="2"/>
  </si>
  <si>
    <t>まちづくり熊谷</t>
    <rPh sb="5" eb="7">
      <t>クマガヤ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</si>
</sst>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D0D3-4D3A-9DD8-59106A8F81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23440</c:v>
                </c:pt>
                <c:pt idx="1">
                  <c:v>30226</c:v>
                </c:pt>
                <c:pt idx="2">
                  <c:v>25563</c:v>
                </c:pt>
                <c:pt idx="3">
                  <c:v>30161</c:v>
                </c:pt>
                <c:pt idx="4">
                  <c:v>38738</c:v>
                </c:pt>
              </c:numCache>
            </c:numRef>
          </c:val>
          <c:smooth val="0"/>
          <c:extLst>
            <c:ext xmlns:c16="http://schemas.microsoft.com/office/drawing/2014/chart" uri="{C3380CC4-5D6E-409C-BE32-E72D297353CC}">
              <c16:uniqueId val="{00000001-D0D3-4D3A-9DD8-59106A8F81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13.07</c:v>
                </c:pt>
                <c:pt idx="1">
                  <c:v>13.32</c:v>
                </c:pt>
                <c:pt idx="2">
                  <c:v>14.75</c:v>
                </c:pt>
                <c:pt idx="3">
                  <c:v>12.68</c:v>
                </c:pt>
                <c:pt idx="4">
                  <c:v>11.05</c:v>
                </c:pt>
              </c:numCache>
            </c:numRef>
          </c:val>
          <c:extLst>
            <c:ext xmlns:c16="http://schemas.microsoft.com/office/drawing/2014/chart" uri="{C3380CC4-5D6E-409C-BE32-E72D297353CC}">
              <c16:uniqueId val="{00000000-D168-45F6-9A0D-C012E5B58E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23.01</c:v>
                </c:pt>
                <c:pt idx="1">
                  <c:v>24.23</c:v>
                </c:pt>
                <c:pt idx="2">
                  <c:v>27.61</c:v>
                </c:pt>
                <c:pt idx="3">
                  <c:v>28.39</c:v>
                </c:pt>
                <c:pt idx="4">
                  <c:v>28.25</c:v>
                </c:pt>
              </c:numCache>
            </c:numRef>
          </c:val>
          <c:extLst>
            <c:ext xmlns:c16="http://schemas.microsoft.com/office/drawing/2014/chart" uri="{C3380CC4-5D6E-409C-BE32-E72D297353CC}">
              <c16:uniqueId val="{00000001-D168-45F6-9A0D-C012E5B58E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0.47</c:v>
                </c:pt>
                <c:pt idx="1">
                  <c:v>2.2999999999999998</c:v>
                </c:pt>
                <c:pt idx="2">
                  <c:v>6.3</c:v>
                </c:pt>
                <c:pt idx="3">
                  <c:v>-2.4700000000000002</c:v>
                </c:pt>
                <c:pt idx="4">
                  <c:v>-0.49</c:v>
                </c:pt>
              </c:numCache>
            </c:numRef>
          </c:val>
          <c:smooth val="0"/>
          <c:extLst>
            <c:ext xmlns:c16="http://schemas.microsoft.com/office/drawing/2014/chart" uri="{C3380CC4-5D6E-409C-BE32-E72D297353CC}">
              <c16:uniqueId val="{00000002-D168-45F6-9A0D-C012E5B58E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0.1</c:v>
                </c:pt>
                <c:pt idx="8">
                  <c:v>0</c:v>
                </c:pt>
                <c:pt idx="9">
                  <c:v>0</c:v>
                </c:pt>
              </c:numCache>
            </c:numRef>
          </c:val>
          <c:extLst>
            <c:ext xmlns:c16="http://schemas.microsoft.com/office/drawing/2014/chart" uri="{C3380CC4-5D6E-409C-BE32-E72D297353CC}">
              <c16:uniqueId val="{00000000-D472-4F7A-B6A9-341CF3CBDF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72-4F7A-B6A9-341CF3CBDF1C}"/>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472-4F7A-B6A9-341CF3CBDF1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472-4F7A-B6A9-341CF3CBDF1C}"/>
            </c:ext>
          </c:extLst>
        </c:ser>
        <c:ser>
          <c:idx val="4"/>
          <c:order val="4"/>
          <c:tx>
            <c:strRef>
              <c:f>データシート!$A$31</c:f>
              <c:strCache>
                <c:ptCount val="1"/>
                <c:pt idx="0">
                  <c:v>公共用地先行取得特別会計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472-4F7A-B6A9-341CF3CBDF1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0.08</c:v>
                </c:pt>
                <c:pt idx="4">
                  <c:v>#N/A</c:v>
                </c:pt>
                <c:pt idx="5">
                  <c:v>0.05</c:v>
                </c:pt>
                <c:pt idx="6">
                  <c:v>#N/A</c:v>
                </c:pt>
                <c:pt idx="7">
                  <c:v>0.06</c:v>
                </c:pt>
                <c:pt idx="8">
                  <c:v>#N/A</c:v>
                </c:pt>
                <c:pt idx="9">
                  <c:v>0.06</c:v>
                </c:pt>
              </c:numCache>
            </c:numRef>
          </c:val>
          <c:extLst>
            <c:ext xmlns:c16="http://schemas.microsoft.com/office/drawing/2014/chart" uri="{C3380CC4-5D6E-409C-BE32-E72D297353CC}">
              <c16:uniqueId val="{00000005-D472-4F7A-B6A9-341CF3CBDF1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0.37</c:v>
                </c:pt>
                <c:pt idx="2">
                  <c:v>#N/A</c:v>
                </c:pt>
                <c:pt idx="3">
                  <c:v>0.22</c:v>
                </c:pt>
                <c:pt idx="4">
                  <c:v>#N/A</c:v>
                </c:pt>
                <c:pt idx="5">
                  <c:v>0.37</c:v>
                </c:pt>
                <c:pt idx="6">
                  <c:v>#N/A</c:v>
                </c:pt>
                <c:pt idx="7">
                  <c:v>0.94</c:v>
                </c:pt>
                <c:pt idx="8">
                  <c:v>#N/A</c:v>
                </c:pt>
                <c:pt idx="9">
                  <c:v>1.76</c:v>
                </c:pt>
              </c:numCache>
            </c:numRef>
          </c:val>
          <c:extLst>
            <c:ext xmlns:c16="http://schemas.microsoft.com/office/drawing/2014/chart" uri="{C3380CC4-5D6E-409C-BE32-E72D297353CC}">
              <c16:uniqueId val="{00000006-D472-4F7A-B6A9-341CF3CBDF1C}"/>
            </c:ext>
          </c:extLst>
        </c:ser>
        <c:ser>
          <c:idx val="7"/>
          <c:order val="7"/>
          <c:tx>
            <c:strRef>
              <c:f>データシート!$A$34</c:f>
              <c:strCache>
                <c:ptCount val="1"/>
                <c:pt idx="0">
                  <c:v>熊谷都市計画事業土地区画整理事業特別会計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0.02</c:v>
                </c:pt>
                <c:pt idx="4">
                  <c:v>#N/A</c:v>
                </c:pt>
                <c:pt idx="5">
                  <c:v>0.02</c:v>
                </c:pt>
                <c:pt idx="6">
                  <c:v>#N/A</c:v>
                </c:pt>
                <c:pt idx="7">
                  <c:v>0.02</c:v>
                </c:pt>
                <c:pt idx="8">
                  <c:v>#N/A</c:v>
                </c:pt>
                <c:pt idx="9">
                  <c:v>4.7300000000000004</c:v>
                </c:pt>
              </c:numCache>
            </c:numRef>
          </c:val>
          <c:extLst>
            <c:ext xmlns:c16="http://schemas.microsoft.com/office/drawing/2014/chart" uri="{C3380CC4-5D6E-409C-BE32-E72D297353CC}">
              <c16:uniqueId val="{00000007-D472-4F7A-B6A9-341CF3CBDF1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8.14</c:v>
                </c:pt>
                <c:pt idx="2">
                  <c:v>#N/A</c:v>
                </c:pt>
                <c:pt idx="3">
                  <c:v>8.34</c:v>
                </c:pt>
                <c:pt idx="4">
                  <c:v>#N/A</c:v>
                </c:pt>
                <c:pt idx="5">
                  <c:v>8.84</c:v>
                </c:pt>
                <c:pt idx="6">
                  <c:v>#N/A</c:v>
                </c:pt>
                <c:pt idx="7">
                  <c:v>7.53</c:v>
                </c:pt>
                <c:pt idx="8">
                  <c:v>#N/A</c:v>
                </c:pt>
                <c:pt idx="9">
                  <c:v>6.88</c:v>
                </c:pt>
              </c:numCache>
            </c:numRef>
          </c:val>
          <c:extLst>
            <c:ext xmlns:c16="http://schemas.microsoft.com/office/drawing/2014/chart" uri="{C3380CC4-5D6E-409C-BE32-E72D297353CC}">
              <c16:uniqueId val="{00000008-D472-4F7A-B6A9-341CF3CBDF1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13.07</c:v>
                </c:pt>
                <c:pt idx="2">
                  <c:v>#N/A</c:v>
                </c:pt>
                <c:pt idx="3">
                  <c:v>13.32</c:v>
                </c:pt>
                <c:pt idx="4">
                  <c:v>#N/A</c:v>
                </c:pt>
                <c:pt idx="5">
                  <c:v>14.75</c:v>
                </c:pt>
                <c:pt idx="6">
                  <c:v>#N/A</c:v>
                </c:pt>
                <c:pt idx="7">
                  <c:v>12.26</c:v>
                </c:pt>
                <c:pt idx="8">
                  <c:v>#N/A</c:v>
                </c:pt>
                <c:pt idx="9">
                  <c:v>10.72</c:v>
                </c:pt>
              </c:numCache>
            </c:numRef>
          </c:val>
          <c:extLst>
            <c:ext xmlns:c16="http://schemas.microsoft.com/office/drawing/2014/chart" uri="{C3380CC4-5D6E-409C-BE32-E72D297353CC}">
              <c16:uniqueId val="{00000009-D472-4F7A-B6A9-341CF3CBDF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5578</c:v>
                </c:pt>
                <c:pt idx="5">
                  <c:v>5736</c:v>
                </c:pt>
                <c:pt idx="8">
                  <c:v>5806</c:v>
                </c:pt>
                <c:pt idx="11">
                  <c:v>5695</c:v>
                </c:pt>
                <c:pt idx="14">
                  <c:v>5522</c:v>
                </c:pt>
              </c:numCache>
            </c:numRef>
          </c:val>
          <c:extLst>
            <c:ext xmlns:c16="http://schemas.microsoft.com/office/drawing/2014/chart" uri="{C3380CC4-5D6E-409C-BE32-E72D297353CC}">
              <c16:uniqueId val="{00000000-A3E8-4FE7-A13B-1BBFC1B2AA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E8-4FE7-A13B-1BBFC1B2AA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32</c:v>
                </c:pt>
              </c:numCache>
            </c:numRef>
          </c:val>
          <c:extLst>
            <c:ext xmlns:c16="http://schemas.microsoft.com/office/drawing/2014/chart" uri="{C3380CC4-5D6E-409C-BE32-E72D297353CC}">
              <c16:uniqueId val="{00000002-A3E8-4FE7-A13B-1BBFC1B2AA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75</c:v>
                </c:pt>
                <c:pt idx="3">
                  <c:v>75</c:v>
                </c:pt>
                <c:pt idx="6">
                  <c:v>74</c:v>
                </c:pt>
                <c:pt idx="9">
                  <c:v>74</c:v>
                </c:pt>
                <c:pt idx="12">
                  <c:v>74</c:v>
                </c:pt>
              </c:numCache>
            </c:numRef>
          </c:val>
          <c:extLst>
            <c:ext xmlns:c16="http://schemas.microsoft.com/office/drawing/2014/chart" uri="{C3380CC4-5D6E-409C-BE32-E72D297353CC}">
              <c16:uniqueId val="{00000003-A3E8-4FE7-A13B-1BBFC1B2AA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1090</c:v>
                </c:pt>
                <c:pt idx="3">
                  <c:v>1145</c:v>
                </c:pt>
                <c:pt idx="6">
                  <c:v>927</c:v>
                </c:pt>
                <c:pt idx="9">
                  <c:v>977</c:v>
                </c:pt>
                <c:pt idx="12">
                  <c:v>806</c:v>
                </c:pt>
              </c:numCache>
            </c:numRef>
          </c:val>
          <c:extLst>
            <c:ext xmlns:c16="http://schemas.microsoft.com/office/drawing/2014/chart" uri="{C3380CC4-5D6E-409C-BE32-E72D297353CC}">
              <c16:uniqueId val="{00000004-A3E8-4FE7-A13B-1BBFC1B2AA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E8-4FE7-A13B-1BBFC1B2AA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E8-4FE7-A13B-1BBFC1B2AA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4304</c:v>
                </c:pt>
                <c:pt idx="3">
                  <c:v>4289</c:v>
                </c:pt>
                <c:pt idx="6">
                  <c:v>4224</c:v>
                </c:pt>
                <c:pt idx="9">
                  <c:v>4259</c:v>
                </c:pt>
                <c:pt idx="12">
                  <c:v>4285</c:v>
                </c:pt>
              </c:numCache>
            </c:numRef>
          </c:val>
          <c:extLst>
            <c:ext xmlns:c16="http://schemas.microsoft.com/office/drawing/2014/chart" uri="{C3380CC4-5D6E-409C-BE32-E72D297353CC}">
              <c16:uniqueId val="{00000007-A3E8-4FE7-A13B-1BBFC1B2AA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-109</c:v>
                </c:pt>
                <c:pt idx="2">
                  <c:v>#N/A</c:v>
                </c:pt>
                <c:pt idx="3">
                  <c:v>#N/A</c:v>
                </c:pt>
                <c:pt idx="4">
                  <c:v>-227</c:v>
                </c:pt>
                <c:pt idx="5">
                  <c:v>#N/A</c:v>
                </c:pt>
                <c:pt idx="6">
                  <c:v>#N/A</c:v>
                </c:pt>
                <c:pt idx="7">
                  <c:v>-581</c:v>
                </c:pt>
                <c:pt idx="8">
                  <c:v>#N/A</c:v>
                </c:pt>
                <c:pt idx="9">
                  <c:v>#N/A</c:v>
                </c:pt>
                <c:pt idx="10">
                  <c:v>-385</c:v>
                </c:pt>
                <c:pt idx="11">
                  <c:v>#N/A</c:v>
                </c:pt>
                <c:pt idx="12">
                  <c:v>#N/A</c:v>
                </c:pt>
                <c:pt idx="13">
                  <c:v>-325</c:v>
                </c:pt>
                <c:pt idx="14">
                  <c:v>#N/A</c:v>
                </c:pt>
              </c:numCache>
            </c:numRef>
          </c:val>
          <c:smooth val="0"/>
          <c:extLst>
            <c:ext xmlns:c16="http://schemas.microsoft.com/office/drawing/2014/chart" uri="{C3380CC4-5D6E-409C-BE32-E72D297353CC}">
              <c16:uniqueId val="{00000008-A3E8-4FE7-A13B-1BBFC1B2AA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50495</c:v>
                </c:pt>
                <c:pt idx="5">
                  <c:v>48962</c:v>
                </c:pt>
                <c:pt idx="8">
                  <c:v>49257</c:v>
                </c:pt>
                <c:pt idx="11">
                  <c:v>47831</c:v>
                </c:pt>
                <c:pt idx="14">
                  <c:v>46516</c:v>
                </c:pt>
              </c:numCache>
            </c:numRef>
          </c:val>
          <c:extLst>
            <c:ext xmlns:c16="http://schemas.microsoft.com/office/drawing/2014/chart" uri="{C3380CC4-5D6E-409C-BE32-E72D297353CC}">
              <c16:uniqueId val="{00000000-57BB-4166-B8D1-24DB969A95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6409</c:v>
                </c:pt>
                <c:pt idx="5">
                  <c:v>5925</c:v>
                </c:pt>
                <c:pt idx="8">
                  <c:v>5814</c:v>
                </c:pt>
                <c:pt idx="11">
                  <c:v>5541</c:v>
                </c:pt>
                <c:pt idx="14">
                  <c:v>5484</c:v>
                </c:pt>
              </c:numCache>
            </c:numRef>
          </c:val>
          <c:extLst>
            <c:ext xmlns:c16="http://schemas.microsoft.com/office/drawing/2014/chart" uri="{C3380CC4-5D6E-409C-BE32-E72D297353CC}">
              <c16:uniqueId val="{00000001-57BB-4166-B8D1-24DB969A95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20941</c:v>
                </c:pt>
                <c:pt idx="5">
                  <c:v>21920</c:v>
                </c:pt>
                <c:pt idx="8">
                  <c:v>23900</c:v>
                </c:pt>
                <c:pt idx="11">
                  <c:v>24369</c:v>
                </c:pt>
                <c:pt idx="14">
                  <c:v>24890</c:v>
                </c:pt>
              </c:numCache>
            </c:numRef>
          </c:val>
          <c:extLst>
            <c:ext xmlns:c16="http://schemas.microsoft.com/office/drawing/2014/chart" uri="{C3380CC4-5D6E-409C-BE32-E72D297353CC}">
              <c16:uniqueId val="{00000002-57BB-4166-B8D1-24DB969A95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BB-4166-B8D1-24DB969A95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BB-4166-B8D1-24DB969A95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c:v>
                </c:pt>
                <c:pt idx="3">
                  <c:v>6</c:v>
                </c:pt>
                <c:pt idx="6">
                  <c:v>1</c:v>
                </c:pt>
                <c:pt idx="9">
                  <c:v>0</c:v>
                </c:pt>
                <c:pt idx="12">
                  <c:v>5</c:v>
                </c:pt>
              </c:numCache>
            </c:numRef>
          </c:val>
          <c:extLst>
            <c:ext xmlns:c16="http://schemas.microsoft.com/office/drawing/2014/chart" uri="{C3380CC4-5D6E-409C-BE32-E72D297353CC}">
              <c16:uniqueId val="{00000005-57BB-4166-B8D1-24DB969A95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10555</c:v>
                </c:pt>
                <c:pt idx="3">
                  <c:v>10489</c:v>
                </c:pt>
                <c:pt idx="6">
                  <c:v>10174</c:v>
                </c:pt>
                <c:pt idx="9">
                  <c:v>10394</c:v>
                </c:pt>
                <c:pt idx="12">
                  <c:v>10722</c:v>
                </c:pt>
              </c:numCache>
            </c:numRef>
          </c:val>
          <c:extLst>
            <c:ext xmlns:c16="http://schemas.microsoft.com/office/drawing/2014/chart" uri="{C3380CC4-5D6E-409C-BE32-E72D297353CC}">
              <c16:uniqueId val="{00000006-57BB-4166-B8D1-24DB969A95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608</c:v>
                </c:pt>
                <c:pt idx="3">
                  <c:v>535</c:v>
                </c:pt>
                <c:pt idx="6">
                  <c:v>461</c:v>
                </c:pt>
                <c:pt idx="9">
                  <c:v>387</c:v>
                </c:pt>
                <c:pt idx="12">
                  <c:v>313</c:v>
                </c:pt>
              </c:numCache>
            </c:numRef>
          </c:val>
          <c:extLst>
            <c:ext xmlns:c16="http://schemas.microsoft.com/office/drawing/2014/chart" uri="{C3380CC4-5D6E-409C-BE32-E72D297353CC}">
              <c16:uniqueId val="{00000007-57BB-4166-B8D1-24DB969A95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10781</c:v>
                </c:pt>
                <c:pt idx="3">
                  <c:v>10117</c:v>
                </c:pt>
                <c:pt idx="6">
                  <c:v>9276</c:v>
                </c:pt>
                <c:pt idx="9">
                  <c:v>8986</c:v>
                </c:pt>
                <c:pt idx="12">
                  <c:v>8400</c:v>
                </c:pt>
              </c:numCache>
            </c:numRef>
          </c:val>
          <c:extLst>
            <c:ext xmlns:c16="http://schemas.microsoft.com/office/drawing/2014/chart" uri="{C3380CC4-5D6E-409C-BE32-E72D297353CC}">
              <c16:uniqueId val="{00000008-57BB-4166-B8D1-24DB969A95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326</c:v>
                </c:pt>
                <c:pt idx="12">
                  <c:v>303</c:v>
                </c:pt>
              </c:numCache>
            </c:numRef>
          </c:val>
          <c:extLst>
            <c:ext xmlns:c16="http://schemas.microsoft.com/office/drawing/2014/chart" uri="{C3380CC4-5D6E-409C-BE32-E72D297353CC}">
              <c16:uniqueId val="{00000009-57BB-4166-B8D1-24DB969A95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33347</c:v>
                </c:pt>
                <c:pt idx="3">
                  <c:v>31947</c:v>
                </c:pt>
                <c:pt idx="6">
                  <c:v>30419</c:v>
                </c:pt>
                <c:pt idx="9">
                  <c:v>27760</c:v>
                </c:pt>
                <c:pt idx="12">
                  <c:v>26769</c:v>
                </c:pt>
              </c:numCache>
            </c:numRef>
          </c:val>
          <c:extLst>
            <c:ext xmlns:c16="http://schemas.microsoft.com/office/drawing/2014/chart" uri="{C3380CC4-5D6E-409C-BE32-E72D297353CC}">
              <c16:uniqueId val="{0000000A-57BB-4166-B8D1-24DB969A95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BB-4166-B8D1-24DB969A95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11759</c:v>
                </c:pt>
                <c:pt idx="1">
                  <c:v>11767</c:v>
                </c:pt>
                <c:pt idx="2">
                  <c:v>11962</c:v>
                </c:pt>
              </c:numCache>
            </c:numRef>
          </c:val>
          <c:extLst>
            <c:ext xmlns:c16="http://schemas.microsoft.com/office/drawing/2014/chart" uri="{C3380CC4-5D6E-409C-BE32-E72D297353CC}">
              <c16:uniqueId val="{00000000-D95E-4BC6-BBAF-CB6DA65B38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344</c:v>
                </c:pt>
                <c:pt idx="1">
                  <c:v>343</c:v>
                </c:pt>
                <c:pt idx="2">
                  <c:v>341</c:v>
                </c:pt>
              </c:numCache>
            </c:numRef>
          </c:val>
          <c:extLst>
            <c:ext xmlns:c16="http://schemas.microsoft.com/office/drawing/2014/chart" uri="{C3380CC4-5D6E-409C-BE32-E72D297353CC}">
              <c16:uniqueId val="{00000001-D95E-4BC6-BBAF-CB6DA65B38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11657</c:v>
                </c:pt>
                <c:pt idx="1">
                  <c:v>12113</c:v>
                </c:pt>
                <c:pt idx="2">
                  <c:v>12432</c:v>
                </c:pt>
              </c:numCache>
            </c:numRef>
          </c:val>
          <c:extLst>
            <c:ext xmlns:c16="http://schemas.microsoft.com/office/drawing/2014/chart" uri="{C3380CC4-5D6E-409C-BE32-E72D297353CC}">
              <c16:uniqueId val="{00000002-D95E-4BC6-BBAF-CB6DA65B38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192,074
187,321
159.82
80,255,925
74,740,782
4,677,000
42,343,576
26,769,461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を下回っていますが、全国平均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、埼玉県平均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を上回っています。前年度から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ポイント減少しました。臨時財政対策債振替相当額の減少と基準財政需要額の伸びが主要因となっています。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市税をはじめとした歳入の確保に努めるとともに、歳出の見直しを進め、引き続き財政の健全性を維持します。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148590</xdr:rowOff>
    </xdr:to>
    <xdr:cxnSp macro="">
      <xdr:nvCxnSpPr>
        <xdr:cNvPr id="67" name="直線コネクタ 66"/>
        <xdr:cNvCxnSpPr/>
      </xdr:nvCxnSpPr>
      <xdr:spPr>
        <a:xfrm>
          <a:off x="4114800" y="71056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165117</xdr:rowOff>
    </xdr:from>
    <xdr:ext cx="762000" cy="259045"/>
    <xdr:sp macro="" textlink="">
      <xdr:nvSpPr>
        <xdr:cNvPr id="68" name="財政力平均値テキスト"/>
        <xdr:cNvSpPr txBox="1"/>
      </xdr:nvSpPr>
      <xdr:spPr>
        <a:xfrm>
          <a:off x="5041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27940</xdr:rowOff>
    </xdr:from>
    <xdr:to>
      <xdr:col>19</xdr:col>
      <xdr:colOff>133350</xdr:colOff>
      <xdr:row>41</xdr:row>
      <xdr:rowOff>76200</xdr:rowOff>
    </xdr:to>
    <xdr:cxnSp macro="">
      <xdr:nvCxnSpPr>
        <xdr:cNvPr id="70" name="直線コネクタ 69"/>
        <xdr:cNvCxnSpPr/>
      </xdr:nvCxnSpPr>
      <xdr:spPr>
        <a:xfrm>
          <a:off x="3225800" y="70573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41</xdr:row>
      <xdr:rowOff>27940</xdr:rowOff>
    </xdr:to>
    <xdr:cxnSp macro="">
      <xdr:nvCxnSpPr>
        <xdr:cNvPr id="73" name="直線コネクタ 72"/>
        <xdr:cNvCxnSpPr/>
      </xdr:nvCxnSpPr>
      <xdr:spPr>
        <a:xfrm>
          <a:off x="2336800" y="700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40</xdr:row>
      <xdr:rowOff>151130</xdr:rowOff>
    </xdr:to>
    <xdr:cxnSp macro="">
      <xdr:nvCxnSpPr>
        <xdr:cNvPr id="76" name="直線コネクタ 75"/>
        <xdr:cNvCxnSpPr/>
      </xdr:nvCxnSpPr>
      <xdr:spPr>
        <a:xfrm>
          <a:off x="1447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69867</xdr:rowOff>
    </xdr:from>
    <xdr:ext cx="762000" cy="259045"/>
    <xdr:sp macro="" textlink="">
      <xdr:nvSpPr>
        <xdr:cNvPr id="87" name="財政力該当値テキスト"/>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88" name="楕円 87"/>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89" name="テキスト ボックス 88"/>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148590</xdr:rowOff>
    </xdr:from>
    <xdr:to>
      <xdr:col>15</xdr:col>
      <xdr:colOff>133350</xdr:colOff>
      <xdr:row>41</xdr:row>
      <xdr:rowOff>78740</xdr:rowOff>
    </xdr:to>
    <xdr:sp macro="" textlink="">
      <xdr:nvSpPr>
        <xdr:cNvPr id="90" name="楕円 89"/>
        <xdr:cNvSpPr/>
      </xdr:nvSpPr>
      <xdr:spPr>
        <a:xfrm>
          <a:off x="3175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63517</xdr:rowOff>
    </xdr:from>
    <xdr:ext cx="762000" cy="259045"/>
    <xdr:sp macro="" textlink="">
      <xdr:nvSpPr>
        <xdr:cNvPr id="91" name="テキスト ボックス 90"/>
        <xdr:cNvSpPr txBox="1"/>
      </xdr:nvSpPr>
      <xdr:spPr>
        <a:xfrm>
          <a:off x="2844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15257</xdr:rowOff>
    </xdr:from>
    <xdr:ext cx="762000" cy="259045"/>
    <xdr:sp macro="" textlink="">
      <xdr:nvSpPr>
        <xdr:cNvPr id="93" name="テキスト ボックス 92"/>
        <xdr:cNvSpPr txBox="1"/>
      </xdr:nvSpPr>
      <xdr:spPr>
        <a:xfrm>
          <a:off x="1955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15257</xdr:rowOff>
    </xdr:from>
    <xdr:ext cx="762000" cy="259045"/>
    <xdr:sp macro="" textlink="">
      <xdr:nvSpPr>
        <xdr:cNvPr id="95" name="テキスト ボックス 94"/>
        <xdr:cNvSpPr txBox="1"/>
      </xdr:nvSpPr>
      <xdr:spPr>
        <a:xfrm>
          <a:off x="1066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財政構造の弾力性を示す経常収支比率は、類似団体平均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％、埼玉県平均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今後も市税をはじめとした歳入の確保に努めるとともに、歳出の見直しを進め、弾力性のある財政運営を行います。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108796</xdr:rowOff>
    </xdr:to>
    <xdr:cxnSp macro="">
      <xdr:nvCxnSpPr>
        <xdr:cNvPr id="130" name="直線コネクタ 129"/>
        <xdr:cNvCxnSpPr/>
      </xdr:nvCxnSpPr>
      <xdr:spPr>
        <a:xfrm flipV="1">
          <a:off x="4114800" y="1060196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148183</xdr:rowOff>
    </xdr:from>
    <xdr:ext cx="762000" cy="259045"/>
    <xdr:sp macro="" textlink="">
      <xdr:nvSpPr>
        <xdr:cNvPr id="131" name="財政構造の弾力性平均値テキスト"/>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108796</xdr:rowOff>
    </xdr:to>
    <xdr:cxnSp macro="">
      <xdr:nvCxnSpPr>
        <xdr:cNvPr id="133" name="直線コネクタ 132"/>
        <xdr:cNvCxnSpPr/>
      </xdr:nvCxnSpPr>
      <xdr:spPr>
        <a:xfrm>
          <a:off x="3225800" y="10481310"/>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35" name="テキスト ボックス 134"/>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76623</xdr:rowOff>
    </xdr:to>
    <xdr:cxnSp macro="">
      <xdr:nvCxnSpPr>
        <xdr:cNvPr id="136" name="直線コネクタ 135"/>
        <xdr:cNvCxnSpPr/>
      </xdr:nvCxnSpPr>
      <xdr:spPr>
        <a:xfrm flipV="1">
          <a:off x="2336800" y="1048131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38" name="テキスト ボックス 137"/>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76623</xdr:rowOff>
    </xdr:to>
    <xdr:cxnSp macro="">
      <xdr:nvCxnSpPr>
        <xdr:cNvPr id="139" name="直線コネクタ 138"/>
        <xdr:cNvCxnSpPr/>
      </xdr:nvCxnSpPr>
      <xdr:spPr>
        <a:xfrm>
          <a:off x="1447800" y="1055370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1" name="テキスト ボックス 140"/>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9" name="楕円 148"/>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0"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1" name="楕円 150"/>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169773</xdr:rowOff>
    </xdr:from>
    <xdr:ext cx="736600" cy="259045"/>
    <xdr:sp macro="" textlink="">
      <xdr:nvSpPr>
        <xdr:cNvPr id="152" name="テキスト ボックス 151"/>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3" name="楕円 152"/>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4" name="テキスト ボックス 153"/>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5" name="楕円 154"/>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56" name="テキスト ボックス 155"/>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7" name="楕円 156"/>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58" name="テキスト ボックス 157"/>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人件費・物件費等の状況では、人口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人当たりの決算額は、類似団体平均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129,739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円、全国平均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158,103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円、埼玉県平均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125,442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円を下回る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120,934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円減少しました。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新型コロナウイルス感染症対策関係交付金等を活用した事業の減小等によるものです。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今後、増加が見込まれる維持補修費について、公共施設マネジメント計画に基づき抑制に努めます。また、行政改革大綱に基づき指定管理者制度の導入や適正な職員定員管理に努めます。</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45127</xdr:rowOff>
    </xdr:from>
    <xdr:to>
      <xdr:col>23</xdr:col>
      <xdr:colOff>133350</xdr:colOff>
      <xdr:row>82</xdr:row>
      <xdr:rowOff>71583</xdr:rowOff>
    </xdr:to>
    <xdr:cxnSp macro="">
      <xdr:nvCxnSpPr>
        <xdr:cNvPr id="195" name="直線コネクタ 194"/>
        <xdr:cNvCxnSpPr/>
      </xdr:nvCxnSpPr>
      <xdr:spPr>
        <a:xfrm flipV="1">
          <a:off x="4114800" y="14104027"/>
          <a:ext cx="838200" cy="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118164</xdr:rowOff>
    </xdr:from>
    <xdr:ext cx="762000" cy="259045"/>
    <xdr:sp macro="" textlink="">
      <xdr:nvSpPr>
        <xdr:cNvPr id="196" name="人件費・物件費等の状況平均値テキスト"/>
        <xdr:cNvSpPr txBox="1"/>
      </xdr:nvSpPr>
      <xdr:spPr>
        <a:xfrm>
          <a:off x="5041900" y="14177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120005</xdr:rowOff>
    </xdr:from>
    <xdr:to>
      <xdr:col>19</xdr:col>
      <xdr:colOff>133350</xdr:colOff>
      <xdr:row>82</xdr:row>
      <xdr:rowOff>71583</xdr:rowOff>
    </xdr:to>
    <xdr:cxnSp macro="">
      <xdr:nvCxnSpPr>
        <xdr:cNvPr id="198" name="直線コネクタ 197"/>
        <xdr:cNvCxnSpPr/>
      </xdr:nvCxnSpPr>
      <xdr:spPr>
        <a:xfrm>
          <a:off x="3225800" y="14007455"/>
          <a:ext cx="889000" cy="12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56326</xdr:rowOff>
    </xdr:from>
    <xdr:ext cx="736600" cy="259045"/>
    <xdr:sp macro="" textlink="">
      <xdr:nvSpPr>
        <xdr:cNvPr id="200" name="テキスト ボックス 199"/>
        <xdr:cNvSpPr txBox="1"/>
      </xdr:nvSpPr>
      <xdr:spPr>
        <a:xfrm>
          <a:off x="3733800" y="1428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106395</xdr:rowOff>
    </xdr:from>
    <xdr:to>
      <xdr:col>15</xdr:col>
      <xdr:colOff>82550</xdr:colOff>
      <xdr:row>81</xdr:row>
      <xdr:rowOff>120005</xdr:rowOff>
    </xdr:to>
    <xdr:cxnSp macro="">
      <xdr:nvCxnSpPr>
        <xdr:cNvPr id="201" name="直線コネクタ 200"/>
        <xdr:cNvCxnSpPr/>
      </xdr:nvCxnSpPr>
      <xdr:spPr>
        <a:xfrm>
          <a:off x="2336800" y="13822395"/>
          <a:ext cx="889000" cy="18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170984</xdr:rowOff>
    </xdr:from>
    <xdr:ext cx="762000" cy="259045"/>
    <xdr:sp macro="" textlink="">
      <xdr:nvSpPr>
        <xdr:cNvPr id="203" name="テキスト ボックス 202"/>
        <xdr:cNvSpPr txBox="1"/>
      </xdr:nvSpPr>
      <xdr:spPr>
        <a:xfrm>
          <a:off x="2844800" y="1422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71907</xdr:rowOff>
    </xdr:from>
    <xdr:to>
      <xdr:col>11</xdr:col>
      <xdr:colOff>31750</xdr:colOff>
      <xdr:row>80</xdr:row>
      <xdr:rowOff>106395</xdr:rowOff>
    </xdr:to>
    <xdr:cxnSp macro="">
      <xdr:nvCxnSpPr>
        <xdr:cNvPr id="204" name="直線コネクタ 203"/>
        <xdr:cNvCxnSpPr/>
      </xdr:nvCxnSpPr>
      <xdr:spPr>
        <a:xfrm>
          <a:off x="1447800" y="13787907"/>
          <a:ext cx="889000" cy="3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31514</xdr:rowOff>
    </xdr:from>
    <xdr:ext cx="762000" cy="259045"/>
    <xdr:sp macro="" textlink="">
      <xdr:nvSpPr>
        <xdr:cNvPr id="206" name="テキスト ボックス 205"/>
        <xdr:cNvSpPr txBox="1"/>
      </xdr:nvSpPr>
      <xdr:spPr>
        <a:xfrm>
          <a:off x="1955800" y="140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96480</xdr:rowOff>
    </xdr:from>
    <xdr:ext cx="762000" cy="259045"/>
    <xdr:sp macro="" textlink="">
      <xdr:nvSpPr>
        <xdr:cNvPr id="208" name="テキスト ボックス 207"/>
        <xdr:cNvSpPr txBox="1"/>
      </xdr:nvSpPr>
      <xdr:spPr>
        <a:xfrm>
          <a:off x="1066800" y="1398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165777</xdr:rowOff>
    </xdr:from>
    <xdr:to>
      <xdr:col>23</xdr:col>
      <xdr:colOff>184150</xdr:colOff>
      <xdr:row>82</xdr:row>
      <xdr:rowOff>95927</xdr:rowOff>
    </xdr:to>
    <xdr:sp macro="" textlink="">
      <xdr:nvSpPr>
        <xdr:cNvPr id="214" name="楕円 213"/>
        <xdr:cNvSpPr/>
      </xdr:nvSpPr>
      <xdr:spPr>
        <a:xfrm>
          <a:off x="4902200" y="140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10854</xdr:rowOff>
    </xdr:from>
    <xdr:ext cx="762000" cy="259045"/>
    <xdr:sp macro="" textlink="">
      <xdr:nvSpPr>
        <xdr:cNvPr id="215" name="人件費・物件費等の状況該当値テキスト"/>
        <xdr:cNvSpPr txBox="1"/>
      </xdr:nvSpPr>
      <xdr:spPr>
        <a:xfrm>
          <a:off x="5041900" y="138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20783</xdr:rowOff>
    </xdr:from>
    <xdr:to>
      <xdr:col>19</xdr:col>
      <xdr:colOff>184150</xdr:colOff>
      <xdr:row>82</xdr:row>
      <xdr:rowOff>122383</xdr:rowOff>
    </xdr:to>
    <xdr:sp macro="" textlink="">
      <xdr:nvSpPr>
        <xdr:cNvPr id="216" name="楕円 215"/>
        <xdr:cNvSpPr/>
      </xdr:nvSpPr>
      <xdr:spPr>
        <a:xfrm>
          <a:off x="4064000" y="140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132560</xdr:rowOff>
    </xdr:from>
    <xdr:ext cx="736600" cy="259045"/>
    <xdr:sp macro="" textlink="">
      <xdr:nvSpPr>
        <xdr:cNvPr id="217" name="テキスト ボックス 216"/>
        <xdr:cNvSpPr txBox="1"/>
      </xdr:nvSpPr>
      <xdr:spPr>
        <a:xfrm>
          <a:off x="3733800" y="13848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69205</xdr:rowOff>
    </xdr:from>
    <xdr:to>
      <xdr:col>15</xdr:col>
      <xdr:colOff>133350</xdr:colOff>
      <xdr:row>81</xdr:row>
      <xdr:rowOff>170805</xdr:rowOff>
    </xdr:to>
    <xdr:sp macro="" textlink="">
      <xdr:nvSpPr>
        <xdr:cNvPr id="218" name="楕円 217"/>
        <xdr:cNvSpPr/>
      </xdr:nvSpPr>
      <xdr:spPr>
        <a:xfrm>
          <a:off x="3175000" y="139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9532</xdr:rowOff>
    </xdr:from>
    <xdr:ext cx="762000" cy="259045"/>
    <xdr:sp macro="" textlink="">
      <xdr:nvSpPr>
        <xdr:cNvPr id="219" name="テキスト ボックス 218"/>
        <xdr:cNvSpPr txBox="1"/>
      </xdr:nvSpPr>
      <xdr:spPr>
        <a:xfrm>
          <a:off x="2844800" y="1372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55595</xdr:rowOff>
    </xdr:from>
    <xdr:to>
      <xdr:col>11</xdr:col>
      <xdr:colOff>82550</xdr:colOff>
      <xdr:row>80</xdr:row>
      <xdr:rowOff>157195</xdr:rowOff>
    </xdr:to>
    <xdr:sp macro="" textlink="">
      <xdr:nvSpPr>
        <xdr:cNvPr id="220" name="楕円 219"/>
        <xdr:cNvSpPr/>
      </xdr:nvSpPr>
      <xdr:spPr>
        <a:xfrm>
          <a:off x="2286000" y="137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167372</xdr:rowOff>
    </xdr:from>
    <xdr:ext cx="762000" cy="259045"/>
    <xdr:sp macro="" textlink="">
      <xdr:nvSpPr>
        <xdr:cNvPr id="221" name="テキスト ボックス 220"/>
        <xdr:cNvSpPr txBox="1"/>
      </xdr:nvSpPr>
      <xdr:spPr>
        <a:xfrm>
          <a:off x="1955800" y="1354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21107</xdr:rowOff>
    </xdr:from>
    <xdr:to>
      <xdr:col>7</xdr:col>
      <xdr:colOff>31750</xdr:colOff>
      <xdr:row>80</xdr:row>
      <xdr:rowOff>122707</xdr:rowOff>
    </xdr:to>
    <xdr:sp macro="" textlink="">
      <xdr:nvSpPr>
        <xdr:cNvPr id="222" name="楕円 221"/>
        <xdr:cNvSpPr/>
      </xdr:nvSpPr>
      <xdr:spPr>
        <a:xfrm>
          <a:off x="1397000" y="137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132884</xdr:rowOff>
    </xdr:from>
    <xdr:ext cx="762000" cy="259045"/>
    <xdr:sp macro="" textlink="">
      <xdr:nvSpPr>
        <xdr:cNvPr id="223" name="テキスト ボックス 222"/>
        <xdr:cNvSpPr txBox="1"/>
      </xdr:nvSpPr>
      <xdr:spPr>
        <a:xfrm>
          <a:off x="1066800" y="1350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類似団体平均、全国市平均を上回っている状況を踏まえ、今後も引き続き給与水準の適正化を行い、ラスパイレス指数の減少に努めます。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0" name="直線コネクタ 249"/>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1"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2" name="直線コネクタ 251"/>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88</xdr:row>
      <xdr:rowOff>48261</xdr:rowOff>
    </xdr:to>
    <xdr:cxnSp macro="">
      <xdr:nvCxnSpPr>
        <xdr:cNvPr id="255" name="直線コネクタ 254"/>
        <xdr:cNvCxnSpPr/>
      </xdr:nvCxnSpPr>
      <xdr:spPr>
        <a:xfrm flipV="1">
          <a:off x="16179800" y="1501521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48261</xdr:rowOff>
    </xdr:to>
    <xdr:cxnSp macro="">
      <xdr:nvCxnSpPr>
        <xdr:cNvPr id="258" name="直線コネクタ 257"/>
        <xdr:cNvCxnSpPr/>
      </xdr:nvCxnSpPr>
      <xdr:spPr>
        <a:xfrm>
          <a:off x="15290800" y="150876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89</xdr:row>
      <xdr:rowOff>69850</xdr:rowOff>
    </xdr:to>
    <xdr:cxnSp macro="">
      <xdr:nvCxnSpPr>
        <xdr:cNvPr id="261" name="直線コネクタ 260"/>
        <xdr:cNvCxnSpPr/>
      </xdr:nvCxnSpPr>
      <xdr:spPr>
        <a:xfrm flipV="1">
          <a:off x="14401800" y="1508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3" name="テキスト ボックス 262"/>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69850</xdr:rowOff>
    </xdr:to>
    <xdr:cxnSp macro="">
      <xdr:nvCxnSpPr>
        <xdr:cNvPr id="264" name="直線コネクタ 263"/>
        <xdr:cNvCxnSpPr/>
      </xdr:nvCxnSpPr>
      <xdr:spPr>
        <a:xfrm>
          <a:off x="13512800" y="1520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6" name="テキスト ボックス 265"/>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4" name="楕円 273"/>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5" name="給与水準   （国との比較）該当値テキスト"/>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168911</xdr:rowOff>
    </xdr:from>
    <xdr:to>
      <xdr:col>77</xdr:col>
      <xdr:colOff>95250</xdr:colOff>
      <xdr:row>88</xdr:row>
      <xdr:rowOff>99061</xdr:rowOff>
    </xdr:to>
    <xdr:sp macro="" textlink="">
      <xdr:nvSpPr>
        <xdr:cNvPr id="276" name="楕円 275"/>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83838</xdr:rowOff>
    </xdr:from>
    <xdr:ext cx="736600" cy="259045"/>
    <xdr:sp macro="" textlink="">
      <xdr:nvSpPr>
        <xdr:cNvPr id="277" name="テキスト ボックス 276"/>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0" name="楕円 279"/>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1" name="テキスト ボックス 280"/>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2" name="楕円 281"/>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3" name="テキスト ボックス 282"/>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合併直後の平成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人の削減を行ったことにより、人口千人当たりの職員数は全国平均を大幅に下回っているほか、県内平均も下回っています。</a:t>
          </a:r>
        </a:p>
        <a:p>
          <a:r>
            <a:rPr kumimoji="1" lang="ja-JP" altLang="en-US" sz="1300">
              <a:latin typeface="ＭＳ Ｐゴシック" panose="020B0600070205080204" pitchFamily="50" charset="-128"/>
              <a:ea typeface="ＭＳ Ｐゴシック" panose="020B0600070205080204" pitchFamily="50" charset="-128"/>
            </a:rPr>
            <a:t>　総合振興計画後期基本計画の中で、平成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か年を計画期間とした目標値を策定し、</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人の削減を目標としてきましたが、平成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年度当初時点で達成しました。今後も適正な定員管理に努めます。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3" name="直線コネクタ 312"/>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4" name="定員管理の状況最小値テキスト"/>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5" name="直線コネクタ 314"/>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6" name="定員管理の状況最大値テキスト"/>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7" name="直線コネクタ 316"/>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75142</xdr:rowOff>
    </xdr:from>
    <xdr:to>
      <xdr:col>81</xdr:col>
      <xdr:colOff>44450</xdr:colOff>
      <xdr:row>61</xdr:row>
      <xdr:rowOff>131445</xdr:rowOff>
    </xdr:to>
    <xdr:cxnSp macro="">
      <xdr:nvCxnSpPr>
        <xdr:cNvPr id="318" name="直線コネクタ 317"/>
        <xdr:cNvCxnSpPr/>
      </xdr:nvCxnSpPr>
      <xdr:spPr>
        <a:xfrm>
          <a:off x="16179800" y="10533592"/>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56744</xdr:rowOff>
    </xdr:from>
    <xdr:ext cx="762000" cy="259045"/>
    <xdr:sp macro="" textlink="">
      <xdr:nvSpPr>
        <xdr:cNvPr id="319" name="定員管理の状況平均値テキスト"/>
        <xdr:cNvSpPr txBox="1"/>
      </xdr:nvSpPr>
      <xdr:spPr>
        <a:xfrm>
          <a:off x="17106900" y="1051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0" name="フローチャート: 判断 319"/>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55033</xdr:rowOff>
    </xdr:from>
    <xdr:to>
      <xdr:col>77</xdr:col>
      <xdr:colOff>44450</xdr:colOff>
      <xdr:row>61</xdr:row>
      <xdr:rowOff>75142</xdr:rowOff>
    </xdr:to>
    <xdr:cxnSp macro="">
      <xdr:nvCxnSpPr>
        <xdr:cNvPr id="321" name="直線コネクタ 320"/>
        <xdr:cNvCxnSpPr/>
      </xdr:nvCxnSpPr>
      <xdr:spPr>
        <a:xfrm>
          <a:off x="15290800" y="1051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2" name="フローチャート: 判断 321"/>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146914</xdr:rowOff>
    </xdr:from>
    <xdr:ext cx="736600" cy="259045"/>
    <xdr:sp macro="" textlink="">
      <xdr:nvSpPr>
        <xdr:cNvPr id="323" name="テキスト ボックス 322"/>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34925</xdr:rowOff>
    </xdr:from>
    <xdr:to>
      <xdr:col>72</xdr:col>
      <xdr:colOff>203200</xdr:colOff>
      <xdr:row>61</xdr:row>
      <xdr:rowOff>55033</xdr:rowOff>
    </xdr:to>
    <xdr:cxnSp macro="">
      <xdr:nvCxnSpPr>
        <xdr:cNvPr id="324" name="直線コネクタ 323"/>
        <xdr:cNvCxnSpPr/>
      </xdr:nvCxnSpPr>
      <xdr:spPr>
        <a:xfrm>
          <a:off x="14401800" y="1049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6" name="テキスト ボックス 325"/>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22860</xdr:rowOff>
    </xdr:from>
    <xdr:to>
      <xdr:col>68</xdr:col>
      <xdr:colOff>152400</xdr:colOff>
      <xdr:row>61</xdr:row>
      <xdr:rowOff>34925</xdr:rowOff>
    </xdr:to>
    <xdr:cxnSp macro="">
      <xdr:nvCxnSpPr>
        <xdr:cNvPr id="327" name="直線コネクタ 326"/>
        <xdr:cNvCxnSpPr/>
      </xdr:nvCxnSpPr>
      <xdr:spPr>
        <a:xfrm>
          <a:off x="13512800" y="104813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9" name="テキスト ボックス 328"/>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0" name="フローチャート: 判断 329"/>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31" name="テキスト ボックス 330"/>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37" name="楕円 336"/>
        <xdr:cNvSpPr/>
      </xdr:nvSpPr>
      <xdr:spPr>
        <a:xfrm>
          <a:off x="16967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97172</xdr:rowOff>
    </xdr:from>
    <xdr:ext cx="762000" cy="259045"/>
    <xdr:sp macro="" textlink="">
      <xdr:nvSpPr>
        <xdr:cNvPr id="338" name="定員管理の状況該当値テキスト"/>
        <xdr:cNvSpPr txBox="1"/>
      </xdr:nvSpPr>
      <xdr:spPr>
        <a:xfrm>
          <a:off x="17106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24342</xdr:rowOff>
    </xdr:from>
    <xdr:to>
      <xdr:col>77</xdr:col>
      <xdr:colOff>95250</xdr:colOff>
      <xdr:row>61</xdr:row>
      <xdr:rowOff>125942</xdr:rowOff>
    </xdr:to>
    <xdr:sp macro="" textlink="">
      <xdr:nvSpPr>
        <xdr:cNvPr id="339" name="楕円 338"/>
        <xdr:cNvSpPr/>
      </xdr:nvSpPr>
      <xdr:spPr>
        <a:xfrm>
          <a:off x="16129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136119</xdr:rowOff>
    </xdr:from>
    <xdr:ext cx="736600" cy="259045"/>
    <xdr:sp macro="" textlink="">
      <xdr:nvSpPr>
        <xdr:cNvPr id="340" name="テキスト ボックス 339"/>
        <xdr:cNvSpPr txBox="1"/>
      </xdr:nvSpPr>
      <xdr:spPr>
        <a:xfrm>
          <a:off x="15798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4233</xdr:rowOff>
    </xdr:from>
    <xdr:to>
      <xdr:col>73</xdr:col>
      <xdr:colOff>44450</xdr:colOff>
      <xdr:row>61</xdr:row>
      <xdr:rowOff>105833</xdr:rowOff>
    </xdr:to>
    <xdr:sp macro="" textlink="">
      <xdr:nvSpPr>
        <xdr:cNvPr id="341" name="楕円 340"/>
        <xdr:cNvSpPr/>
      </xdr:nvSpPr>
      <xdr:spPr>
        <a:xfrm>
          <a:off x="15240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116010</xdr:rowOff>
    </xdr:from>
    <xdr:ext cx="762000" cy="259045"/>
    <xdr:sp macro="" textlink="">
      <xdr:nvSpPr>
        <xdr:cNvPr id="342" name="テキスト ボックス 341"/>
        <xdr:cNvSpPr txBox="1"/>
      </xdr:nvSpPr>
      <xdr:spPr>
        <a:xfrm>
          <a:off x="14909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155575</xdr:rowOff>
    </xdr:from>
    <xdr:to>
      <xdr:col>68</xdr:col>
      <xdr:colOff>203200</xdr:colOff>
      <xdr:row>61</xdr:row>
      <xdr:rowOff>85725</xdr:rowOff>
    </xdr:to>
    <xdr:sp macro="" textlink="">
      <xdr:nvSpPr>
        <xdr:cNvPr id="343" name="楕円 342"/>
        <xdr:cNvSpPr/>
      </xdr:nvSpPr>
      <xdr:spPr>
        <a:xfrm>
          <a:off x="14351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44" name="テキスト ボックス 343"/>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5" name="楕円 344"/>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83837</xdr:rowOff>
    </xdr:from>
    <xdr:ext cx="762000" cy="259045"/>
    <xdr:sp macro="" textlink="">
      <xdr:nvSpPr>
        <xdr:cNvPr id="346" name="テキスト ボックス 345"/>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％、埼玉県平均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市債の新規発行を抑制し、計画的に残高の縮減を図ってきたことにより、近年、一般会計における元利償還金の減少傾向が続いていることによるものです。</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今後は、新たな行政需要や老朽化する公共施設・インフラ施設の更新に対応するため、市債を計画的に発行して財源の平準化及び世代間の負担の均衡を図りながら健全な財政運営に努めます。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6" name="直線コネクタ 375"/>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7"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8" name="直線コネクタ 377"/>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9374</xdr:rowOff>
    </xdr:to>
    <xdr:cxnSp macro="">
      <xdr:nvCxnSpPr>
        <xdr:cNvPr id="381" name="直線コネクタ 380"/>
        <xdr:cNvCxnSpPr/>
      </xdr:nvCxnSpPr>
      <xdr:spPr>
        <a:xfrm flipV="1">
          <a:off x="16179800" y="63415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25296</xdr:rowOff>
    </xdr:from>
    <xdr:ext cx="762000" cy="259045"/>
    <xdr:sp macro="" textlink="">
      <xdr:nvSpPr>
        <xdr:cNvPr id="382" name="公債費負担の状況平均値テキスト"/>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3" name="フローチャート: 判断 382"/>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9374</xdr:rowOff>
    </xdr:from>
    <xdr:to>
      <xdr:col>77</xdr:col>
      <xdr:colOff>44450</xdr:colOff>
      <xdr:row>37</xdr:row>
      <xdr:rowOff>32355</xdr:rowOff>
    </xdr:to>
    <xdr:cxnSp macro="">
      <xdr:nvCxnSpPr>
        <xdr:cNvPr id="384" name="直線コネクタ 383"/>
        <xdr:cNvCxnSpPr/>
      </xdr:nvCxnSpPr>
      <xdr:spPr>
        <a:xfrm flipV="1">
          <a:off x="15290800" y="63530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5" name="フローチャート: 判断 384"/>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386" name="テキスト ボックス 385"/>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32355</xdr:rowOff>
    </xdr:from>
    <xdr:to>
      <xdr:col>72</xdr:col>
      <xdr:colOff>203200</xdr:colOff>
      <xdr:row>37</xdr:row>
      <xdr:rowOff>124278</xdr:rowOff>
    </xdr:to>
    <xdr:cxnSp macro="">
      <xdr:nvCxnSpPr>
        <xdr:cNvPr id="387" name="直線コネクタ 386"/>
        <xdr:cNvCxnSpPr/>
      </xdr:nvCxnSpPr>
      <xdr:spPr>
        <a:xfrm flipV="1">
          <a:off x="14401800" y="63760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38</xdr:row>
      <xdr:rowOff>21772</xdr:rowOff>
    </xdr:to>
    <xdr:cxnSp macro="">
      <xdr:nvCxnSpPr>
        <xdr:cNvPr id="390" name="直線コネクタ 389"/>
        <xdr:cNvCxnSpPr/>
      </xdr:nvCxnSpPr>
      <xdr:spPr>
        <a:xfrm flipV="1">
          <a:off x="13512800" y="64679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2" name="テキスト ボックス 391"/>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4" name="テキスト ボックス 393"/>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0" name="楕円 399"/>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401" name="公債費負担の状況該当値テキスト"/>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130024</xdr:rowOff>
    </xdr:from>
    <xdr:to>
      <xdr:col>77</xdr:col>
      <xdr:colOff>95250</xdr:colOff>
      <xdr:row>37</xdr:row>
      <xdr:rowOff>60174</xdr:rowOff>
    </xdr:to>
    <xdr:sp macro="" textlink="">
      <xdr:nvSpPr>
        <xdr:cNvPr id="402" name="楕円 401"/>
        <xdr:cNvSpPr/>
      </xdr:nvSpPr>
      <xdr:spPr>
        <a:xfrm>
          <a:off x="16129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70351</xdr:rowOff>
    </xdr:from>
    <xdr:ext cx="736600" cy="259045"/>
    <xdr:sp macro="" textlink="">
      <xdr:nvSpPr>
        <xdr:cNvPr id="403" name="テキスト ボックス 402"/>
        <xdr:cNvSpPr txBox="1"/>
      </xdr:nvSpPr>
      <xdr:spPr>
        <a:xfrm>
          <a:off x="15798800" y="607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153005</xdr:rowOff>
    </xdr:from>
    <xdr:to>
      <xdr:col>73</xdr:col>
      <xdr:colOff>44450</xdr:colOff>
      <xdr:row>37</xdr:row>
      <xdr:rowOff>83155</xdr:rowOff>
    </xdr:to>
    <xdr:sp macro="" textlink="">
      <xdr:nvSpPr>
        <xdr:cNvPr id="404" name="楕円 403"/>
        <xdr:cNvSpPr/>
      </xdr:nvSpPr>
      <xdr:spPr>
        <a:xfrm>
          <a:off x="15240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93332</xdr:rowOff>
    </xdr:from>
    <xdr:ext cx="762000" cy="259045"/>
    <xdr:sp macro="" textlink="">
      <xdr:nvSpPr>
        <xdr:cNvPr id="405" name="テキスト ボックス 404"/>
        <xdr:cNvSpPr txBox="1"/>
      </xdr:nvSpPr>
      <xdr:spPr>
        <a:xfrm>
          <a:off x="14909800" y="6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06" name="楕円 405"/>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07" name="テキスト ボックス 406"/>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08" name="楕円 407"/>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09" name="テキスト ボックス 408"/>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将来負担額に対して充当可能財源が上回るため、平成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年度から引き続き将来負担比率は算定されませんでした。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市債の新規発行を抑制し、計画的に残高の縮減を図ってきたこと、企業債や組合債の残高が減少していること、将来に備えた基金の積立額が増加したことなどによります。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今後は、新たな行政需要や老朽化する公共施設・インフラ施設の更新に対応するため、市債を計画的に発行して財源の平準化及び世代間の負担の均衡を図りながら健全な財政運営に努めます。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8" name="直線コネクタ 437"/>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9" name="将来負担の状況最小値テキスト"/>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0" name="直線コネクタ 439"/>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3"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5" name="フローチャート: 判断 444"/>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6" name="テキスト ボックス 445"/>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11536</xdr:rowOff>
    </xdr:from>
    <xdr:to>
      <xdr:col>73</xdr:col>
      <xdr:colOff>44450</xdr:colOff>
      <xdr:row>15</xdr:row>
      <xdr:rowOff>113136</xdr:rowOff>
    </xdr:to>
    <xdr:sp macro="" textlink="">
      <xdr:nvSpPr>
        <xdr:cNvPr id="447" name="フローチャート: 判断 446"/>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48" name="テキスト ボックス 447"/>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110067</xdr:rowOff>
    </xdr:from>
    <xdr:to>
      <xdr:col>68</xdr:col>
      <xdr:colOff>203200</xdr:colOff>
      <xdr:row>16</xdr:row>
      <xdr:rowOff>40217</xdr:rowOff>
    </xdr:to>
    <xdr:sp macro="" textlink="">
      <xdr:nvSpPr>
        <xdr:cNvPr id="449" name="フローチャート: 判断 448"/>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0" name="テキスト ボックス 449"/>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1" name="フローチャート: 判断 450"/>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2" name="テキスト ボックス 451"/>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192,074
187,321
159.82
80,255,925
74,740,782
4,677,000
42,343,576
26,769,461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ポイント減少しています。</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年度においては、定年退職者数の減による退職手当の減があったためです。</a:t>
          </a:r>
        </a:p>
        <a:p>
          <a:r>
            <a:rPr kumimoji="1" lang="ja-JP" altLang="en-US" sz="1300">
              <a:latin typeface="ＭＳ Ｐゴシック" panose="020B0600070205080204" pitchFamily="50" charset="-128"/>
              <a:ea typeface="ＭＳ Ｐゴシック" panose="020B0600070205080204" pitchFamily="50" charset="-128"/>
            </a:rPr>
            <a:t>　今後も引き続き、適正な職員定員管理を行います。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26988</xdr:rowOff>
    </xdr:from>
    <xdr:to>
      <xdr:col>24</xdr:col>
      <xdr:colOff>25400</xdr:colOff>
      <xdr:row>37</xdr:row>
      <xdr:rowOff>155575</xdr:rowOff>
    </xdr:to>
    <xdr:cxnSp macro="">
      <xdr:nvCxnSpPr>
        <xdr:cNvPr id="70" name="直線コネクタ 69"/>
        <xdr:cNvCxnSpPr/>
      </xdr:nvCxnSpPr>
      <xdr:spPr>
        <a:xfrm flipV="1">
          <a:off x="3987800" y="6370638"/>
          <a:ext cx="8382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135590</xdr:rowOff>
    </xdr:from>
    <xdr:ext cx="762000" cy="259045"/>
    <xdr:sp macro="" textlink="">
      <xdr:nvSpPr>
        <xdr:cNvPr id="71" name="人件費平均値テキスト"/>
        <xdr:cNvSpPr txBox="1"/>
      </xdr:nvSpPr>
      <xdr:spPr>
        <a:xfrm>
          <a:off x="4914900" y="613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155575</xdr:rowOff>
    </xdr:from>
    <xdr:to>
      <xdr:col>19</xdr:col>
      <xdr:colOff>187325</xdr:colOff>
      <xdr:row>38</xdr:row>
      <xdr:rowOff>26988</xdr:rowOff>
    </xdr:to>
    <xdr:cxnSp macro="">
      <xdr:nvCxnSpPr>
        <xdr:cNvPr id="73" name="直線コネクタ 72"/>
        <xdr:cNvCxnSpPr/>
      </xdr:nvCxnSpPr>
      <xdr:spPr>
        <a:xfrm flipV="1">
          <a:off x="3098800" y="64992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26988</xdr:rowOff>
    </xdr:from>
    <xdr:to>
      <xdr:col>15</xdr:col>
      <xdr:colOff>98425</xdr:colOff>
      <xdr:row>38</xdr:row>
      <xdr:rowOff>84138</xdr:rowOff>
    </xdr:to>
    <xdr:cxnSp macro="">
      <xdr:nvCxnSpPr>
        <xdr:cNvPr id="76" name="直線コネクタ 75"/>
        <xdr:cNvCxnSpPr/>
      </xdr:nvCxnSpPr>
      <xdr:spPr>
        <a:xfrm flipV="1">
          <a:off x="2209800" y="65420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45102</xdr:rowOff>
    </xdr:from>
    <xdr:ext cx="762000" cy="259045"/>
    <xdr:sp macro="" textlink="">
      <xdr:nvSpPr>
        <xdr:cNvPr id="78" name="テキスト ボックス 77"/>
        <xdr:cNvSpPr txBox="1"/>
      </xdr:nvSpPr>
      <xdr:spPr>
        <a:xfrm>
          <a:off x="2717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84138</xdr:rowOff>
    </xdr:from>
    <xdr:to>
      <xdr:col>11</xdr:col>
      <xdr:colOff>9525</xdr:colOff>
      <xdr:row>38</xdr:row>
      <xdr:rowOff>84138</xdr:rowOff>
    </xdr:to>
    <xdr:cxnSp macro="">
      <xdr:nvCxnSpPr>
        <xdr:cNvPr id="79" name="直線コネクタ 78"/>
        <xdr:cNvCxnSpPr/>
      </xdr:nvCxnSpPr>
      <xdr:spPr>
        <a:xfrm>
          <a:off x="1320800" y="642778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45102</xdr:rowOff>
    </xdr:from>
    <xdr:ext cx="762000" cy="259045"/>
    <xdr:sp macro="" textlink="">
      <xdr:nvSpPr>
        <xdr:cNvPr id="81" name="テキスト ボックス 80"/>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147638</xdr:rowOff>
    </xdr:from>
    <xdr:to>
      <xdr:col>24</xdr:col>
      <xdr:colOff>76200</xdr:colOff>
      <xdr:row>37</xdr:row>
      <xdr:rowOff>77788</xdr:rowOff>
    </xdr:to>
    <xdr:sp macro="" textlink="">
      <xdr:nvSpPr>
        <xdr:cNvPr id="89" name="楕円 88"/>
        <xdr:cNvSpPr/>
      </xdr:nvSpPr>
      <xdr:spPr>
        <a:xfrm>
          <a:off x="4775200" y="63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119715</xdr:rowOff>
    </xdr:from>
    <xdr:ext cx="762000" cy="259045"/>
    <xdr:sp macro="" textlink="">
      <xdr:nvSpPr>
        <xdr:cNvPr id="90" name="人件費該当値テキスト"/>
        <xdr:cNvSpPr txBox="1"/>
      </xdr:nvSpPr>
      <xdr:spPr>
        <a:xfrm>
          <a:off x="4914900" y="629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104775</xdr:rowOff>
    </xdr:from>
    <xdr:to>
      <xdr:col>20</xdr:col>
      <xdr:colOff>38100</xdr:colOff>
      <xdr:row>38</xdr:row>
      <xdr:rowOff>34925</xdr:rowOff>
    </xdr:to>
    <xdr:sp macro="" textlink="">
      <xdr:nvSpPr>
        <xdr:cNvPr id="91" name="楕円 90"/>
        <xdr:cNvSpPr/>
      </xdr:nvSpPr>
      <xdr:spPr>
        <a:xfrm>
          <a:off x="3937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19702</xdr:rowOff>
    </xdr:from>
    <xdr:ext cx="736600" cy="259045"/>
    <xdr:sp macro="" textlink="">
      <xdr:nvSpPr>
        <xdr:cNvPr id="92" name="テキスト ボックス 91"/>
        <xdr:cNvSpPr txBox="1"/>
      </xdr:nvSpPr>
      <xdr:spPr>
        <a:xfrm>
          <a:off x="3606800" y="653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147638</xdr:rowOff>
    </xdr:from>
    <xdr:to>
      <xdr:col>15</xdr:col>
      <xdr:colOff>149225</xdr:colOff>
      <xdr:row>38</xdr:row>
      <xdr:rowOff>77788</xdr:rowOff>
    </xdr:to>
    <xdr:sp macro="" textlink="">
      <xdr:nvSpPr>
        <xdr:cNvPr id="93" name="楕円 92"/>
        <xdr:cNvSpPr/>
      </xdr:nvSpPr>
      <xdr:spPr>
        <a:xfrm>
          <a:off x="3048000" y="64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62565</xdr:rowOff>
    </xdr:from>
    <xdr:ext cx="762000" cy="259045"/>
    <xdr:sp macro="" textlink="">
      <xdr:nvSpPr>
        <xdr:cNvPr id="94" name="テキスト ボックス 93"/>
        <xdr:cNvSpPr txBox="1"/>
      </xdr:nvSpPr>
      <xdr:spPr>
        <a:xfrm>
          <a:off x="2717800" y="65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33338</xdr:rowOff>
    </xdr:from>
    <xdr:to>
      <xdr:col>11</xdr:col>
      <xdr:colOff>60325</xdr:colOff>
      <xdr:row>38</xdr:row>
      <xdr:rowOff>134938</xdr:rowOff>
    </xdr:to>
    <xdr:sp macro="" textlink="">
      <xdr:nvSpPr>
        <xdr:cNvPr id="95" name="楕円 94"/>
        <xdr:cNvSpPr/>
      </xdr:nvSpPr>
      <xdr:spPr>
        <a:xfrm>
          <a:off x="2159000" y="65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119715</xdr:rowOff>
    </xdr:from>
    <xdr:ext cx="762000" cy="259045"/>
    <xdr:sp macro="" textlink="">
      <xdr:nvSpPr>
        <xdr:cNvPr id="96" name="テキスト ボックス 95"/>
        <xdr:cNvSpPr txBox="1"/>
      </xdr:nvSpPr>
      <xdr:spPr>
        <a:xfrm>
          <a:off x="1828800" y="663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33338</xdr:rowOff>
    </xdr:from>
    <xdr:to>
      <xdr:col>6</xdr:col>
      <xdr:colOff>171450</xdr:colOff>
      <xdr:row>37</xdr:row>
      <xdr:rowOff>134938</xdr:rowOff>
    </xdr:to>
    <xdr:sp macro="" textlink="">
      <xdr:nvSpPr>
        <xdr:cNvPr id="97" name="楕円 96"/>
        <xdr:cNvSpPr/>
      </xdr:nvSpPr>
      <xdr:spPr>
        <a:xfrm>
          <a:off x="1270000" y="6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119715</xdr:rowOff>
    </xdr:from>
    <xdr:ext cx="762000" cy="259045"/>
    <xdr:sp macro="" textlink="">
      <xdr:nvSpPr>
        <xdr:cNvPr id="98" name="テキスト ボックス 97"/>
        <xdr:cNvSpPr txBox="1"/>
      </xdr:nvSpPr>
      <xdr:spPr>
        <a:xfrm>
          <a:off x="939800" y="646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全国平均が</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％ですが、類似団体平均</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ポイント減少しています。</a:t>
          </a:r>
        </a:p>
        <a:p>
          <a:r>
            <a:rPr kumimoji="1" lang="ja-JP" altLang="en-US" sz="1300">
              <a:latin typeface="ＭＳ Ｐゴシック" panose="020B0600070205080204" pitchFamily="50" charset="-128"/>
              <a:ea typeface="ＭＳ Ｐゴシック" panose="020B0600070205080204" pitchFamily="50" charset="-128"/>
            </a:rPr>
            <a:t>新型コロナウイル感染症対策関連の事業が減少しました。　</a:t>
          </a: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や新たな行政需要に対応するため、民間委託による物件費の増が見込まれますが、業務の効率化を図り、健全な財政運営に努めます。</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8" name="直線コネクタ 127"/>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9" name="物件費最小値テキスト"/>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30" name="直線コネクタ 129"/>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31" name="物件費最大値テキスト"/>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2" name="直線コネクタ 131"/>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86179</xdr:rowOff>
    </xdr:to>
    <xdr:cxnSp macro="">
      <xdr:nvCxnSpPr>
        <xdr:cNvPr id="133" name="直線コネクタ 132"/>
        <xdr:cNvCxnSpPr/>
      </xdr:nvCxnSpPr>
      <xdr:spPr>
        <a:xfrm flipV="1">
          <a:off x="15671800" y="25599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72770</xdr:rowOff>
    </xdr:from>
    <xdr:ext cx="762000" cy="259045"/>
    <xdr:sp macro="" textlink="">
      <xdr:nvSpPr>
        <xdr:cNvPr id="134" name="物件費平均値テキスト"/>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5" name="フローチャート: 判断 134"/>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45357</xdr:rowOff>
    </xdr:from>
    <xdr:to>
      <xdr:col>78</xdr:col>
      <xdr:colOff>69850</xdr:colOff>
      <xdr:row>15</xdr:row>
      <xdr:rowOff>86179</xdr:rowOff>
    </xdr:to>
    <xdr:cxnSp macro="">
      <xdr:nvCxnSpPr>
        <xdr:cNvPr id="136" name="直線コネクタ 135"/>
        <xdr:cNvCxnSpPr/>
      </xdr:nvCxnSpPr>
      <xdr:spPr>
        <a:xfrm>
          <a:off x="14782800" y="2445657"/>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7" name="フローチャート: 判断 136"/>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38" name="テキスト ボックス 137"/>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45357</xdr:rowOff>
    </xdr:to>
    <xdr:cxnSp macro="">
      <xdr:nvCxnSpPr>
        <xdr:cNvPr id="139" name="直線コネクタ 138"/>
        <xdr:cNvCxnSpPr/>
      </xdr:nvCxnSpPr>
      <xdr:spPr>
        <a:xfrm>
          <a:off x="13893800" y="24293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40" name="フローチャート: 判断 139"/>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129920</xdr:rowOff>
    </xdr:from>
    <xdr:ext cx="762000" cy="259045"/>
    <xdr:sp macro="" textlink="">
      <xdr:nvSpPr>
        <xdr:cNvPr id="141" name="テキスト ボックス 140"/>
        <xdr:cNvSpPr txBox="1"/>
      </xdr:nvSpPr>
      <xdr:spPr>
        <a:xfrm>
          <a:off x="14401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29029</xdr:rowOff>
    </xdr:to>
    <xdr:cxnSp macro="">
      <xdr:nvCxnSpPr>
        <xdr:cNvPr id="142" name="直線コネクタ 141"/>
        <xdr:cNvCxnSpPr/>
      </xdr:nvCxnSpPr>
      <xdr:spPr>
        <a:xfrm>
          <a:off x="13004800" y="2429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3" name="フローチャート: 判断 142"/>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7456</xdr:rowOff>
    </xdr:from>
    <xdr:ext cx="762000" cy="259045"/>
    <xdr:sp macro="" textlink="">
      <xdr:nvSpPr>
        <xdr:cNvPr id="144" name="テキスト ボックス 143"/>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5" name="フローチャート: 判断 144"/>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6" name="テキスト ボックス 145"/>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52" name="楕円 151"/>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53"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4" name="楕円 153"/>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121756</xdr:rowOff>
    </xdr:from>
    <xdr:ext cx="736600" cy="259045"/>
    <xdr:sp macro="" textlink="">
      <xdr:nvSpPr>
        <xdr:cNvPr id="155" name="テキスト ボックス 154"/>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166007</xdr:rowOff>
    </xdr:from>
    <xdr:to>
      <xdr:col>74</xdr:col>
      <xdr:colOff>31750</xdr:colOff>
      <xdr:row>14</xdr:row>
      <xdr:rowOff>96157</xdr:rowOff>
    </xdr:to>
    <xdr:sp macro="" textlink="">
      <xdr:nvSpPr>
        <xdr:cNvPr id="156" name="楕円 155"/>
        <xdr:cNvSpPr/>
      </xdr:nvSpPr>
      <xdr:spPr>
        <a:xfrm>
          <a:off x="14732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106334</xdr:rowOff>
    </xdr:from>
    <xdr:ext cx="762000" cy="259045"/>
    <xdr:sp macro="" textlink="">
      <xdr:nvSpPr>
        <xdr:cNvPr id="157" name="テキスト ボックス 156"/>
        <xdr:cNvSpPr txBox="1"/>
      </xdr:nvSpPr>
      <xdr:spPr>
        <a:xfrm>
          <a:off x="14401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8" name="楕円 157"/>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9" name="テキスト ボックス 158"/>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60" name="楕円 159"/>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61" name="テキスト ボックス 160"/>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価格高騰重点支援事業の実施、生活保護事業や障害者自立支援給付事業等が受給者数の増により増加しています。</a:t>
          </a: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91" name="直線コネクタ 190"/>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2"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3" name="直線コネクタ 192"/>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4"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5" name="直線コネクタ 194"/>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78015</xdr:rowOff>
    </xdr:to>
    <xdr:cxnSp macro="">
      <xdr:nvCxnSpPr>
        <xdr:cNvPr id="196" name="直線コネクタ 195"/>
        <xdr:cNvCxnSpPr/>
      </xdr:nvCxnSpPr>
      <xdr:spPr>
        <a:xfrm>
          <a:off x="3987800" y="96139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7"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8" name="フローチャート: 判断 197"/>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12700</xdr:rowOff>
    </xdr:to>
    <xdr:cxnSp macro="">
      <xdr:nvCxnSpPr>
        <xdr:cNvPr id="199" name="直線コネクタ 198"/>
        <xdr:cNvCxnSpPr/>
      </xdr:nvCxnSpPr>
      <xdr:spPr>
        <a:xfrm>
          <a:off x="3098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200" name="フローチャート: 判断 199"/>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01" name="テキスト ボックス 200"/>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143328</xdr:rowOff>
    </xdr:to>
    <xdr:cxnSp macro="">
      <xdr:nvCxnSpPr>
        <xdr:cNvPr id="202" name="直線コネクタ 201"/>
        <xdr:cNvCxnSpPr/>
      </xdr:nvCxnSpPr>
      <xdr:spPr>
        <a:xfrm flipV="1">
          <a:off x="2209800" y="95485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3" name="フローチャート: 判断 202"/>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4" name="テキスト ボックス 203"/>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118835</xdr:rowOff>
    </xdr:to>
    <xdr:cxnSp macro="">
      <xdr:nvCxnSpPr>
        <xdr:cNvPr id="205" name="直線コネクタ 204"/>
        <xdr:cNvCxnSpPr/>
      </xdr:nvCxnSpPr>
      <xdr:spPr>
        <a:xfrm flipV="1">
          <a:off x="1320800" y="97445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6" name="フローチャート: 判断 205"/>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7" name="テキスト ボックス 206"/>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8" name="フローチャート: 判断 207"/>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9" name="テキスト ボックス 208"/>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5" name="楕円 214"/>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6"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7" name="楕円 21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8" name="テキスト ボックス 21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9" name="楕円 218"/>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20" name="テキスト ボックス 21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21" name="楕円 220"/>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22" name="テキスト ボックス 221"/>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23" name="楕円 222"/>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8362</xdr:rowOff>
    </xdr:from>
    <xdr:ext cx="762000" cy="259045"/>
    <xdr:sp macro="" textlink="">
      <xdr:nvSpPr>
        <xdr:cNvPr id="224" name="テキスト ボックス 223"/>
        <xdr:cNvSpPr txBox="1"/>
      </xdr:nvSpPr>
      <xdr:spPr>
        <a:xfrm>
          <a:off x="939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％となっており、前年度から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ポイント減少しています。</a:t>
          </a:r>
        </a:p>
        <a:p>
          <a:r>
            <a:rPr kumimoji="1" lang="ja-JP" altLang="en-US" sz="1300">
              <a:latin typeface="ＭＳ Ｐゴシック" panose="020B0600070205080204" pitchFamily="50" charset="-128"/>
              <a:ea typeface="ＭＳ Ｐゴシック" panose="020B0600070205080204" pitchFamily="50" charset="-128"/>
            </a:rPr>
            <a:t>　このうち、繰出金は、国民健康保険繰出事業が</a:t>
          </a:r>
          <a:r>
            <a:rPr kumimoji="1" lang="en-US" altLang="ja-JP" sz="1300">
              <a:latin typeface="ＭＳ Ｐゴシック" panose="020B0600070205080204" pitchFamily="50" charset="-128"/>
              <a:ea typeface="ＭＳ Ｐゴシック" panose="020B0600070205080204" pitchFamily="50" charset="-128"/>
            </a:rPr>
            <a:t>154,603</a:t>
          </a:r>
          <a:r>
            <a:rPr kumimoji="1" lang="ja-JP" altLang="en-US" sz="1300">
              <a:latin typeface="ＭＳ Ｐゴシック" panose="020B0600070205080204" pitchFamily="50" charset="-128"/>
              <a:ea typeface="ＭＳ Ｐゴシック" panose="020B0600070205080204" pitchFamily="50" charset="-128"/>
            </a:rPr>
            <a:t>千円、大里広域市町村圏組合負担事業が</a:t>
          </a:r>
          <a:r>
            <a:rPr kumimoji="1" lang="en-US" altLang="ja-JP" sz="1300">
              <a:latin typeface="ＭＳ Ｐゴシック" panose="020B0600070205080204" pitchFamily="50" charset="-128"/>
              <a:ea typeface="ＭＳ Ｐゴシック" panose="020B0600070205080204" pitchFamily="50" charset="-128"/>
            </a:rPr>
            <a:t>76,001</a:t>
          </a:r>
          <a:r>
            <a:rPr kumimoji="1" lang="ja-JP" altLang="en-US" sz="1300">
              <a:latin typeface="ＭＳ Ｐゴシック" panose="020B0600070205080204" pitchFamily="50" charset="-128"/>
              <a:ea typeface="ＭＳ Ｐゴシック" panose="020B0600070205080204" pitchFamily="50" charset="-128"/>
            </a:rPr>
            <a:t>千円増加しています。</a:t>
          </a:r>
        </a:p>
      </xdr:txBody>
    </xdr:sp>
    <xdr:clientData/>
  </xdr:twoCellAnchor>
  <xdr:oneCellAnchor>
    <xdr:from>
      <xdr:col>62</xdr:col>
      <xdr:colOff>6350</xdr:colOff>
      <xdr:row>49</xdr:row>
      <xdr:rowOff>107950</xdr:rowOff>
    </xdr:from>
    <xdr:ext cx="298543" cy="225703"/>
    <xdr:sp macro="" textlink="">
      <xdr:nvSpPr>
        <xdr:cNvPr id="236" name="テキスト ボックス 23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2" name="直線コネクタ 251"/>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3"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4" name="直線コネクタ 253"/>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5"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6" name="直線コネクタ 255"/>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58</xdr:row>
      <xdr:rowOff>152400</xdr:rowOff>
    </xdr:to>
    <xdr:cxnSp macro="">
      <xdr:nvCxnSpPr>
        <xdr:cNvPr id="257" name="直線コネクタ 256"/>
        <xdr:cNvCxnSpPr/>
      </xdr:nvCxnSpPr>
      <xdr:spPr>
        <a:xfrm flipV="1">
          <a:off x="15671800" y="1005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8"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9" name="フローチャート: 判断 258"/>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63500</xdr:rowOff>
    </xdr:from>
    <xdr:to>
      <xdr:col>78</xdr:col>
      <xdr:colOff>69850</xdr:colOff>
      <xdr:row>58</xdr:row>
      <xdr:rowOff>152400</xdr:rowOff>
    </xdr:to>
    <xdr:cxnSp macro="">
      <xdr:nvCxnSpPr>
        <xdr:cNvPr id="260" name="直線コネクタ 259"/>
        <xdr:cNvCxnSpPr/>
      </xdr:nvCxnSpPr>
      <xdr:spPr>
        <a:xfrm>
          <a:off x="14782800" y="10007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61" name="フローチャート: 判断 260"/>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2" name="テキスト ボックス 261"/>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63500</xdr:rowOff>
    </xdr:to>
    <xdr:cxnSp macro="">
      <xdr:nvCxnSpPr>
        <xdr:cNvPr id="263" name="直線コネクタ 262"/>
        <xdr:cNvCxnSpPr/>
      </xdr:nvCxnSpPr>
      <xdr:spPr>
        <a:xfrm>
          <a:off x="13893800" y="1000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4" name="フローチャート: 判断 263"/>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5" name="テキスト ボックス 264"/>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63500</xdr:rowOff>
    </xdr:to>
    <xdr:cxnSp macro="">
      <xdr:nvCxnSpPr>
        <xdr:cNvPr id="266" name="直線コネクタ 265"/>
        <xdr:cNvCxnSpPr/>
      </xdr:nvCxnSpPr>
      <xdr:spPr>
        <a:xfrm>
          <a:off x="13004800" y="9931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7" name="フローチャート: 判断 266"/>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8" name="テキスト ボックス 267"/>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9" name="フローチャート: 判断 268"/>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0" name="テキスト ボックス 269"/>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6" name="楕円 275"/>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7" name="その他該当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78" name="楕円 277"/>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79" name="テキスト ボックス 278"/>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80" name="楕円 279"/>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99077</xdr:rowOff>
    </xdr:from>
    <xdr:ext cx="762000" cy="259045"/>
    <xdr:sp macro="" textlink="">
      <xdr:nvSpPr>
        <xdr:cNvPr id="281" name="テキスト ボックス 280"/>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82" name="楕円 281"/>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83" name="テキスト ボックス 282"/>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84" name="楕円 283"/>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85" name="テキスト ボックス 284"/>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％ですが、全国平均</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電子地域通貨発行に係る償還経費のほか、農業集落排水事業への繰出金が増加しました。</a:t>
          </a:r>
        </a:p>
        <a:p>
          <a:r>
            <a:rPr kumimoji="1" lang="ja-JP" altLang="en-US" sz="1300">
              <a:latin typeface="ＭＳ Ｐゴシック" panose="020B0600070205080204" pitchFamily="50" charset="-128"/>
              <a:ea typeface="ＭＳ Ｐゴシック" panose="020B0600070205080204" pitchFamily="50" charset="-128"/>
            </a:rPr>
            <a:t>　今後も、補助金等の見直しにより、健全な財政運営に努めます。</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3" name="直線コネクタ 312"/>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4"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5" name="直線コネクタ 314"/>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6"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7" name="直線コネクタ 316"/>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31750</xdr:rowOff>
    </xdr:to>
    <xdr:cxnSp macro="">
      <xdr:nvCxnSpPr>
        <xdr:cNvPr id="318" name="直線コネクタ 317"/>
        <xdr:cNvCxnSpPr/>
      </xdr:nvCxnSpPr>
      <xdr:spPr>
        <a:xfrm>
          <a:off x="15671800" y="602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146067</xdr:rowOff>
    </xdr:from>
    <xdr:ext cx="762000" cy="259045"/>
    <xdr:sp macro="" textlink="">
      <xdr:nvSpPr>
        <xdr:cNvPr id="319" name="補助費等平均値テキスト"/>
        <xdr:cNvSpPr txBox="1"/>
      </xdr:nvSpPr>
      <xdr:spPr>
        <a:xfrm>
          <a:off x="16598900" y="580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0" name="フローチャート: 判断 319"/>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134620</xdr:rowOff>
    </xdr:from>
    <xdr:to>
      <xdr:col>78</xdr:col>
      <xdr:colOff>69850</xdr:colOff>
      <xdr:row>35</xdr:row>
      <xdr:rowOff>24130</xdr:rowOff>
    </xdr:to>
    <xdr:cxnSp macro="">
      <xdr:nvCxnSpPr>
        <xdr:cNvPr id="321" name="直線コネクタ 320"/>
        <xdr:cNvCxnSpPr/>
      </xdr:nvCxnSpPr>
      <xdr:spPr>
        <a:xfrm>
          <a:off x="14782800" y="596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2" name="フローチャート: 判断 321"/>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23" name="テキスト ボックス 322"/>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134620</xdr:rowOff>
    </xdr:from>
    <xdr:to>
      <xdr:col>73</xdr:col>
      <xdr:colOff>180975</xdr:colOff>
      <xdr:row>35</xdr:row>
      <xdr:rowOff>8890</xdr:rowOff>
    </xdr:to>
    <xdr:cxnSp macro="">
      <xdr:nvCxnSpPr>
        <xdr:cNvPr id="324" name="直線コネクタ 323"/>
        <xdr:cNvCxnSpPr/>
      </xdr:nvCxnSpPr>
      <xdr:spPr>
        <a:xfrm flipV="1">
          <a:off x="13893800" y="596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5" name="フローチャート: 判断 324"/>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24147</xdr:rowOff>
    </xdr:from>
    <xdr:ext cx="762000" cy="259045"/>
    <xdr:sp macro="" textlink="">
      <xdr:nvSpPr>
        <xdr:cNvPr id="326" name="テキスト ボックス 325"/>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35</xdr:row>
      <xdr:rowOff>8890</xdr:rowOff>
    </xdr:to>
    <xdr:cxnSp macro="">
      <xdr:nvCxnSpPr>
        <xdr:cNvPr id="327" name="直線コネクタ 326"/>
        <xdr:cNvCxnSpPr/>
      </xdr:nvCxnSpPr>
      <xdr:spPr>
        <a:xfrm>
          <a:off x="13004800" y="5933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8" name="フローチャート: 判断 327"/>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9" name="テキスト ボックス 328"/>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0" name="フローチャート: 判断 329"/>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31" name="テキスト ボックス 330"/>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37" name="楕円 336"/>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124477</xdr:rowOff>
    </xdr:from>
    <xdr:ext cx="762000" cy="259045"/>
    <xdr:sp macro="" textlink="">
      <xdr:nvSpPr>
        <xdr:cNvPr id="338" name="補助費等該当値テキスト"/>
        <xdr:cNvSpPr txBox="1"/>
      </xdr:nvSpPr>
      <xdr:spPr>
        <a:xfrm>
          <a:off x="16598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9" name="楕円 338"/>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40" name="テキスト ボックス 339"/>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83820</xdr:rowOff>
    </xdr:from>
    <xdr:to>
      <xdr:col>74</xdr:col>
      <xdr:colOff>31750</xdr:colOff>
      <xdr:row>35</xdr:row>
      <xdr:rowOff>13970</xdr:rowOff>
    </xdr:to>
    <xdr:sp macro="" textlink="">
      <xdr:nvSpPr>
        <xdr:cNvPr id="341" name="楕円 340"/>
        <xdr:cNvSpPr/>
      </xdr:nvSpPr>
      <xdr:spPr>
        <a:xfrm>
          <a:off x="14732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170197</xdr:rowOff>
    </xdr:from>
    <xdr:ext cx="762000" cy="259045"/>
    <xdr:sp macro="" textlink="">
      <xdr:nvSpPr>
        <xdr:cNvPr id="342" name="テキスト ボックス 341"/>
        <xdr:cNvSpPr txBox="1"/>
      </xdr:nvSpPr>
      <xdr:spPr>
        <a:xfrm>
          <a:off x="14401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129540</xdr:rowOff>
    </xdr:from>
    <xdr:to>
      <xdr:col>69</xdr:col>
      <xdr:colOff>142875</xdr:colOff>
      <xdr:row>35</xdr:row>
      <xdr:rowOff>59690</xdr:rowOff>
    </xdr:to>
    <xdr:sp macro="" textlink="">
      <xdr:nvSpPr>
        <xdr:cNvPr id="343" name="楕円 342"/>
        <xdr:cNvSpPr/>
      </xdr:nvSpPr>
      <xdr:spPr>
        <a:xfrm>
          <a:off x="13843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44" name="テキスト ボックス 343"/>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45" name="楕円 344"/>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46" name="テキスト ボックス 345"/>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ポイント減少しています。</a:t>
          </a:r>
        </a:p>
        <a:p>
          <a:r>
            <a:rPr kumimoji="1" lang="ja-JP" altLang="en-US" sz="1300">
              <a:latin typeface="ＭＳ Ｐゴシック" panose="020B0600070205080204" pitchFamily="50" charset="-128"/>
              <a:ea typeface="ＭＳ Ｐゴシック" panose="020B0600070205080204" pitchFamily="50" charset="-128"/>
            </a:rPr>
            <a:t>　今後も引き続き、市債を計画的に発行して財源の平準化及び世代間の負担の均衡を図りながら健全な財政運営に努めます。</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6" name="直線コネクタ 375"/>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7" name="公債費最小値テキスト"/>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8" name="直線コネクタ 377"/>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9"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80" name="直線コネクタ 379"/>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9978</xdr:rowOff>
    </xdr:from>
    <xdr:to>
      <xdr:col>24</xdr:col>
      <xdr:colOff>25400</xdr:colOff>
      <xdr:row>75</xdr:row>
      <xdr:rowOff>53522</xdr:rowOff>
    </xdr:to>
    <xdr:cxnSp macro="">
      <xdr:nvCxnSpPr>
        <xdr:cNvPr id="381" name="直線コネクタ 380"/>
        <xdr:cNvCxnSpPr/>
      </xdr:nvCxnSpPr>
      <xdr:spPr>
        <a:xfrm flipV="1">
          <a:off x="3987800" y="128687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2"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3" name="フローチャート: 判断 382"/>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20865</xdr:rowOff>
    </xdr:from>
    <xdr:to>
      <xdr:col>19</xdr:col>
      <xdr:colOff>187325</xdr:colOff>
      <xdr:row>75</xdr:row>
      <xdr:rowOff>53522</xdr:rowOff>
    </xdr:to>
    <xdr:cxnSp macro="">
      <xdr:nvCxnSpPr>
        <xdr:cNvPr id="384" name="直線コネクタ 383"/>
        <xdr:cNvCxnSpPr/>
      </xdr:nvCxnSpPr>
      <xdr:spPr>
        <a:xfrm>
          <a:off x="3098800" y="12879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5" name="フローチャート: 判断 384"/>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86" name="テキスト ボックス 385"/>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20865</xdr:rowOff>
    </xdr:from>
    <xdr:to>
      <xdr:col>15</xdr:col>
      <xdr:colOff>98425</xdr:colOff>
      <xdr:row>75</xdr:row>
      <xdr:rowOff>97065</xdr:rowOff>
    </xdr:to>
    <xdr:cxnSp macro="">
      <xdr:nvCxnSpPr>
        <xdr:cNvPr id="387" name="直線コネクタ 386"/>
        <xdr:cNvCxnSpPr/>
      </xdr:nvCxnSpPr>
      <xdr:spPr>
        <a:xfrm flipV="1">
          <a:off x="2209800" y="12879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8" name="フローチャート: 判断 387"/>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61884</xdr:rowOff>
    </xdr:from>
    <xdr:ext cx="762000" cy="259045"/>
    <xdr:sp macro="" textlink="">
      <xdr:nvSpPr>
        <xdr:cNvPr id="389" name="テキスト ボックス 388"/>
        <xdr:cNvSpPr txBox="1"/>
      </xdr:nvSpPr>
      <xdr:spPr>
        <a:xfrm>
          <a:off x="2717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97065</xdr:rowOff>
    </xdr:from>
    <xdr:to>
      <xdr:col>11</xdr:col>
      <xdr:colOff>9525</xdr:colOff>
      <xdr:row>75</xdr:row>
      <xdr:rowOff>97065</xdr:rowOff>
    </xdr:to>
    <xdr:cxnSp macro="">
      <xdr:nvCxnSpPr>
        <xdr:cNvPr id="390" name="直線コネクタ 389"/>
        <xdr:cNvCxnSpPr/>
      </xdr:nvCxnSpPr>
      <xdr:spPr>
        <a:xfrm>
          <a:off x="1320800" y="1295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91" name="フローチャート: 判断 390"/>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2" name="テキスト ボックス 391"/>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3" name="フローチャート: 判断 392"/>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83656</xdr:rowOff>
    </xdr:from>
    <xdr:ext cx="762000" cy="259045"/>
    <xdr:sp macro="" textlink="">
      <xdr:nvSpPr>
        <xdr:cNvPr id="394" name="テキスト ボックス 393"/>
        <xdr:cNvSpPr txBox="1"/>
      </xdr:nvSpPr>
      <xdr:spPr>
        <a:xfrm>
          <a:off x="939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130628</xdr:rowOff>
    </xdr:from>
    <xdr:to>
      <xdr:col>24</xdr:col>
      <xdr:colOff>76200</xdr:colOff>
      <xdr:row>75</xdr:row>
      <xdr:rowOff>60778</xdr:rowOff>
    </xdr:to>
    <xdr:sp macro="" textlink="">
      <xdr:nvSpPr>
        <xdr:cNvPr id="400" name="楕円 399"/>
        <xdr:cNvSpPr/>
      </xdr:nvSpPr>
      <xdr:spPr>
        <a:xfrm>
          <a:off x="47752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147155</xdr:rowOff>
    </xdr:from>
    <xdr:ext cx="762000" cy="259045"/>
    <xdr:sp macro="" textlink="">
      <xdr:nvSpPr>
        <xdr:cNvPr id="401" name="公債費該当値テキスト"/>
        <xdr:cNvSpPr txBox="1"/>
      </xdr:nvSpPr>
      <xdr:spPr>
        <a:xfrm>
          <a:off x="49149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2722</xdr:rowOff>
    </xdr:from>
    <xdr:to>
      <xdr:col>20</xdr:col>
      <xdr:colOff>38100</xdr:colOff>
      <xdr:row>75</xdr:row>
      <xdr:rowOff>104322</xdr:rowOff>
    </xdr:to>
    <xdr:sp macro="" textlink="">
      <xdr:nvSpPr>
        <xdr:cNvPr id="402" name="楕円 401"/>
        <xdr:cNvSpPr/>
      </xdr:nvSpPr>
      <xdr:spPr>
        <a:xfrm>
          <a:off x="3937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114499</xdr:rowOff>
    </xdr:from>
    <xdr:ext cx="736600" cy="259045"/>
    <xdr:sp macro="" textlink="">
      <xdr:nvSpPr>
        <xdr:cNvPr id="403" name="テキスト ボックス 402"/>
        <xdr:cNvSpPr txBox="1"/>
      </xdr:nvSpPr>
      <xdr:spPr>
        <a:xfrm>
          <a:off x="3606800" y="1263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141515</xdr:rowOff>
    </xdr:from>
    <xdr:to>
      <xdr:col>15</xdr:col>
      <xdr:colOff>149225</xdr:colOff>
      <xdr:row>75</xdr:row>
      <xdr:rowOff>71665</xdr:rowOff>
    </xdr:to>
    <xdr:sp macro="" textlink="">
      <xdr:nvSpPr>
        <xdr:cNvPr id="404" name="楕円 403"/>
        <xdr:cNvSpPr/>
      </xdr:nvSpPr>
      <xdr:spPr>
        <a:xfrm>
          <a:off x="3048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81842</xdr:rowOff>
    </xdr:from>
    <xdr:ext cx="762000" cy="259045"/>
    <xdr:sp macro="" textlink="">
      <xdr:nvSpPr>
        <xdr:cNvPr id="405" name="テキスト ボックス 404"/>
        <xdr:cNvSpPr txBox="1"/>
      </xdr:nvSpPr>
      <xdr:spPr>
        <a:xfrm>
          <a:off x="2717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46265</xdr:rowOff>
    </xdr:from>
    <xdr:to>
      <xdr:col>11</xdr:col>
      <xdr:colOff>60325</xdr:colOff>
      <xdr:row>75</xdr:row>
      <xdr:rowOff>147864</xdr:rowOff>
    </xdr:to>
    <xdr:sp macro="" textlink="">
      <xdr:nvSpPr>
        <xdr:cNvPr id="406" name="楕円 405"/>
        <xdr:cNvSpPr/>
      </xdr:nvSpPr>
      <xdr:spPr>
        <a:xfrm>
          <a:off x="2159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158042</xdr:rowOff>
    </xdr:from>
    <xdr:ext cx="762000" cy="259045"/>
    <xdr:sp macro="" textlink="">
      <xdr:nvSpPr>
        <xdr:cNvPr id="407" name="テキスト ボックス 406"/>
        <xdr:cNvSpPr txBox="1"/>
      </xdr:nvSpPr>
      <xdr:spPr>
        <a:xfrm>
          <a:off x="18288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46265</xdr:rowOff>
    </xdr:from>
    <xdr:to>
      <xdr:col>6</xdr:col>
      <xdr:colOff>171450</xdr:colOff>
      <xdr:row>75</xdr:row>
      <xdr:rowOff>147864</xdr:rowOff>
    </xdr:to>
    <xdr:sp macro="" textlink="">
      <xdr:nvSpPr>
        <xdr:cNvPr id="408" name="楕円 407"/>
        <xdr:cNvSpPr/>
      </xdr:nvSpPr>
      <xdr:spPr>
        <a:xfrm>
          <a:off x="1270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158042</xdr:rowOff>
    </xdr:from>
    <xdr:ext cx="762000" cy="259045"/>
    <xdr:sp macro="" textlink="">
      <xdr:nvSpPr>
        <xdr:cNvPr id="409" name="テキスト ボックス 408"/>
        <xdr:cNvSpPr txBox="1"/>
      </xdr:nvSpPr>
      <xdr:spPr>
        <a:xfrm>
          <a:off x="9398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79.8</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77.2</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80.5</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77.8</a:t>
          </a:r>
          <a:r>
            <a:rPr kumimoji="1" lang="ja-JP" altLang="en-US" sz="1300">
              <a:latin typeface="ＭＳ Ｐゴシック" panose="020B0600070205080204" pitchFamily="50" charset="-128"/>
              <a:ea typeface="ＭＳ Ｐゴシック" panose="020B0600070205080204" pitchFamily="50" charset="-128"/>
            </a:rPr>
            <a:t>％となっており、前年度か</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ポイント減少しています。</a:t>
          </a:r>
        </a:p>
      </xdr:txBody>
    </xdr:sp>
    <xdr:clientData/>
  </xdr:twoCellAnchor>
  <xdr:oneCellAnchor>
    <xdr:from>
      <xdr:col>62</xdr:col>
      <xdr:colOff>6350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4" name="直線コネクタ 42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5" name="テキスト ボックス 42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6" name="直線コネクタ 42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7" name="テキスト ボックス 42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8" name="直線コネクタ 42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9" name="テキスト ボックス 42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30" name="直線コネクタ 42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31" name="テキスト ボックス 43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2" name="直線コネクタ 43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3" name="テキスト ボックス 43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4" name="直線コネクタ 43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5" name="テキスト ボックス 43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29029</xdr:rowOff>
    </xdr:to>
    <xdr:cxnSp macro="">
      <xdr:nvCxnSpPr>
        <xdr:cNvPr id="439" name="直線コネクタ 438"/>
        <xdr:cNvCxnSpPr/>
      </xdr:nvCxnSpPr>
      <xdr:spPr>
        <a:xfrm flipV="1">
          <a:off x="16510000" y="12487728"/>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40"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41" name="直線コネクタ 440"/>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42" name="公債費以外最大値テキスト"/>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43" name="直線コネクタ 442"/>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56243</xdr:rowOff>
    </xdr:from>
    <xdr:to>
      <xdr:col>82</xdr:col>
      <xdr:colOff>107950</xdr:colOff>
      <xdr:row>77</xdr:row>
      <xdr:rowOff>26307</xdr:rowOff>
    </xdr:to>
    <xdr:cxnSp macro="">
      <xdr:nvCxnSpPr>
        <xdr:cNvPr id="444" name="直線コネクタ 443"/>
        <xdr:cNvCxnSpPr/>
      </xdr:nvCxnSpPr>
      <xdr:spPr>
        <a:xfrm flipV="1">
          <a:off x="15671800" y="130864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23784</xdr:rowOff>
    </xdr:from>
    <xdr:ext cx="762000" cy="259045"/>
    <xdr:sp macro="" textlink="">
      <xdr:nvSpPr>
        <xdr:cNvPr id="445" name="公債費以外平均値テキスト"/>
        <xdr:cNvSpPr txBox="1"/>
      </xdr:nvSpPr>
      <xdr:spPr>
        <a:xfrm>
          <a:off x="16598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6" name="フローチャート: 判断 445"/>
        <xdr:cNvSpPr/>
      </xdr:nvSpPr>
      <xdr:spPr>
        <a:xfrm>
          <a:off x="16459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53522</xdr:rowOff>
    </xdr:from>
    <xdr:to>
      <xdr:col>78</xdr:col>
      <xdr:colOff>69850</xdr:colOff>
      <xdr:row>77</xdr:row>
      <xdr:rowOff>26307</xdr:rowOff>
    </xdr:to>
    <xdr:cxnSp macro="">
      <xdr:nvCxnSpPr>
        <xdr:cNvPr id="447" name="直線コネクタ 446"/>
        <xdr:cNvCxnSpPr/>
      </xdr:nvCxnSpPr>
      <xdr:spPr>
        <a:xfrm>
          <a:off x="14782800" y="12912272"/>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92529</xdr:rowOff>
    </xdr:from>
    <xdr:to>
      <xdr:col>78</xdr:col>
      <xdr:colOff>120650</xdr:colOff>
      <xdr:row>77</xdr:row>
      <xdr:rowOff>22679</xdr:rowOff>
    </xdr:to>
    <xdr:sp macro="" textlink="">
      <xdr:nvSpPr>
        <xdr:cNvPr id="448" name="フローチャート: 判断 447"/>
        <xdr:cNvSpPr/>
      </xdr:nvSpPr>
      <xdr:spPr>
        <a:xfrm>
          <a:off x="15621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49" name="テキスト ボックス 448"/>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53522</xdr:rowOff>
    </xdr:from>
    <xdr:to>
      <xdr:col>73</xdr:col>
      <xdr:colOff>180975</xdr:colOff>
      <xdr:row>76</xdr:row>
      <xdr:rowOff>110671</xdr:rowOff>
    </xdr:to>
    <xdr:cxnSp macro="">
      <xdr:nvCxnSpPr>
        <xdr:cNvPr id="450" name="直線コネクタ 449"/>
        <xdr:cNvCxnSpPr/>
      </xdr:nvCxnSpPr>
      <xdr:spPr>
        <a:xfrm flipV="1">
          <a:off x="13893800" y="12912272"/>
          <a:ext cx="8890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119743</xdr:rowOff>
    </xdr:from>
    <xdr:to>
      <xdr:col>74</xdr:col>
      <xdr:colOff>31750</xdr:colOff>
      <xdr:row>75</xdr:row>
      <xdr:rowOff>49893</xdr:rowOff>
    </xdr:to>
    <xdr:sp macro="" textlink="">
      <xdr:nvSpPr>
        <xdr:cNvPr id="451" name="フローチャート: 判断 450"/>
        <xdr:cNvSpPr/>
      </xdr:nvSpPr>
      <xdr:spPr>
        <a:xfrm>
          <a:off x="14732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60070</xdr:rowOff>
    </xdr:from>
    <xdr:ext cx="762000" cy="259045"/>
    <xdr:sp macro="" textlink="">
      <xdr:nvSpPr>
        <xdr:cNvPr id="452" name="テキスト ボックス 451"/>
        <xdr:cNvSpPr txBox="1"/>
      </xdr:nvSpPr>
      <xdr:spPr>
        <a:xfrm>
          <a:off x="14401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75293</xdr:rowOff>
    </xdr:from>
    <xdr:to>
      <xdr:col>69</xdr:col>
      <xdr:colOff>92075</xdr:colOff>
      <xdr:row>76</xdr:row>
      <xdr:rowOff>110671</xdr:rowOff>
    </xdr:to>
    <xdr:cxnSp macro="">
      <xdr:nvCxnSpPr>
        <xdr:cNvPr id="453" name="直線コネクタ 452"/>
        <xdr:cNvCxnSpPr/>
      </xdr:nvCxnSpPr>
      <xdr:spPr>
        <a:xfrm>
          <a:off x="13004800" y="129340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81643</xdr:rowOff>
    </xdr:from>
    <xdr:to>
      <xdr:col>69</xdr:col>
      <xdr:colOff>142875</xdr:colOff>
      <xdr:row>77</xdr:row>
      <xdr:rowOff>11793</xdr:rowOff>
    </xdr:to>
    <xdr:sp macro="" textlink="">
      <xdr:nvSpPr>
        <xdr:cNvPr id="454" name="フローチャート: 判断 453"/>
        <xdr:cNvSpPr/>
      </xdr:nvSpPr>
      <xdr:spPr>
        <a:xfrm>
          <a:off x="13843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168020</xdr:rowOff>
    </xdr:from>
    <xdr:ext cx="762000" cy="259045"/>
    <xdr:sp macro="" textlink="">
      <xdr:nvSpPr>
        <xdr:cNvPr id="455" name="テキスト ボックス 454"/>
        <xdr:cNvSpPr txBox="1"/>
      </xdr:nvSpPr>
      <xdr:spPr>
        <a:xfrm>
          <a:off x="13512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8164</xdr:rowOff>
    </xdr:from>
    <xdr:to>
      <xdr:col>65</xdr:col>
      <xdr:colOff>53975</xdr:colOff>
      <xdr:row>77</xdr:row>
      <xdr:rowOff>109764</xdr:rowOff>
    </xdr:to>
    <xdr:sp macro="" textlink="">
      <xdr:nvSpPr>
        <xdr:cNvPr id="456" name="フローチャート: 判断 455"/>
        <xdr:cNvSpPr/>
      </xdr:nvSpPr>
      <xdr:spPr>
        <a:xfrm>
          <a:off x="12954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94541</xdr:rowOff>
    </xdr:from>
    <xdr:ext cx="762000" cy="259045"/>
    <xdr:sp macro="" textlink="">
      <xdr:nvSpPr>
        <xdr:cNvPr id="457" name="テキスト ボックス 456"/>
        <xdr:cNvSpPr txBox="1"/>
      </xdr:nvSpPr>
      <xdr:spPr>
        <a:xfrm>
          <a:off x="12623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5443</xdr:rowOff>
    </xdr:from>
    <xdr:to>
      <xdr:col>82</xdr:col>
      <xdr:colOff>158750</xdr:colOff>
      <xdr:row>76</xdr:row>
      <xdr:rowOff>107043</xdr:rowOff>
    </xdr:to>
    <xdr:sp macro="" textlink="">
      <xdr:nvSpPr>
        <xdr:cNvPr id="463" name="楕円 462"/>
        <xdr:cNvSpPr/>
      </xdr:nvSpPr>
      <xdr:spPr>
        <a:xfrm>
          <a:off x="164592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21970</xdr:rowOff>
    </xdr:from>
    <xdr:ext cx="762000" cy="259045"/>
    <xdr:sp macro="" textlink="">
      <xdr:nvSpPr>
        <xdr:cNvPr id="464" name="公債費以外該当値テキスト"/>
        <xdr:cNvSpPr txBox="1"/>
      </xdr:nvSpPr>
      <xdr:spPr>
        <a:xfrm>
          <a:off x="165989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146957</xdr:rowOff>
    </xdr:from>
    <xdr:to>
      <xdr:col>78</xdr:col>
      <xdr:colOff>120650</xdr:colOff>
      <xdr:row>77</xdr:row>
      <xdr:rowOff>77107</xdr:rowOff>
    </xdr:to>
    <xdr:sp macro="" textlink="">
      <xdr:nvSpPr>
        <xdr:cNvPr id="465" name="楕円 464"/>
        <xdr:cNvSpPr/>
      </xdr:nvSpPr>
      <xdr:spPr>
        <a:xfrm>
          <a:off x="15621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61884</xdr:rowOff>
    </xdr:from>
    <xdr:ext cx="736600" cy="259045"/>
    <xdr:sp macro="" textlink="">
      <xdr:nvSpPr>
        <xdr:cNvPr id="466" name="テキスト ボックス 465"/>
        <xdr:cNvSpPr txBox="1"/>
      </xdr:nvSpPr>
      <xdr:spPr>
        <a:xfrm>
          <a:off x="15290800" y="1326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2722</xdr:rowOff>
    </xdr:from>
    <xdr:to>
      <xdr:col>74</xdr:col>
      <xdr:colOff>31750</xdr:colOff>
      <xdr:row>75</xdr:row>
      <xdr:rowOff>104322</xdr:rowOff>
    </xdr:to>
    <xdr:sp macro="" textlink="">
      <xdr:nvSpPr>
        <xdr:cNvPr id="467" name="楕円 466"/>
        <xdr:cNvSpPr/>
      </xdr:nvSpPr>
      <xdr:spPr>
        <a:xfrm>
          <a:off x="14732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89098</xdr:rowOff>
    </xdr:from>
    <xdr:ext cx="762000" cy="259045"/>
    <xdr:sp macro="" textlink="">
      <xdr:nvSpPr>
        <xdr:cNvPr id="468" name="テキスト ボックス 467"/>
        <xdr:cNvSpPr txBox="1"/>
      </xdr:nvSpPr>
      <xdr:spPr>
        <a:xfrm>
          <a:off x="14401800" y="129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59871</xdr:rowOff>
    </xdr:from>
    <xdr:to>
      <xdr:col>69</xdr:col>
      <xdr:colOff>142875</xdr:colOff>
      <xdr:row>76</xdr:row>
      <xdr:rowOff>161471</xdr:rowOff>
    </xdr:to>
    <xdr:sp macro="" textlink="">
      <xdr:nvSpPr>
        <xdr:cNvPr id="469" name="楕円 468"/>
        <xdr:cNvSpPr/>
      </xdr:nvSpPr>
      <xdr:spPr>
        <a:xfrm>
          <a:off x="13843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199</xdr:rowOff>
    </xdr:from>
    <xdr:ext cx="762000" cy="259045"/>
    <xdr:sp macro="" textlink="">
      <xdr:nvSpPr>
        <xdr:cNvPr id="470" name="テキスト ボックス 469"/>
        <xdr:cNvSpPr txBox="1"/>
      </xdr:nvSpPr>
      <xdr:spPr>
        <a:xfrm>
          <a:off x="13512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24493</xdr:rowOff>
    </xdr:from>
    <xdr:to>
      <xdr:col>65</xdr:col>
      <xdr:colOff>53975</xdr:colOff>
      <xdr:row>75</xdr:row>
      <xdr:rowOff>126093</xdr:rowOff>
    </xdr:to>
    <xdr:sp macro="" textlink="">
      <xdr:nvSpPr>
        <xdr:cNvPr id="471" name="楕円 470"/>
        <xdr:cNvSpPr/>
      </xdr:nvSpPr>
      <xdr:spPr>
        <a:xfrm>
          <a:off x="12954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136270</xdr:rowOff>
    </xdr:from>
    <xdr:ext cx="762000" cy="259045"/>
    <xdr:sp macro="" textlink="">
      <xdr:nvSpPr>
        <xdr:cNvPr id="472" name="テキスト ボックス 471"/>
        <xdr:cNvSpPr txBox="1"/>
      </xdr:nvSpPr>
      <xdr:spPr>
        <a:xfrm>
          <a:off x="12623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95562</xdr:rowOff>
    </xdr:from>
    <xdr:to>
      <xdr:col>29</xdr:col>
      <xdr:colOff>127000</xdr:colOff>
      <xdr:row>18</xdr:row>
      <xdr:rowOff>4220</xdr:rowOff>
    </xdr:to>
    <xdr:cxnSp macro="">
      <xdr:nvCxnSpPr>
        <xdr:cNvPr id="52" name="直線コネクタ 51"/>
        <xdr:cNvCxnSpPr/>
      </xdr:nvCxnSpPr>
      <xdr:spPr bwMode="auto">
        <a:xfrm flipV="1">
          <a:off x="5003800" y="3057837"/>
          <a:ext cx="647700" cy="80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166674</xdr:rowOff>
    </xdr:from>
    <xdr:ext cx="762000" cy="259045"/>
    <xdr:sp macro="" textlink="">
      <xdr:nvSpPr>
        <xdr:cNvPr id="53" name="人口1人当たり決算額の推移平均値テキスト130"/>
        <xdr:cNvSpPr txBox="1"/>
      </xdr:nvSpPr>
      <xdr:spPr>
        <a:xfrm>
          <a:off x="5740400" y="278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4220</xdr:rowOff>
    </xdr:from>
    <xdr:to>
      <xdr:col>26</xdr:col>
      <xdr:colOff>50800</xdr:colOff>
      <xdr:row>18</xdr:row>
      <xdr:rowOff>40110</xdr:rowOff>
    </xdr:to>
    <xdr:cxnSp macro="">
      <xdr:nvCxnSpPr>
        <xdr:cNvPr id="55" name="直線コネクタ 54"/>
        <xdr:cNvCxnSpPr/>
      </xdr:nvCxnSpPr>
      <xdr:spPr bwMode="auto">
        <a:xfrm flipV="1">
          <a:off x="4305300" y="3137945"/>
          <a:ext cx="6985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152359</xdr:rowOff>
    </xdr:from>
    <xdr:ext cx="736600" cy="259045"/>
    <xdr:sp macro="" textlink="">
      <xdr:nvSpPr>
        <xdr:cNvPr id="57" name="テキスト ボックス 56"/>
        <xdr:cNvSpPr txBox="1"/>
      </xdr:nvSpPr>
      <xdr:spPr>
        <a:xfrm>
          <a:off x="4622800" y="27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40110</xdr:rowOff>
    </xdr:from>
    <xdr:to>
      <xdr:col>22</xdr:col>
      <xdr:colOff>114300</xdr:colOff>
      <xdr:row>18</xdr:row>
      <xdr:rowOff>55492</xdr:rowOff>
    </xdr:to>
    <xdr:cxnSp macro="">
      <xdr:nvCxnSpPr>
        <xdr:cNvPr id="58" name="直線コネクタ 57"/>
        <xdr:cNvCxnSpPr/>
      </xdr:nvCxnSpPr>
      <xdr:spPr bwMode="auto">
        <a:xfrm flipV="1">
          <a:off x="3606800" y="3173835"/>
          <a:ext cx="698500" cy="15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1058</xdr:rowOff>
    </xdr:from>
    <xdr:ext cx="762000" cy="259045"/>
    <xdr:sp macro="" textlink="">
      <xdr:nvSpPr>
        <xdr:cNvPr id="60" name="テキスト ボックス 59"/>
        <xdr:cNvSpPr txBox="1"/>
      </xdr:nvSpPr>
      <xdr:spPr>
        <a:xfrm>
          <a:off x="3924300" y="27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55492</xdr:rowOff>
    </xdr:from>
    <xdr:to>
      <xdr:col>18</xdr:col>
      <xdr:colOff>177800</xdr:colOff>
      <xdr:row>18</xdr:row>
      <xdr:rowOff>89129</xdr:rowOff>
    </xdr:to>
    <xdr:cxnSp macro="">
      <xdr:nvCxnSpPr>
        <xdr:cNvPr id="61" name="直線コネクタ 60"/>
        <xdr:cNvCxnSpPr/>
      </xdr:nvCxnSpPr>
      <xdr:spPr bwMode="auto">
        <a:xfrm flipV="1">
          <a:off x="2908300" y="3189217"/>
          <a:ext cx="698500" cy="33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19673</xdr:rowOff>
    </xdr:from>
    <xdr:ext cx="762000" cy="259045"/>
    <xdr:sp macro="" textlink="">
      <xdr:nvSpPr>
        <xdr:cNvPr id="63" name="テキスト ボックス 62"/>
        <xdr:cNvSpPr txBox="1"/>
      </xdr:nvSpPr>
      <xdr:spPr>
        <a:xfrm>
          <a:off x="32258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78750</xdr:rowOff>
    </xdr:from>
    <xdr:ext cx="762000" cy="259045"/>
    <xdr:sp macro="" textlink="">
      <xdr:nvSpPr>
        <xdr:cNvPr id="65" name="テキスト ボックス 64"/>
        <xdr:cNvSpPr txBox="1"/>
      </xdr:nvSpPr>
      <xdr:spPr>
        <a:xfrm>
          <a:off x="25273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44762</xdr:rowOff>
    </xdr:from>
    <xdr:to>
      <xdr:col>29</xdr:col>
      <xdr:colOff>177800</xdr:colOff>
      <xdr:row>17</xdr:row>
      <xdr:rowOff>146362</xdr:rowOff>
    </xdr:to>
    <xdr:sp macro="" textlink="">
      <xdr:nvSpPr>
        <xdr:cNvPr id="71" name="楕円 70"/>
        <xdr:cNvSpPr/>
      </xdr:nvSpPr>
      <xdr:spPr bwMode="auto">
        <a:xfrm>
          <a:off x="5600700" y="300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16839</xdr:rowOff>
    </xdr:from>
    <xdr:ext cx="762000" cy="259045"/>
    <xdr:sp macro="" textlink="">
      <xdr:nvSpPr>
        <xdr:cNvPr id="72" name="人口1人当たり決算額の推移該当値テキスト130"/>
        <xdr:cNvSpPr txBox="1"/>
      </xdr:nvSpPr>
      <xdr:spPr>
        <a:xfrm>
          <a:off x="5740400" y="297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124870</xdr:rowOff>
    </xdr:from>
    <xdr:to>
      <xdr:col>26</xdr:col>
      <xdr:colOff>101600</xdr:colOff>
      <xdr:row>18</xdr:row>
      <xdr:rowOff>55020</xdr:rowOff>
    </xdr:to>
    <xdr:sp macro="" textlink="">
      <xdr:nvSpPr>
        <xdr:cNvPr id="73" name="楕円 72"/>
        <xdr:cNvSpPr/>
      </xdr:nvSpPr>
      <xdr:spPr bwMode="auto">
        <a:xfrm>
          <a:off x="4953000" y="3087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39797</xdr:rowOff>
    </xdr:from>
    <xdr:ext cx="736600" cy="259045"/>
    <xdr:sp macro="" textlink="">
      <xdr:nvSpPr>
        <xdr:cNvPr id="74" name="テキスト ボックス 73"/>
        <xdr:cNvSpPr txBox="1"/>
      </xdr:nvSpPr>
      <xdr:spPr>
        <a:xfrm>
          <a:off x="4622800" y="317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160760</xdr:rowOff>
    </xdr:from>
    <xdr:to>
      <xdr:col>22</xdr:col>
      <xdr:colOff>165100</xdr:colOff>
      <xdr:row>18</xdr:row>
      <xdr:rowOff>90910</xdr:rowOff>
    </xdr:to>
    <xdr:sp macro="" textlink="">
      <xdr:nvSpPr>
        <xdr:cNvPr id="75" name="楕円 74"/>
        <xdr:cNvSpPr/>
      </xdr:nvSpPr>
      <xdr:spPr bwMode="auto">
        <a:xfrm>
          <a:off x="4254500" y="312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75687</xdr:rowOff>
    </xdr:from>
    <xdr:ext cx="762000" cy="259045"/>
    <xdr:sp macro="" textlink="">
      <xdr:nvSpPr>
        <xdr:cNvPr id="76" name="テキスト ボックス 75"/>
        <xdr:cNvSpPr txBox="1"/>
      </xdr:nvSpPr>
      <xdr:spPr>
        <a:xfrm>
          <a:off x="3924300" y="320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4692</xdr:rowOff>
    </xdr:from>
    <xdr:to>
      <xdr:col>19</xdr:col>
      <xdr:colOff>38100</xdr:colOff>
      <xdr:row>18</xdr:row>
      <xdr:rowOff>106292</xdr:rowOff>
    </xdr:to>
    <xdr:sp macro="" textlink="">
      <xdr:nvSpPr>
        <xdr:cNvPr id="77" name="楕円 76"/>
        <xdr:cNvSpPr/>
      </xdr:nvSpPr>
      <xdr:spPr bwMode="auto">
        <a:xfrm>
          <a:off x="3556000" y="313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91069</xdr:rowOff>
    </xdr:from>
    <xdr:ext cx="762000" cy="259045"/>
    <xdr:sp macro="" textlink="">
      <xdr:nvSpPr>
        <xdr:cNvPr id="78" name="テキスト ボックス 77"/>
        <xdr:cNvSpPr txBox="1"/>
      </xdr:nvSpPr>
      <xdr:spPr>
        <a:xfrm>
          <a:off x="3225800" y="322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38329</xdr:rowOff>
    </xdr:from>
    <xdr:to>
      <xdr:col>15</xdr:col>
      <xdr:colOff>101600</xdr:colOff>
      <xdr:row>18</xdr:row>
      <xdr:rowOff>139929</xdr:rowOff>
    </xdr:to>
    <xdr:sp macro="" textlink="">
      <xdr:nvSpPr>
        <xdr:cNvPr id="79" name="楕円 78"/>
        <xdr:cNvSpPr/>
      </xdr:nvSpPr>
      <xdr:spPr bwMode="auto">
        <a:xfrm>
          <a:off x="2857500" y="317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124706</xdr:rowOff>
    </xdr:from>
    <xdr:ext cx="762000" cy="259045"/>
    <xdr:sp macro="" textlink="">
      <xdr:nvSpPr>
        <xdr:cNvPr id="80" name="テキスト ボックス 79"/>
        <xdr:cNvSpPr txBox="1"/>
      </xdr:nvSpPr>
      <xdr:spPr>
        <a:xfrm>
          <a:off x="2527300" y="325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296278</xdr:rowOff>
    </xdr:from>
    <xdr:to>
      <xdr:col>29</xdr:col>
      <xdr:colOff>127000</xdr:colOff>
      <xdr:row>37</xdr:row>
      <xdr:rowOff>115113</xdr:rowOff>
    </xdr:to>
    <xdr:cxnSp macro="">
      <xdr:nvCxnSpPr>
        <xdr:cNvPr id="108" name="直線コネクタ 107"/>
        <xdr:cNvCxnSpPr/>
      </xdr:nvCxnSpPr>
      <xdr:spPr bwMode="auto">
        <a:xfrm flipV="1">
          <a:off x="5651500" y="6220828"/>
          <a:ext cx="0" cy="1018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125290</xdr:rowOff>
    </xdr:from>
    <xdr:ext cx="762000" cy="259045"/>
    <xdr:sp macro="" textlink="">
      <xdr:nvSpPr>
        <xdr:cNvPr id="109" name="人口1人当たり決算額の推移最小値テキスト445"/>
        <xdr:cNvSpPr txBox="1"/>
      </xdr:nvSpPr>
      <xdr:spPr>
        <a:xfrm>
          <a:off x="5740400" y="724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115113</xdr:rowOff>
    </xdr:from>
    <xdr:to>
      <xdr:col>30</xdr:col>
      <xdr:colOff>25400</xdr:colOff>
      <xdr:row>37</xdr:row>
      <xdr:rowOff>115113</xdr:rowOff>
    </xdr:to>
    <xdr:cxnSp macro="">
      <xdr:nvCxnSpPr>
        <xdr:cNvPr id="110" name="直線コネクタ 109"/>
        <xdr:cNvCxnSpPr/>
      </xdr:nvCxnSpPr>
      <xdr:spPr bwMode="auto">
        <a:xfrm>
          <a:off x="5562600" y="7239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39755</xdr:rowOff>
    </xdr:from>
    <xdr:ext cx="762000" cy="259045"/>
    <xdr:sp macro="" textlink="">
      <xdr:nvSpPr>
        <xdr:cNvPr id="111" name="人口1人当たり決算額の推移最大値テキスト445"/>
        <xdr:cNvSpPr txBox="1"/>
      </xdr:nvSpPr>
      <xdr:spPr>
        <a:xfrm>
          <a:off x="5740400" y="596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296278</xdr:rowOff>
    </xdr:from>
    <xdr:to>
      <xdr:col>30</xdr:col>
      <xdr:colOff>25400</xdr:colOff>
      <xdr:row>33</xdr:row>
      <xdr:rowOff>296278</xdr:rowOff>
    </xdr:to>
    <xdr:cxnSp macro="">
      <xdr:nvCxnSpPr>
        <xdr:cNvPr id="112" name="直線コネクタ 111"/>
        <xdr:cNvCxnSpPr/>
      </xdr:nvCxnSpPr>
      <xdr:spPr bwMode="auto">
        <a:xfrm>
          <a:off x="5562600" y="6220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115113</xdr:rowOff>
    </xdr:from>
    <xdr:to>
      <xdr:col>29</xdr:col>
      <xdr:colOff>127000</xdr:colOff>
      <xdr:row>37</xdr:row>
      <xdr:rowOff>126657</xdr:rowOff>
    </xdr:to>
    <xdr:cxnSp macro="">
      <xdr:nvCxnSpPr>
        <xdr:cNvPr id="113" name="直線コネクタ 112"/>
        <xdr:cNvCxnSpPr/>
      </xdr:nvCxnSpPr>
      <xdr:spPr bwMode="auto">
        <a:xfrm flipV="1">
          <a:off x="5003800" y="7239813"/>
          <a:ext cx="6477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35006</xdr:rowOff>
    </xdr:from>
    <xdr:ext cx="762000" cy="259045"/>
    <xdr:sp macro="" textlink="">
      <xdr:nvSpPr>
        <xdr:cNvPr id="114" name="人口1人当たり決算額の推移平均値テキスト445"/>
        <xdr:cNvSpPr txBox="1"/>
      </xdr:nvSpPr>
      <xdr:spPr>
        <a:xfrm>
          <a:off x="5740400" y="66453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189929</xdr:rowOff>
    </xdr:from>
    <xdr:to>
      <xdr:col>29</xdr:col>
      <xdr:colOff>177800</xdr:colOff>
      <xdr:row>35</xdr:row>
      <xdr:rowOff>291529</xdr:rowOff>
    </xdr:to>
    <xdr:sp macro="" textlink="">
      <xdr:nvSpPr>
        <xdr:cNvPr id="115" name="フローチャート: 判断 114"/>
        <xdr:cNvSpPr/>
      </xdr:nvSpPr>
      <xdr:spPr bwMode="auto">
        <a:xfrm>
          <a:off x="5600700" y="6800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126657</xdr:rowOff>
    </xdr:from>
    <xdr:to>
      <xdr:col>26</xdr:col>
      <xdr:colOff>50800</xdr:colOff>
      <xdr:row>37</xdr:row>
      <xdr:rowOff>164909</xdr:rowOff>
    </xdr:to>
    <xdr:cxnSp macro="">
      <xdr:nvCxnSpPr>
        <xdr:cNvPr id="116" name="直線コネクタ 115"/>
        <xdr:cNvCxnSpPr/>
      </xdr:nvCxnSpPr>
      <xdr:spPr bwMode="auto">
        <a:xfrm flipV="1">
          <a:off x="4305300" y="7251357"/>
          <a:ext cx="698500" cy="38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165964</xdr:rowOff>
    </xdr:from>
    <xdr:to>
      <xdr:col>26</xdr:col>
      <xdr:colOff>101600</xdr:colOff>
      <xdr:row>35</xdr:row>
      <xdr:rowOff>267564</xdr:rowOff>
    </xdr:to>
    <xdr:sp macro="" textlink="">
      <xdr:nvSpPr>
        <xdr:cNvPr id="117" name="フローチャート: 判断 116"/>
        <xdr:cNvSpPr/>
      </xdr:nvSpPr>
      <xdr:spPr bwMode="auto">
        <a:xfrm>
          <a:off x="4953000" y="6776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277741</xdr:rowOff>
    </xdr:from>
    <xdr:ext cx="736600" cy="259045"/>
    <xdr:sp macro="" textlink="">
      <xdr:nvSpPr>
        <xdr:cNvPr id="118" name="テキスト ボックス 117"/>
        <xdr:cNvSpPr txBox="1"/>
      </xdr:nvSpPr>
      <xdr:spPr>
        <a:xfrm>
          <a:off x="4622800" y="654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95186</xdr:rowOff>
    </xdr:from>
    <xdr:to>
      <xdr:col>22</xdr:col>
      <xdr:colOff>114300</xdr:colOff>
      <xdr:row>37</xdr:row>
      <xdr:rowOff>164909</xdr:rowOff>
    </xdr:to>
    <xdr:cxnSp macro="">
      <xdr:nvCxnSpPr>
        <xdr:cNvPr id="119" name="直線コネクタ 118"/>
        <xdr:cNvCxnSpPr/>
      </xdr:nvCxnSpPr>
      <xdr:spPr bwMode="auto">
        <a:xfrm>
          <a:off x="3606800" y="7219886"/>
          <a:ext cx="698500" cy="6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239725</xdr:rowOff>
    </xdr:from>
    <xdr:to>
      <xdr:col>22</xdr:col>
      <xdr:colOff>165100</xdr:colOff>
      <xdr:row>35</xdr:row>
      <xdr:rowOff>341325</xdr:rowOff>
    </xdr:to>
    <xdr:sp macro="" textlink="">
      <xdr:nvSpPr>
        <xdr:cNvPr id="120" name="フローチャート: 判断 119"/>
        <xdr:cNvSpPr/>
      </xdr:nvSpPr>
      <xdr:spPr bwMode="auto">
        <a:xfrm>
          <a:off x="42545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8602</xdr:rowOff>
    </xdr:from>
    <xdr:ext cx="762000" cy="259045"/>
    <xdr:sp macro="" textlink="">
      <xdr:nvSpPr>
        <xdr:cNvPr id="121" name="テキスト ボックス 120"/>
        <xdr:cNvSpPr txBox="1"/>
      </xdr:nvSpPr>
      <xdr:spPr>
        <a:xfrm>
          <a:off x="3924300" y="66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71984</xdr:rowOff>
    </xdr:from>
    <xdr:to>
      <xdr:col>18</xdr:col>
      <xdr:colOff>177800</xdr:colOff>
      <xdr:row>37</xdr:row>
      <xdr:rowOff>95186</xdr:rowOff>
    </xdr:to>
    <xdr:cxnSp macro="">
      <xdr:nvCxnSpPr>
        <xdr:cNvPr id="122" name="直線コネクタ 121"/>
        <xdr:cNvCxnSpPr/>
      </xdr:nvCxnSpPr>
      <xdr:spPr bwMode="auto">
        <a:xfrm>
          <a:off x="2908300" y="7196684"/>
          <a:ext cx="698500" cy="23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266967</xdr:rowOff>
    </xdr:from>
    <xdr:to>
      <xdr:col>19</xdr:col>
      <xdr:colOff>38100</xdr:colOff>
      <xdr:row>36</xdr:row>
      <xdr:rowOff>25667</xdr:rowOff>
    </xdr:to>
    <xdr:sp macro="" textlink="">
      <xdr:nvSpPr>
        <xdr:cNvPr id="123" name="フローチャート: 判断 122"/>
        <xdr:cNvSpPr/>
      </xdr:nvSpPr>
      <xdr:spPr bwMode="auto">
        <a:xfrm>
          <a:off x="3556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35844</xdr:rowOff>
    </xdr:from>
    <xdr:ext cx="762000" cy="259045"/>
    <xdr:sp macro="" textlink="">
      <xdr:nvSpPr>
        <xdr:cNvPr id="124" name="テキスト ボックス 123"/>
        <xdr:cNvSpPr txBox="1"/>
      </xdr:nvSpPr>
      <xdr:spPr>
        <a:xfrm>
          <a:off x="3225800" y="664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270548</xdr:rowOff>
    </xdr:from>
    <xdr:to>
      <xdr:col>15</xdr:col>
      <xdr:colOff>101600</xdr:colOff>
      <xdr:row>36</xdr:row>
      <xdr:rowOff>29248</xdr:rowOff>
    </xdr:to>
    <xdr:sp macro="" textlink="">
      <xdr:nvSpPr>
        <xdr:cNvPr id="125" name="フローチャート: 判断 124"/>
        <xdr:cNvSpPr/>
      </xdr:nvSpPr>
      <xdr:spPr bwMode="auto">
        <a:xfrm>
          <a:off x="2857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39425</xdr:rowOff>
    </xdr:from>
    <xdr:ext cx="762000" cy="259045"/>
    <xdr:sp macro="" textlink="">
      <xdr:nvSpPr>
        <xdr:cNvPr id="126" name="テキスト ボックス 125"/>
        <xdr:cNvSpPr txBox="1"/>
      </xdr:nvSpPr>
      <xdr:spPr>
        <a:xfrm>
          <a:off x="2527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64313</xdr:rowOff>
    </xdr:from>
    <xdr:to>
      <xdr:col>29</xdr:col>
      <xdr:colOff>177800</xdr:colOff>
      <xdr:row>37</xdr:row>
      <xdr:rowOff>165913</xdr:rowOff>
    </xdr:to>
    <xdr:sp macro="" textlink="">
      <xdr:nvSpPr>
        <xdr:cNvPr id="132" name="楕円 131"/>
        <xdr:cNvSpPr/>
      </xdr:nvSpPr>
      <xdr:spPr bwMode="auto">
        <a:xfrm>
          <a:off x="5600700" y="7189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144340</xdr:rowOff>
    </xdr:from>
    <xdr:ext cx="762000" cy="259045"/>
    <xdr:sp macro="" textlink="">
      <xdr:nvSpPr>
        <xdr:cNvPr id="133" name="人口1人当たり決算額の推移該当値テキスト445"/>
        <xdr:cNvSpPr txBox="1"/>
      </xdr:nvSpPr>
      <xdr:spPr>
        <a:xfrm>
          <a:off x="5740400" y="709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75857</xdr:rowOff>
    </xdr:from>
    <xdr:to>
      <xdr:col>26</xdr:col>
      <xdr:colOff>101600</xdr:colOff>
      <xdr:row>37</xdr:row>
      <xdr:rowOff>177457</xdr:rowOff>
    </xdr:to>
    <xdr:sp macro="" textlink="">
      <xdr:nvSpPr>
        <xdr:cNvPr id="134" name="楕円 133"/>
        <xdr:cNvSpPr/>
      </xdr:nvSpPr>
      <xdr:spPr bwMode="auto">
        <a:xfrm>
          <a:off x="4953000" y="7200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162234</xdr:rowOff>
    </xdr:from>
    <xdr:ext cx="736600" cy="259045"/>
    <xdr:sp macro="" textlink="">
      <xdr:nvSpPr>
        <xdr:cNvPr id="135" name="テキスト ボックス 134"/>
        <xdr:cNvSpPr txBox="1"/>
      </xdr:nvSpPr>
      <xdr:spPr>
        <a:xfrm>
          <a:off x="4622800" y="72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114109</xdr:rowOff>
    </xdr:from>
    <xdr:to>
      <xdr:col>22</xdr:col>
      <xdr:colOff>165100</xdr:colOff>
      <xdr:row>37</xdr:row>
      <xdr:rowOff>215709</xdr:rowOff>
    </xdr:to>
    <xdr:sp macro="" textlink="">
      <xdr:nvSpPr>
        <xdr:cNvPr id="136" name="楕円 135"/>
        <xdr:cNvSpPr/>
      </xdr:nvSpPr>
      <xdr:spPr bwMode="auto">
        <a:xfrm>
          <a:off x="4254500" y="723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200486</xdr:rowOff>
    </xdr:from>
    <xdr:ext cx="762000" cy="259045"/>
    <xdr:sp macro="" textlink="">
      <xdr:nvSpPr>
        <xdr:cNvPr id="137" name="テキスト ボックス 136"/>
        <xdr:cNvSpPr txBox="1"/>
      </xdr:nvSpPr>
      <xdr:spPr>
        <a:xfrm>
          <a:off x="3924300" y="732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44386</xdr:rowOff>
    </xdr:from>
    <xdr:to>
      <xdr:col>19</xdr:col>
      <xdr:colOff>38100</xdr:colOff>
      <xdr:row>37</xdr:row>
      <xdr:rowOff>145986</xdr:rowOff>
    </xdr:to>
    <xdr:sp macro="" textlink="">
      <xdr:nvSpPr>
        <xdr:cNvPr id="138" name="楕円 137"/>
        <xdr:cNvSpPr/>
      </xdr:nvSpPr>
      <xdr:spPr bwMode="auto">
        <a:xfrm>
          <a:off x="3556000" y="7169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130763</xdr:rowOff>
    </xdr:from>
    <xdr:ext cx="762000" cy="259045"/>
    <xdr:sp macro="" textlink="">
      <xdr:nvSpPr>
        <xdr:cNvPr id="139" name="テキスト ボックス 138"/>
        <xdr:cNvSpPr txBox="1"/>
      </xdr:nvSpPr>
      <xdr:spPr>
        <a:xfrm>
          <a:off x="3225800" y="725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21184</xdr:rowOff>
    </xdr:from>
    <xdr:to>
      <xdr:col>15</xdr:col>
      <xdr:colOff>101600</xdr:colOff>
      <xdr:row>37</xdr:row>
      <xdr:rowOff>122784</xdr:rowOff>
    </xdr:to>
    <xdr:sp macro="" textlink="">
      <xdr:nvSpPr>
        <xdr:cNvPr id="140" name="楕円 139"/>
        <xdr:cNvSpPr/>
      </xdr:nvSpPr>
      <xdr:spPr bwMode="auto">
        <a:xfrm>
          <a:off x="2857500" y="7145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107561</xdr:rowOff>
    </xdr:from>
    <xdr:ext cx="762000" cy="259045"/>
    <xdr:sp macro="" textlink="">
      <xdr:nvSpPr>
        <xdr:cNvPr id="141" name="テキスト ボックス 140"/>
        <xdr:cNvSpPr txBox="1"/>
      </xdr:nvSpPr>
      <xdr:spPr>
        <a:xfrm>
          <a:off x="2527300" y="723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192,074
187,321
159.82
80,255,925
74,740,782
4,677,000
42,343,576
26,769,461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5893</xdr:rowOff>
    </xdr:from>
    <xdr:to>
      <xdr:col>24</xdr:col>
      <xdr:colOff>63500</xdr:colOff>
      <xdr:row>36</xdr:row>
      <xdr:rowOff>87846</xdr:rowOff>
    </xdr:to>
    <xdr:cxnSp macro="">
      <xdr:nvCxnSpPr>
        <xdr:cNvPr id="61" name="直線コネクタ 60"/>
        <xdr:cNvCxnSpPr/>
      </xdr:nvCxnSpPr>
      <xdr:spPr>
        <a:xfrm flipV="1">
          <a:off x="3797300" y="6178093"/>
          <a:ext cx="8382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122686</xdr:rowOff>
    </xdr:from>
    <xdr:ext cx="534377" cy="259045"/>
    <xdr:sp macro="" textlink="">
      <xdr:nvSpPr>
        <xdr:cNvPr id="62" name="人件費平均値テキスト"/>
        <xdr:cNvSpPr txBox="1"/>
      </xdr:nvSpPr>
      <xdr:spPr>
        <a:xfrm>
          <a:off x="4686300" y="6123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165684</xdr:rowOff>
    </xdr:from>
    <xdr:to>
      <xdr:col>19</xdr:col>
      <xdr:colOff>177800</xdr:colOff>
      <xdr:row>36</xdr:row>
      <xdr:rowOff>87846</xdr:rowOff>
    </xdr:to>
    <xdr:cxnSp macro="">
      <xdr:nvCxnSpPr>
        <xdr:cNvPr id="64" name="直線コネクタ 63"/>
        <xdr:cNvCxnSpPr/>
      </xdr:nvCxnSpPr>
      <xdr:spPr>
        <a:xfrm>
          <a:off x="2908300" y="6166434"/>
          <a:ext cx="8890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105910</xdr:rowOff>
    </xdr:from>
    <xdr:ext cx="534377" cy="259045"/>
    <xdr:sp macro="" textlink="">
      <xdr:nvSpPr>
        <xdr:cNvPr id="66" name="テキスト ボックス 65"/>
        <xdr:cNvSpPr txBox="1"/>
      </xdr:nvSpPr>
      <xdr:spPr>
        <a:xfrm>
          <a:off x="3530111" y="593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165684</xdr:rowOff>
    </xdr:from>
    <xdr:to>
      <xdr:col>15</xdr:col>
      <xdr:colOff>50800</xdr:colOff>
      <xdr:row>36</xdr:row>
      <xdr:rowOff>72453</xdr:rowOff>
    </xdr:to>
    <xdr:cxnSp macro="">
      <xdr:nvCxnSpPr>
        <xdr:cNvPr id="67" name="直線コネクタ 66"/>
        <xdr:cNvCxnSpPr/>
      </xdr:nvCxnSpPr>
      <xdr:spPr>
        <a:xfrm flipV="1">
          <a:off x="2019300" y="6166434"/>
          <a:ext cx="889000" cy="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96245</xdr:rowOff>
    </xdr:from>
    <xdr:ext cx="534377" cy="259045"/>
    <xdr:sp macro="" textlink="">
      <xdr:nvSpPr>
        <xdr:cNvPr id="69" name="テキスト ボックス 68"/>
        <xdr:cNvSpPr txBox="1"/>
      </xdr:nvSpPr>
      <xdr:spPr>
        <a:xfrm>
          <a:off x="2641111" y="62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72453</xdr:rowOff>
    </xdr:from>
    <xdr:to>
      <xdr:col>10</xdr:col>
      <xdr:colOff>114300</xdr:colOff>
      <xdr:row>37</xdr:row>
      <xdr:rowOff>71653</xdr:rowOff>
    </xdr:to>
    <xdr:cxnSp macro="">
      <xdr:nvCxnSpPr>
        <xdr:cNvPr id="70" name="直線コネクタ 69"/>
        <xdr:cNvCxnSpPr/>
      </xdr:nvCxnSpPr>
      <xdr:spPr>
        <a:xfrm flipV="1">
          <a:off x="1130300" y="6244653"/>
          <a:ext cx="889000" cy="17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127068</xdr:rowOff>
    </xdr:from>
    <xdr:ext cx="534377" cy="259045"/>
    <xdr:sp macro="" textlink="">
      <xdr:nvSpPr>
        <xdr:cNvPr id="72" name="テキスト ボックス 71"/>
        <xdr:cNvSpPr txBox="1"/>
      </xdr:nvSpPr>
      <xdr:spPr>
        <a:xfrm>
          <a:off x="1752111" y="62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163644</xdr:rowOff>
    </xdr:from>
    <xdr:ext cx="534377" cy="259045"/>
    <xdr:sp macro="" textlink="">
      <xdr:nvSpPr>
        <xdr:cNvPr id="74" name="テキスト ボックス 73"/>
        <xdr:cNvSpPr txBox="1"/>
      </xdr:nvSpPr>
      <xdr:spPr>
        <a:xfrm>
          <a:off x="863111"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126543</xdr:rowOff>
    </xdr:from>
    <xdr:to>
      <xdr:col>24</xdr:col>
      <xdr:colOff>114300</xdr:colOff>
      <xdr:row>36</xdr:row>
      <xdr:rowOff>56693</xdr:rowOff>
    </xdr:to>
    <xdr:sp macro="" textlink="">
      <xdr:nvSpPr>
        <xdr:cNvPr id="80" name="楕円 79"/>
        <xdr:cNvSpPr/>
      </xdr:nvSpPr>
      <xdr:spPr>
        <a:xfrm>
          <a:off x="4584700" y="61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149420</xdr:rowOff>
    </xdr:from>
    <xdr:ext cx="534377" cy="259045"/>
    <xdr:sp macro="" textlink="">
      <xdr:nvSpPr>
        <xdr:cNvPr id="81" name="人件費該当値テキスト"/>
        <xdr:cNvSpPr txBox="1"/>
      </xdr:nvSpPr>
      <xdr:spPr>
        <a:xfrm>
          <a:off x="4686300" y="597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37046</xdr:rowOff>
    </xdr:from>
    <xdr:to>
      <xdr:col>20</xdr:col>
      <xdr:colOff>38100</xdr:colOff>
      <xdr:row>36</xdr:row>
      <xdr:rowOff>138646</xdr:rowOff>
    </xdr:to>
    <xdr:sp macro="" textlink="">
      <xdr:nvSpPr>
        <xdr:cNvPr id="82" name="楕円 81"/>
        <xdr:cNvSpPr/>
      </xdr:nvSpPr>
      <xdr:spPr>
        <a:xfrm>
          <a:off x="3746500" y="62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129773</xdr:rowOff>
    </xdr:from>
    <xdr:ext cx="534377" cy="259045"/>
    <xdr:sp macro="" textlink="">
      <xdr:nvSpPr>
        <xdr:cNvPr id="83" name="テキスト ボックス 82"/>
        <xdr:cNvSpPr txBox="1"/>
      </xdr:nvSpPr>
      <xdr:spPr>
        <a:xfrm>
          <a:off x="3530111" y="630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114884</xdr:rowOff>
    </xdr:from>
    <xdr:to>
      <xdr:col>15</xdr:col>
      <xdr:colOff>101600</xdr:colOff>
      <xdr:row>36</xdr:row>
      <xdr:rowOff>45034</xdr:rowOff>
    </xdr:to>
    <xdr:sp macro="" textlink="">
      <xdr:nvSpPr>
        <xdr:cNvPr id="84" name="楕円 83"/>
        <xdr:cNvSpPr/>
      </xdr:nvSpPr>
      <xdr:spPr>
        <a:xfrm>
          <a:off x="2857500" y="611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61561</xdr:rowOff>
    </xdr:from>
    <xdr:ext cx="534377" cy="259045"/>
    <xdr:sp macro="" textlink="">
      <xdr:nvSpPr>
        <xdr:cNvPr id="85" name="テキスト ボックス 84"/>
        <xdr:cNvSpPr txBox="1"/>
      </xdr:nvSpPr>
      <xdr:spPr>
        <a:xfrm>
          <a:off x="2641111" y="589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21653</xdr:rowOff>
    </xdr:from>
    <xdr:to>
      <xdr:col>10</xdr:col>
      <xdr:colOff>165100</xdr:colOff>
      <xdr:row>36</xdr:row>
      <xdr:rowOff>123253</xdr:rowOff>
    </xdr:to>
    <xdr:sp macro="" textlink="">
      <xdr:nvSpPr>
        <xdr:cNvPr id="86" name="楕円 85"/>
        <xdr:cNvSpPr/>
      </xdr:nvSpPr>
      <xdr:spPr>
        <a:xfrm>
          <a:off x="1968500" y="61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139780</xdr:rowOff>
    </xdr:from>
    <xdr:ext cx="534377" cy="259045"/>
    <xdr:sp macro="" textlink="">
      <xdr:nvSpPr>
        <xdr:cNvPr id="87" name="テキスト ボックス 86"/>
        <xdr:cNvSpPr txBox="1"/>
      </xdr:nvSpPr>
      <xdr:spPr>
        <a:xfrm>
          <a:off x="1752111" y="59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20853</xdr:rowOff>
    </xdr:from>
    <xdr:to>
      <xdr:col>6</xdr:col>
      <xdr:colOff>38100</xdr:colOff>
      <xdr:row>37</xdr:row>
      <xdr:rowOff>122453</xdr:rowOff>
    </xdr:to>
    <xdr:sp macro="" textlink="">
      <xdr:nvSpPr>
        <xdr:cNvPr id="88" name="楕円 87"/>
        <xdr:cNvSpPr/>
      </xdr:nvSpPr>
      <xdr:spPr>
        <a:xfrm>
          <a:off x="1079500" y="63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138980</xdr:rowOff>
    </xdr:from>
    <xdr:ext cx="534377" cy="259045"/>
    <xdr:sp macro="" textlink="">
      <xdr:nvSpPr>
        <xdr:cNvPr id="89" name="テキスト ボックス 88"/>
        <xdr:cNvSpPr txBox="1"/>
      </xdr:nvSpPr>
      <xdr:spPr>
        <a:xfrm>
          <a:off x="863111" y="61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2197</xdr:rowOff>
    </xdr:from>
    <xdr:to>
      <xdr:col>24</xdr:col>
      <xdr:colOff>62865</xdr:colOff>
      <xdr:row>57</xdr:row>
      <xdr:rowOff>73444</xdr:rowOff>
    </xdr:to>
    <xdr:cxnSp macro="">
      <xdr:nvCxnSpPr>
        <xdr:cNvPr id="114" name="直線コネクタ 113"/>
        <xdr:cNvCxnSpPr/>
      </xdr:nvCxnSpPr>
      <xdr:spPr>
        <a:xfrm flipV="1">
          <a:off x="4633595" y="8746147"/>
          <a:ext cx="1270" cy="1099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77271</xdr:rowOff>
    </xdr:from>
    <xdr:ext cx="534377" cy="259045"/>
    <xdr:sp macro="" textlink="">
      <xdr:nvSpPr>
        <xdr:cNvPr id="115" name="物件費最小値テキスト"/>
        <xdr:cNvSpPr txBox="1"/>
      </xdr:nvSpPr>
      <xdr:spPr>
        <a:xfrm>
          <a:off x="4686300" y="98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73444</xdr:rowOff>
    </xdr:from>
    <xdr:to>
      <xdr:col>24</xdr:col>
      <xdr:colOff>152400</xdr:colOff>
      <xdr:row>57</xdr:row>
      <xdr:rowOff>73444</xdr:rowOff>
    </xdr:to>
    <xdr:cxnSp macro="">
      <xdr:nvCxnSpPr>
        <xdr:cNvPr id="116" name="直線コネクタ 115"/>
        <xdr:cNvCxnSpPr/>
      </xdr:nvCxnSpPr>
      <xdr:spPr>
        <a:xfrm>
          <a:off x="4546600" y="984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120324</xdr:rowOff>
    </xdr:from>
    <xdr:ext cx="534377" cy="259045"/>
    <xdr:sp macro="" textlink="">
      <xdr:nvSpPr>
        <xdr:cNvPr id="117" name="物件費最大値テキスト"/>
        <xdr:cNvSpPr txBox="1"/>
      </xdr:nvSpPr>
      <xdr:spPr>
        <a:xfrm>
          <a:off x="4686300" y="85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2197</xdr:rowOff>
    </xdr:from>
    <xdr:to>
      <xdr:col>24</xdr:col>
      <xdr:colOff>152400</xdr:colOff>
      <xdr:row>51</xdr:row>
      <xdr:rowOff>2197</xdr:rowOff>
    </xdr:to>
    <xdr:cxnSp macro="">
      <xdr:nvCxnSpPr>
        <xdr:cNvPr id="118" name="直線コネクタ 117"/>
        <xdr:cNvCxnSpPr/>
      </xdr:nvCxnSpPr>
      <xdr:spPr>
        <a:xfrm>
          <a:off x="4546600" y="8746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111620</xdr:rowOff>
    </xdr:from>
    <xdr:to>
      <xdr:col>24</xdr:col>
      <xdr:colOff>63500</xdr:colOff>
      <xdr:row>56</xdr:row>
      <xdr:rowOff>112078</xdr:rowOff>
    </xdr:to>
    <xdr:cxnSp macro="">
      <xdr:nvCxnSpPr>
        <xdr:cNvPr id="119" name="直線コネクタ 118"/>
        <xdr:cNvCxnSpPr/>
      </xdr:nvCxnSpPr>
      <xdr:spPr>
        <a:xfrm>
          <a:off x="3797300" y="9541370"/>
          <a:ext cx="838200" cy="1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83621</xdr:rowOff>
    </xdr:from>
    <xdr:ext cx="534377" cy="259045"/>
    <xdr:sp macro="" textlink="">
      <xdr:nvSpPr>
        <xdr:cNvPr id="120" name="物件費平均値テキスト"/>
        <xdr:cNvSpPr txBox="1"/>
      </xdr:nvSpPr>
      <xdr:spPr>
        <a:xfrm>
          <a:off x="4686300" y="9170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60744</xdr:rowOff>
    </xdr:from>
    <xdr:to>
      <xdr:col>24</xdr:col>
      <xdr:colOff>114300</xdr:colOff>
      <xdr:row>54</xdr:row>
      <xdr:rowOff>162344</xdr:rowOff>
    </xdr:to>
    <xdr:sp macro="" textlink="">
      <xdr:nvSpPr>
        <xdr:cNvPr id="121" name="フローチャート: 判断 120"/>
        <xdr:cNvSpPr/>
      </xdr:nvSpPr>
      <xdr:spPr>
        <a:xfrm>
          <a:off x="4584700" y="931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111620</xdr:rowOff>
    </xdr:from>
    <xdr:to>
      <xdr:col>19</xdr:col>
      <xdr:colOff>177800</xdr:colOff>
      <xdr:row>56</xdr:row>
      <xdr:rowOff>161303</xdr:rowOff>
    </xdr:to>
    <xdr:cxnSp macro="">
      <xdr:nvCxnSpPr>
        <xdr:cNvPr id="122" name="直線コネクタ 121"/>
        <xdr:cNvCxnSpPr/>
      </xdr:nvCxnSpPr>
      <xdr:spPr>
        <a:xfrm flipV="1">
          <a:off x="2908300" y="9541370"/>
          <a:ext cx="889000" cy="22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169176</xdr:rowOff>
    </xdr:from>
    <xdr:to>
      <xdr:col>20</xdr:col>
      <xdr:colOff>38100</xdr:colOff>
      <xdr:row>54</xdr:row>
      <xdr:rowOff>99326</xdr:rowOff>
    </xdr:to>
    <xdr:sp macro="" textlink="">
      <xdr:nvSpPr>
        <xdr:cNvPr id="123" name="フローチャート: 判断 122"/>
        <xdr:cNvSpPr/>
      </xdr:nvSpPr>
      <xdr:spPr>
        <a:xfrm>
          <a:off x="3746500" y="92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115853</xdr:rowOff>
    </xdr:from>
    <xdr:ext cx="534377" cy="259045"/>
    <xdr:sp macro="" textlink="">
      <xdr:nvSpPr>
        <xdr:cNvPr id="124" name="テキスト ボックス 123"/>
        <xdr:cNvSpPr txBox="1"/>
      </xdr:nvSpPr>
      <xdr:spPr>
        <a:xfrm>
          <a:off x="3530111" y="903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161303</xdr:rowOff>
    </xdr:from>
    <xdr:to>
      <xdr:col>15</xdr:col>
      <xdr:colOff>50800</xdr:colOff>
      <xdr:row>59</xdr:row>
      <xdr:rowOff>20524</xdr:rowOff>
    </xdr:to>
    <xdr:cxnSp macro="">
      <xdr:nvCxnSpPr>
        <xdr:cNvPr id="125" name="直線コネクタ 124"/>
        <xdr:cNvCxnSpPr/>
      </xdr:nvCxnSpPr>
      <xdr:spPr>
        <a:xfrm flipV="1">
          <a:off x="2019300" y="9762503"/>
          <a:ext cx="889000" cy="37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97130</xdr:rowOff>
    </xdr:from>
    <xdr:to>
      <xdr:col>15</xdr:col>
      <xdr:colOff>101600</xdr:colOff>
      <xdr:row>55</xdr:row>
      <xdr:rowOff>27280</xdr:rowOff>
    </xdr:to>
    <xdr:sp macro="" textlink="">
      <xdr:nvSpPr>
        <xdr:cNvPr id="126" name="フローチャート: 判断 125"/>
        <xdr:cNvSpPr/>
      </xdr:nvSpPr>
      <xdr:spPr>
        <a:xfrm>
          <a:off x="28575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43807</xdr:rowOff>
    </xdr:from>
    <xdr:ext cx="534377" cy="259045"/>
    <xdr:sp macro="" textlink="">
      <xdr:nvSpPr>
        <xdr:cNvPr id="127" name="テキスト ボックス 126"/>
        <xdr:cNvSpPr txBox="1"/>
      </xdr:nvSpPr>
      <xdr:spPr>
        <a:xfrm>
          <a:off x="2641111" y="91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83731</xdr:rowOff>
    </xdr:from>
    <xdr:to>
      <xdr:col>10</xdr:col>
      <xdr:colOff>114300</xdr:colOff>
      <xdr:row>59</xdr:row>
      <xdr:rowOff>20524</xdr:rowOff>
    </xdr:to>
    <xdr:cxnSp macro="">
      <xdr:nvCxnSpPr>
        <xdr:cNvPr id="128" name="直線コネクタ 127"/>
        <xdr:cNvCxnSpPr/>
      </xdr:nvCxnSpPr>
      <xdr:spPr>
        <a:xfrm>
          <a:off x="1130300" y="10027831"/>
          <a:ext cx="889000" cy="10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33236</xdr:rowOff>
    </xdr:from>
    <xdr:to>
      <xdr:col>10</xdr:col>
      <xdr:colOff>165100</xdr:colOff>
      <xdr:row>56</xdr:row>
      <xdr:rowOff>134836</xdr:rowOff>
    </xdr:to>
    <xdr:sp macro="" textlink="">
      <xdr:nvSpPr>
        <xdr:cNvPr id="129" name="フローチャート: 判断 128"/>
        <xdr:cNvSpPr/>
      </xdr:nvSpPr>
      <xdr:spPr>
        <a:xfrm>
          <a:off x="1968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151363</xdr:rowOff>
    </xdr:from>
    <xdr:ext cx="534377" cy="259045"/>
    <xdr:sp macro="" textlink="">
      <xdr:nvSpPr>
        <xdr:cNvPr id="130" name="テキスト ボックス 129"/>
        <xdr:cNvSpPr txBox="1"/>
      </xdr:nvSpPr>
      <xdr:spPr>
        <a:xfrm>
          <a:off x="1752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24626</xdr:rowOff>
    </xdr:from>
    <xdr:to>
      <xdr:col>6</xdr:col>
      <xdr:colOff>38100</xdr:colOff>
      <xdr:row>56</xdr:row>
      <xdr:rowOff>126226</xdr:rowOff>
    </xdr:to>
    <xdr:sp macro="" textlink="">
      <xdr:nvSpPr>
        <xdr:cNvPr id="131" name="フローチャート: 判断 130"/>
        <xdr:cNvSpPr/>
      </xdr:nvSpPr>
      <xdr:spPr>
        <a:xfrm>
          <a:off x="1079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142753</xdr:rowOff>
    </xdr:from>
    <xdr:ext cx="534377" cy="259045"/>
    <xdr:sp macro="" textlink="">
      <xdr:nvSpPr>
        <xdr:cNvPr id="132" name="テキスト ボックス 131"/>
        <xdr:cNvSpPr txBox="1"/>
      </xdr:nvSpPr>
      <xdr:spPr>
        <a:xfrm>
          <a:off x="863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61278</xdr:rowOff>
    </xdr:from>
    <xdr:to>
      <xdr:col>24</xdr:col>
      <xdr:colOff>114300</xdr:colOff>
      <xdr:row>56</xdr:row>
      <xdr:rowOff>162878</xdr:rowOff>
    </xdr:to>
    <xdr:sp macro="" textlink="">
      <xdr:nvSpPr>
        <xdr:cNvPr id="138" name="楕円 137"/>
        <xdr:cNvSpPr/>
      </xdr:nvSpPr>
      <xdr:spPr>
        <a:xfrm>
          <a:off x="4584700" y="96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39705</xdr:rowOff>
    </xdr:from>
    <xdr:ext cx="534377" cy="259045"/>
    <xdr:sp macro="" textlink="">
      <xdr:nvSpPr>
        <xdr:cNvPr id="139" name="物件費該当値テキスト"/>
        <xdr:cNvSpPr txBox="1"/>
      </xdr:nvSpPr>
      <xdr:spPr>
        <a:xfrm>
          <a:off x="4686300" y="964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60820</xdr:rowOff>
    </xdr:from>
    <xdr:to>
      <xdr:col>20</xdr:col>
      <xdr:colOff>38100</xdr:colOff>
      <xdr:row>55</xdr:row>
      <xdr:rowOff>162420</xdr:rowOff>
    </xdr:to>
    <xdr:sp macro="" textlink="">
      <xdr:nvSpPr>
        <xdr:cNvPr id="140" name="楕円 139"/>
        <xdr:cNvSpPr/>
      </xdr:nvSpPr>
      <xdr:spPr>
        <a:xfrm>
          <a:off x="3746500" y="94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153547</xdr:rowOff>
    </xdr:from>
    <xdr:ext cx="534377" cy="259045"/>
    <xdr:sp macro="" textlink="">
      <xdr:nvSpPr>
        <xdr:cNvPr id="141" name="テキスト ボックス 140"/>
        <xdr:cNvSpPr txBox="1"/>
      </xdr:nvSpPr>
      <xdr:spPr>
        <a:xfrm>
          <a:off x="3530111" y="95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110503</xdr:rowOff>
    </xdr:from>
    <xdr:to>
      <xdr:col>15</xdr:col>
      <xdr:colOff>101600</xdr:colOff>
      <xdr:row>57</xdr:row>
      <xdr:rowOff>40653</xdr:rowOff>
    </xdr:to>
    <xdr:sp macro="" textlink="">
      <xdr:nvSpPr>
        <xdr:cNvPr id="142" name="楕円 141"/>
        <xdr:cNvSpPr/>
      </xdr:nvSpPr>
      <xdr:spPr>
        <a:xfrm>
          <a:off x="2857500" y="97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31780</xdr:rowOff>
    </xdr:from>
    <xdr:ext cx="534377" cy="259045"/>
    <xdr:sp macro="" textlink="">
      <xdr:nvSpPr>
        <xdr:cNvPr id="143" name="テキスト ボックス 142"/>
        <xdr:cNvSpPr txBox="1"/>
      </xdr:nvSpPr>
      <xdr:spPr>
        <a:xfrm>
          <a:off x="2641111" y="98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141174</xdr:rowOff>
    </xdr:from>
    <xdr:to>
      <xdr:col>10</xdr:col>
      <xdr:colOff>165100</xdr:colOff>
      <xdr:row>59</xdr:row>
      <xdr:rowOff>71324</xdr:rowOff>
    </xdr:to>
    <xdr:sp macro="" textlink="">
      <xdr:nvSpPr>
        <xdr:cNvPr id="144" name="楕円 143"/>
        <xdr:cNvSpPr/>
      </xdr:nvSpPr>
      <xdr:spPr>
        <a:xfrm>
          <a:off x="1968500" y="100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62451</xdr:rowOff>
    </xdr:from>
    <xdr:ext cx="534377" cy="259045"/>
    <xdr:sp macro="" textlink="">
      <xdr:nvSpPr>
        <xdr:cNvPr id="145" name="テキスト ボックス 144"/>
        <xdr:cNvSpPr txBox="1"/>
      </xdr:nvSpPr>
      <xdr:spPr>
        <a:xfrm>
          <a:off x="1752111" y="1017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32931</xdr:rowOff>
    </xdr:from>
    <xdr:to>
      <xdr:col>6</xdr:col>
      <xdr:colOff>38100</xdr:colOff>
      <xdr:row>58</xdr:row>
      <xdr:rowOff>134531</xdr:rowOff>
    </xdr:to>
    <xdr:sp macro="" textlink="">
      <xdr:nvSpPr>
        <xdr:cNvPr id="146" name="楕円 145"/>
        <xdr:cNvSpPr/>
      </xdr:nvSpPr>
      <xdr:spPr>
        <a:xfrm>
          <a:off x="1079500" y="9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125658</xdr:rowOff>
    </xdr:from>
    <xdr:ext cx="534377" cy="259045"/>
    <xdr:sp macro="" textlink="">
      <xdr:nvSpPr>
        <xdr:cNvPr id="147" name="テキスト ボックス 146"/>
        <xdr:cNvSpPr txBox="1"/>
      </xdr:nvSpPr>
      <xdr:spPr>
        <a:xfrm>
          <a:off x="863111" y="1006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9" name="直線コネクタ 168"/>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70" name="維持補修費最小値テキスト"/>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71" name="直線コネクタ 170"/>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2" name="維持補修費最大値テキスト"/>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3" name="直線コネクタ 172"/>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69200</xdr:rowOff>
    </xdr:from>
    <xdr:to>
      <xdr:col>24</xdr:col>
      <xdr:colOff>63500</xdr:colOff>
      <xdr:row>77</xdr:row>
      <xdr:rowOff>100199</xdr:rowOff>
    </xdr:to>
    <xdr:cxnSp macro="">
      <xdr:nvCxnSpPr>
        <xdr:cNvPr id="174" name="直線コネクタ 173"/>
        <xdr:cNvCxnSpPr/>
      </xdr:nvCxnSpPr>
      <xdr:spPr>
        <a:xfrm flipV="1">
          <a:off x="3797300" y="13270850"/>
          <a:ext cx="838200" cy="3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18462</xdr:rowOff>
    </xdr:from>
    <xdr:ext cx="469744" cy="259045"/>
    <xdr:sp macro="" textlink="">
      <xdr:nvSpPr>
        <xdr:cNvPr id="175" name="維持補修費平均値テキスト"/>
        <xdr:cNvSpPr txBox="1"/>
      </xdr:nvSpPr>
      <xdr:spPr>
        <a:xfrm>
          <a:off x="4686300" y="1304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6" name="フローチャート: 判断 175"/>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100199</xdr:rowOff>
    </xdr:from>
    <xdr:to>
      <xdr:col>19</xdr:col>
      <xdr:colOff>177800</xdr:colOff>
      <xdr:row>77</xdr:row>
      <xdr:rowOff>110714</xdr:rowOff>
    </xdr:to>
    <xdr:cxnSp macro="">
      <xdr:nvCxnSpPr>
        <xdr:cNvPr id="177" name="直線コネクタ 176"/>
        <xdr:cNvCxnSpPr/>
      </xdr:nvCxnSpPr>
      <xdr:spPr>
        <a:xfrm flipV="1">
          <a:off x="2908300" y="1330184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8" name="フローチャート: 判断 177"/>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79" name="テキスト ボックス 178"/>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110714</xdr:rowOff>
    </xdr:from>
    <xdr:to>
      <xdr:col>15</xdr:col>
      <xdr:colOff>50800</xdr:colOff>
      <xdr:row>77</xdr:row>
      <xdr:rowOff>133437</xdr:rowOff>
    </xdr:to>
    <xdr:cxnSp macro="">
      <xdr:nvCxnSpPr>
        <xdr:cNvPr id="180" name="直線コネクタ 179"/>
        <xdr:cNvCxnSpPr/>
      </xdr:nvCxnSpPr>
      <xdr:spPr>
        <a:xfrm flipV="1">
          <a:off x="2019300" y="13312364"/>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81" name="フローチャート: 判断 180"/>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82" name="テキスト ボックス 181"/>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133437</xdr:rowOff>
    </xdr:from>
    <xdr:to>
      <xdr:col>10</xdr:col>
      <xdr:colOff>114300</xdr:colOff>
      <xdr:row>77</xdr:row>
      <xdr:rowOff>153690</xdr:rowOff>
    </xdr:to>
    <xdr:cxnSp macro="">
      <xdr:nvCxnSpPr>
        <xdr:cNvPr id="183" name="直線コネクタ 182"/>
        <xdr:cNvCxnSpPr/>
      </xdr:nvCxnSpPr>
      <xdr:spPr>
        <a:xfrm flipV="1">
          <a:off x="1130300" y="13335087"/>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4" name="フローチャート: 判断 183"/>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5" name="テキスト ボックス 184"/>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6" name="フローチャート: 判断 185"/>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167068</xdr:rowOff>
    </xdr:from>
    <xdr:ext cx="469744" cy="259045"/>
    <xdr:sp macro="" textlink="">
      <xdr:nvSpPr>
        <xdr:cNvPr id="187" name="テキスト ボックス 186"/>
        <xdr:cNvSpPr txBox="1"/>
      </xdr:nvSpPr>
      <xdr:spPr>
        <a:xfrm>
          <a:off x="895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18400</xdr:rowOff>
    </xdr:from>
    <xdr:to>
      <xdr:col>24</xdr:col>
      <xdr:colOff>114300</xdr:colOff>
      <xdr:row>77</xdr:row>
      <xdr:rowOff>120000</xdr:rowOff>
    </xdr:to>
    <xdr:sp macro="" textlink="">
      <xdr:nvSpPr>
        <xdr:cNvPr id="193" name="楕円 192"/>
        <xdr:cNvSpPr/>
      </xdr:nvSpPr>
      <xdr:spPr>
        <a:xfrm>
          <a:off x="4584700" y="132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168277</xdr:rowOff>
    </xdr:from>
    <xdr:ext cx="469744" cy="259045"/>
    <xdr:sp macro="" textlink="">
      <xdr:nvSpPr>
        <xdr:cNvPr id="194" name="維持補修費該当値テキスト"/>
        <xdr:cNvSpPr txBox="1"/>
      </xdr:nvSpPr>
      <xdr:spPr>
        <a:xfrm>
          <a:off x="4686300" y="1319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49399</xdr:rowOff>
    </xdr:from>
    <xdr:to>
      <xdr:col>20</xdr:col>
      <xdr:colOff>38100</xdr:colOff>
      <xdr:row>77</xdr:row>
      <xdr:rowOff>150999</xdr:rowOff>
    </xdr:to>
    <xdr:sp macro="" textlink="">
      <xdr:nvSpPr>
        <xdr:cNvPr id="195" name="楕円 194"/>
        <xdr:cNvSpPr/>
      </xdr:nvSpPr>
      <xdr:spPr>
        <a:xfrm>
          <a:off x="3746500" y="132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142126</xdr:rowOff>
    </xdr:from>
    <xdr:ext cx="469744" cy="259045"/>
    <xdr:sp macro="" textlink="">
      <xdr:nvSpPr>
        <xdr:cNvPr id="196" name="テキスト ボックス 195"/>
        <xdr:cNvSpPr txBox="1"/>
      </xdr:nvSpPr>
      <xdr:spPr>
        <a:xfrm>
          <a:off x="3562428" y="1334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59914</xdr:rowOff>
    </xdr:from>
    <xdr:to>
      <xdr:col>15</xdr:col>
      <xdr:colOff>101600</xdr:colOff>
      <xdr:row>77</xdr:row>
      <xdr:rowOff>161514</xdr:rowOff>
    </xdr:to>
    <xdr:sp macro="" textlink="">
      <xdr:nvSpPr>
        <xdr:cNvPr id="197" name="楕円 196"/>
        <xdr:cNvSpPr/>
      </xdr:nvSpPr>
      <xdr:spPr>
        <a:xfrm>
          <a:off x="2857500" y="132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152641</xdr:rowOff>
    </xdr:from>
    <xdr:ext cx="469744" cy="259045"/>
    <xdr:sp macro="" textlink="">
      <xdr:nvSpPr>
        <xdr:cNvPr id="198" name="テキスト ボックス 197"/>
        <xdr:cNvSpPr txBox="1"/>
      </xdr:nvSpPr>
      <xdr:spPr>
        <a:xfrm>
          <a:off x="2673428" y="1335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82637</xdr:rowOff>
    </xdr:from>
    <xdr:to>
      <xdr:col>10</xdr:col>
      <xdr:colOff>165100</xdr:colOff>
      <xdr:row>78</xdr:row>
      <xdr:rowOff>12787</xdr:rowOff>
    </xdr:to>
    <xdr:sp macro="" textlink="">
      <xdr:nvSpPr>
        <xdr:cNvPr id="199" name="楕円 198"/>
        <xdr:cNvSpPr/>
      </xdr:nvSpPr>
      <xdr:spPr>
        <a:xfrm>
          <a:off x="1968500" y="132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3914</xdr:rowOff>
    </xdr:from>
    <xdr:ext cx="469744" cy="259045"/>
    <xdr:sp macro="" textlink="">
      <xdr:nvSpPr>
        <xdr:cNvPr id="200" name="テキスト ボックス 199"/>
        <xdr:cNvSpPr txBox="1"/>
      </xdr:nvSpPr>
      <xdr:spPr>
        <a:xfrm>
          <a:off x="1784428" y="1337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102890</xdr:rowOff>
    </xdr:from>
    <xdr:to>
      <xdr:col>6</xdr:col>
      <xdr:colOff>38100</xdr:colOff>
      <xdr:row>78</xdr:row>
      <xdr:rowOff>33040</xdr:rowOff>
    </xdr:to>
    <xdr:sp macro="" textlink="">
      <xdr:nvSpPr>
        <xdr:cNvPr id="201" name="楕円 200"/>
        <xdr:cNvSpPr/>
      </xdr:nvSpPr>
      <xdr:spPr>
        <a:xfrm>
          <a:off x="1079500" y="133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24167</xdr:rowOff>
    </xdr:from>
    <xdr:ext cx="469744" cy="259045"/>
    <xdr:sp macro="" textlink="">
      <xdr:nvSpPr>
        <xdr:cNvPr id="202" name="テキスト ボックス 201"/>
        <xdr:cNvSpPr txBox="1"/>
      </xdr:nvSpPr>
      <xdr:spPr>
        <a:xfrm>
          <a:off x="895428" y="1339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9" name="直線コネクタ 228"/>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30" name="扶助費最小値テキスト"/>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31" name="直線コネクタ 230"/>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2" name="扶助費最大値テキスト"/>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3" name="直線コネクタ 232"/>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121003</xdr:rowOff>
    </xdr:from>
    <xdr:to>
      <xdr:col>24</xdr:col>
      <xdr:colOff>63500</xdr:colOff>
      <xdr:row>97</xdr:row>
      <xdr:rowOff>125674</xdr:rowOff>
    </xdr:to>
    <xdr:cxnSp macro="">
      <xdr:nvCxnSpPr>
        <xdr:cNvPr id="234" name="直線コネクタ 233"/>
        <xdr:cNvCxnSpPr/>
      </xdr:nvCxnSpPr>
      <xdr:spPr>
        <a:xfrm flipV="1">
          <a:off x="3797300" y="16580203"/>
          <a:ext cx="838200" cy="17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169189</xdr:rowOff>
    </xdr:from>
    <xdr:ext cx="599010" cy="259045"/>
    <xdr:sp macro="" textlink="">
      <xdr:nvSpPr>
        <xdr:cNvPr id="235" name="扶助費平均値テキスト"/>
        <xdr:cNvSpPr txBox="1"/>
      </xdr:nvSpPr>
      <xdr:spPr>
        <a:xfrm>
          <a:off x="4686300" y="16285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6" name="フローチャート: 判断 235"/>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79088</xdr:rowOff>
    </xdr:from>
    <xdr:to>
      <xdr:col>19</xdr:col>
      <xdr:colOff>177800</xdr:colOff>
      <xdr:row>97</xdr:row>
      <xdr:rowOff>125674</xdr:rowOff>
    </xdr:to>
    <xdr:cxnSp macro="">
      <xdr:nvCxnSpPr>
        <xdr:cNvPr id="237" name="直線コネクタ 236"/>
        <xdr:cNvCxnSpPr/>
      </xdr:nvCxnSpPr>
      <xdr:spPr>
        <a:xfrm>
          <a:off x="2908300" y="16538288"/>
          <a:ext cx="889000" cy="2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8" name="フローチャート: 判断 237"/>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55156</xdr:rowOff>
    </xdr:from>
    <xdr:ext cx="599010" cy="259045"/>
    <xdr:sp macro="" textlink="">
      <xdr:nvSpPr>
        <xdr:cNvPr id="239" name="テキスト ボックス 238"/>
        <xdr:cNvSpPr txBox="1"/>
      </xdr:nvSpPr>
      <xdr:spPr>
        <a:xfrm>
          <a:off x="3497795" y="1634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79088</xdr:rowOff>
    </xdr:from>
    <xdr:to>
      <xdr:col>15</xdr:col>
      <xdr:colOff>50800</xdr:colOff>
      <xdr:row>98</xdr:row>
      <xdr:rowOff>100805</xdr:rowOff>
    </xdr:to>
    <xdr:cxnSp macro="">
      <xdr:nvCxnSpPr>
        <xdr:cNvPr id="240" name="直線コネクタ 239"/>
        <xdr:cNvCxnSpPr/>
      </xdr:nvCxnSpPr>
      <xdr:spPr>
        <a:xfrm flipV="1">
          <a:off x="2019300" y="16538288"/>
          <a:ext cx="889000" cy="3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41" name="フローチャート: 判断 240"/>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37912</xdr:rowOff>
    </xdr:from>
    <xdr:ext cx="599010" cy="259045"/>
    <xdr:sp macro="" textlink="">
      <xdr:nvSpPr>
        <xdr:cNvPr id="242" name="テキスト ボックス 241"/>
        <xdr:cNvSpPr txBox="1"/>
      </xdr:nvSpPr>
      <xdr:spPr>
        <a:xfrm>
          <a:off x="2608795" y="1615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100805</xdr:rowOff>
    </xdr:from>
    <xdr:to>
      <xdr:col>10</xdr:col>
      <xdr:colOff>114300</xdr:colOff>
      <xdr:row>98</xdr:row>
      <xdr:rowOff>123225</xdr:rowOff>
    </xdr:to>
    <xdr:cxnSp macro="">
      <xdr:nvCxnSpPr>
        <xdr:cNvPr id="243" name="直線コネクタ 242"/>
        <xdr:cNvCxnSpPr/>
      </xdr:nvCxnSpPr>
      <xdr:spPr>
        <a:xfrm flipV="1">
          <a:off x="1130300" y="16902905"/>
          <a:ext cx="889000" cy="2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4" name="フローチャート: 判断 243"/>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98899</xdr:rowOff>
    </xdr:from>
    <xdr:ext cx="534377" cy="259045"/>
    <xdr:sp macro="" textlink="">
      <xdr:nvSpPr>
        <xdr:cNvPr id="245" name="テキスト ボックス 244"/>
        <xdr:cNvSpPr txBox="1"/>
      </xdr:nvSpPr>
      <xdr:spPr>
        <a:xfrm>
          <a:off x="1752111" y="165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6" name="フローチャート: 判断 245"/>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131410</xdr:rowOff>
    </xdr:from>
    <xdr:ext cx="534377" cy="259045"/>
    <xdr:sp macro="" textlink="">
      <xdr:nvSpPr>
        <xdr:cNvPr id="247" name="テキスト ボックス 246"/>
        <xdr:cNvSpPr txBox="1"/>
      </xdr:nvSpPr>
      <xdr:spPr>
        <a:xfrm>
          <a:off x="863111" y="165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70203</xdr:rowOff>
    </xdr:from>
    <xdr:to>
      <xdr:col>24</xdr:col>
      <xdr:colOff>114300</xdr:colOff>
      <xdr:row>97</xdr:row>
      <xdr:rowOff>353</xdr:rowOff>
    </xdr:to>
    <xdr:sp macro="" textlink="">
      <xdr:nvSpPr>
        <xdr:cNvPr id="253" name="楕円 252"/>
        <xdr:cNvSpPr/>
      </xdr:nvSpPr>
      <xdr:spPr>
        <a:xfrm>
          <a:off x="4584700" y="165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48630</xdr:rowOff>
    </xdr:from>
    <xdr:ext cx="599010" cy="259045"/>
    <xdr:sp macro="" textlink="">
      <xdr:nvSpPr>
        <xdr:cNvPr id="254" name="扶助費該当値テキスト"/>
        <xdr:cNvSpPr txBox="1"/>
      </xdr:nvSpPr>
      <xdr:spPr>
        <a:xfrm>
          <a:off x="4686300" y="1650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74874</xdr:rowOff>
    </xdr:from>
    <xdr:to>
      <xdr:col>20</xdr:col>
      <xdr:colOff>38100</xdr:colOff>
      <xdr:row>98</xdr:row>
      <xdr:rowOff>5024</xdr:rowOff>
    </xdr:to>
    <xdr:sp macro="" textlink="">
      <xdr:nvSpPr>
        <xdr:cNvPr id="255" name="楕円 254"/>
        <xdr:cNvSpPr/>
      </xdr:nvSpPr>
      <xdr:spPr>
        <a:xfrm>
          <a:off x="3746500" y="167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167601</xdr:rowOff>
    </xdr:from>
    <xdr:ext cx="534377" cy="259045"/>
    <xdr:sp macro="" textlink="">
      <xdr:nvSpPr>
        <xdr:cNvPr id="256" name="テキスト ボックス 255"/>
        <xdr:cNvSpPr txBox="1"/>
      </xdr:nvSpPr>
      <xdr:spPr>
        <a:xfrm>
          <a:off x="3530111" y="167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28288</xdr:rowOff>
    </xdr:from>
    <xdr:to>
      <xdr:col>15</xdr:col>
      <xdr:colOff>101600</xdr:colOff>
      <xdr:row>96</xdr:row>
      <xdr:rowOff>129888</xdr:rowOff>
    </xdr:to>
    <xdr:sp macro="" textlink="">
      <xdr:nvSpPr>
        <xdr:cNvPr id="257" name="楕円 256"/>
        <xdr:cNvSpPr/>
      </xdr:nvSpPr>
      <xdr:spPr>
        <a:xfrm>
          <a:off x="2857500" y="164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121015</xdr:rowOff>
    </xdr:from>
    <xdr:ext cx="599010" cy="259045"/>
    <xdr:sp macro="" textlink="">
      <xdr:nvSpPr>
        <xdr:cNvPr id="258" name="テキスト ボックス 257"/>
        <xdr:cNvSpPr txBox="1"/>
      </xdr:nvSpPr>
      <xdr:spPr>
        <a:xfrm>
          <a:off x="2608795" y="1658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50005</xdr:rowOff>
    </xdr:from>
    <xdr:to>
      <xdr:col>10</xdr:col>
      <xdr:colOff>165100</xdr:colOff>
      <xdr:row>98</xdr:row>
      <xdr:rowOff>151605</xdr:rowOff>
    </xdr:to>
    <xdr:sp macro="" textlink="">
      <xdr:nvSpPr>
        <xdr:cNvPr id="259" name="楕円 258"/>
        <xdr:cNvSpPr/>
      </xdr:nvSpPr>
      <xdr:spPr>
        <a:xfrm>
          <a:off x="1968500" y="1685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142732</xdr:rowOff>
    </xdr:from>
    <xdr:ext cx="534377" cy="259045"/>
    <xdr:sp macro="" textlink="">
      <xdr:nvSpPr>
        <xdr:cNvPr id="260" name="テキスト ボックス 259"/>
        <xdr:cNvSpPr txBox="1"/>
      </xdr:nvSpPr>
      <xdr:spPr>
        <a:xfrm>
          <a:off x="1752111" y="169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72425</xdr:rowOff>
    </xdr:from>
    <xdr:to>
      <xdr:col>6</xdr:col>
      <xdr:colOff>38100</xdr:colOff>
      <xdr:row>99</xdr:row>
      <xdr:rowOff>2575</xdr:rowOff>
    </xdr:to>
    <xdr:sp macro="" textlink="">
      <xdr:nvSpPr>
        <xdr:cNvPr id="261" name="楕円 260"/>
        <xdr:cNvSpPr/>
      </xdr:nvSpPr>
      <xdr:spPr>
        <a:xfrm>
          <a:off x="1079500" y="168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165152</xdr:rowOff>
    </xdr:from>
    <xdr:ext cx="534377" cy="259045"/>
    <xdr:sp macro="" textlink="">
      <xdr:nvSpPr>
        <xdr:cNvPr id="262" name="テキスト ボックス 261"/>
        <xdr:cNvSpPr txBox="1"/>
      </xdr:nvSpPr>
      <xdr:spPr>
        <a:xfrm>
          <a:off x="863111" y="1696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89497</xdr:rowOff>
    </xdr:from>
    <xdr:to>
      <xdr:col>54</xdr:col>
      <xdr:colOff>189865</xdr:colOff>
      <xdr:row>39</xdr:row>
      <xdr:rowOff>60313</xdr:rowOff>
    </xdr:to>
    <xdr:cxnSp macro="">
      <xdr:nvCxnSpPr>
        <xdr:cNvPr id="287" name="直線コネクタ 286"/>
        <xdr:cNvCxnSpPr/>
      </xdr:nvCxnSpPr>
      <xdr:spPr>
        <a:xfrm flipV="1">
          <a:off x="10475595" y="6090247"/>
          <a:ext cx="1270" cy="65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64140</xdr:rowOff>
    </xdr:from>
    <xdr:ext cx="534377" cy="259045"/>
    <xdr:sp macro="" textlink="">
      <xdr:nvSpPr>
        <xdr:cNvPr id="288" name="補助費等最小値テキスト"/>
        <xdr:cNvSpPr txBox="1"/>
      </xdr:nvSpPr>
      <xdr:spPr>
        <a:xfrm>
          <a:off x="10528300" y="6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60313</xdr:rowOff>
    </xdr:from>
    <xdr:to>
      <xdr:col>55</xdr:col>
      <xdr:colOff>88900</xdr:colOff>
      <xdr:row>39</xdr:row>
      <xdr:rowOff>60313</xdr:rowOff>
    </xdr:to>
    <xdr:cxnSp macro="">
      <xdr:nvCxnSpPr>
        <xdr:cNvPr id="289" name="直線コネクタ 288"/>
        <xdr:cNvCxnSpPr/>
      </xdr:nvCxnSpPr>
      <xdr:spPr>
        <a:xfrm>
          <a:off x="10388600" y="674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36174</xdr:rowOff>
    </xdr:from>
    <xdr:ext cx="534377" cy="259045"/>
    <xdr:sp macro="" textlink="">
      <xdr:nvSpPr>
        <xdr:cNvPr id="290" name="補助費等最大値テキスト"/>
        <xdr:cNvSpPr txBox="1"/>
      </xdr:nvSpPr>
      <xdr:spPr>
        <a:xfrm>
          <a:off x="10528300" y="5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89497</xdr:rowOff>
    </xdr:from>
    <xdr:to>
      <xdr:col>55</xdr:col>
      <xdr:colOff>88900</xdr:colOff>
      <xdr:row>35</xdr:row>
      <xdr:rowOff>89497</xdr:rowOff>
    </xdr:to>
    <xdr:cxnSp macro="">
      <xdr:nvCxnSpPr>
        <xdr:cNvPr id="291" name="直線コネクタ 290"/>
        <xdr:cNvCxnSpPr/>
      </xdr:nvCxnSpPr>
      <xdr:spPr>
        <a:xfrm>
          <a:off x="10388600" y="60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26912</xdr:rowOff>
    </xdr:from>
    <xdr:to>
      <xdr:col>55</xdr:col>
      <xdr:colOff>0</xdr:colOff>
      <xdr:row>38</xdr:row>
      <xdr:rowOff>31293</xdr:rowOff>
    </xdr:to>
    <xdr:cxnSp macro="">
      <xdr:nvCxnSpPr>
        <xdr:cNvPr id="292" name="直線コネクタ 291"/>
        <xdr:cNvCxnSpPr/>
      </xdr:nvCxnSpPr>
      <xdr:spPr>
        <a:xfrm flipV="1">
          <a:off x="9639300" y="6542012"/>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534377" cy="259045"/>
    <xdr:sp macro="" textlink="">
      <xdr:nvSpPr>
        <xdr:cNvPr id="293" name="補助費等平均値テキスト"/>
        <xdr:cNvSpPr txBox="1"/>
      </xdr:nvSpPr>
      <xdr:spPr>
        <a:xfrm>
          <a:off x="10528300" y="652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4" name="フローチャート: 判断 293"/>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31293</xdr:rowOff>
    </xdr:from>
    <xdr:to>
      <xdr:col>50</xdr:col>
      <xdr:colOff>114300</xdr:colOff>
      <xdr:row>38</xdr:row>
      <xdr:rowOff>120866</xdr:rowOff>
    </xdr:to>
    <xdr:cxnSp macro="">
      <xdr:nvCxnSpPr>
        <xdr:cNvPr id="295" name="直線コネクタ 294"/>
        <xdr:cNvCxnSpPr/>
      </xdr:nvCxnSpPr>
      <xdr:spPr>
        <a:xfrm flipV="1">
          <a:off x="8750300" y="6546393"/>
          <a:ext cx="8890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xdr:rowOff>
    </xdr:from>
    <xdr:to>
      <xdr:col>50</xdr:col>
      <xdr:colOff>165100</xdr:colOff>
      <xdr:row>38</xdr:row>
      <xdr:rowOff>102971</xdr:rowOff>
    </xdr:to>
    <xdr:sp macro="" textlink="">
      <xdr:nvSpPr>
        <xdr:cNvPr id="296" name="フローチャート: 判断 295"/>
        <xdr:cNvSpPr/>
      </xdr:nvSpPr>
      <xdr:spPr>
        <a:xfrm>
          <a:off x="95885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94098</xdr:rowOff>
    </xdr:from>
    <xdr:ext cx="534377" cy="259045"/>
    <xdr:sp macro="" textlink="">
      <xdr:nvSpPr>
        <xdr:cNvPr id="297" name="テキスト ボックス 296"/>
        <xdr:cNvSpPr txBox="1"/>
      </xdr:nvSpPr>
      <xdr:spPr>
        <a:xfrm>
          <a:off x="9372111" y="66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8471</xdr:rowOff>
    </xdr:from>
    <xdr:to>
      <xdr:col>45</xdr:col>
      <xdr:colOff>177800</xdr:colOff>
      <xdr:row>38</xdr:row>
      <xdr:rowOff>120866</xdr:rowOff>
    </xdr:to>
    <xdr:cxnSp macro="">
      <xdr:nvCxnSpPr>
        <xdr:cNvPr id="298" name="直線コネクタ 297"/>
        <xdr:cNvCxnSpPr/>
      </xdr:nvCxnSpPr>
      <xdr:spPr>
        <a:xfrm>
          <a:off x="7861300" y="5151971"/>
          <a:ext cx="889000" cy="148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68059</xdr:rowOff>
    </xdr:from>
    <xdr:to>
      <xdr:col>46</xdr:col>
      <xdr:colOff>38100</xdr:colOff>
      <xdr:row>38</xdr:row>
      <xdr:rowOff>169659</xdr:rowOff>
    </xdr:to>
    <xdr:sp macro="" textlink="">
      <xdr:nvSpPr>
        <xdr:cNvPr id="299" name="フローチャート: 判断 298"/>
        <xdr:cNvSpPr/>
      </xdr:nvSpPr>
      <xdr:spPr>
        <a:xfrm>
          <a:off x="8699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14736</xdr:rowOff>
    </xdr:from>
    <xdr:ext cx="534377" cy="259045"/>
    <xdr:sp macro="" textlink="">
      <xdr:nvSpPr>
        <xdr:cNvPr id="300" name="テキスト ボックス 299"/>
        <xdr:cNvSpPr txBox="1"/>
      </xdr:nvSpPr>
      <xdr:spPr>
        <a:xfrm>
          <a:off x="8483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8471</xdr:rowOff>
    </xdr:from>
    <xdr:to>
      <xdr:col>41</xdr:col>
      <xdr:colOff>50800</xdr:colOff>
      <xdr:row>38</xdr:row>
      <xdr:rowOff>6629</xdr:rowOff>
    </xdr:to>
    <xdr:cxnSp macro="">
      <xdr:nvCxnSpPr>
        <xdr:cNvPr id="301" name="直線コネクタ 300"/>
        <xdr:cNvCxnSpPr/>
      </xdr:nvCxnSpPr>
      <xdr:spPr>
        <a:xfrm flipV="1">
          <a:off x="6972300" y="5151971"/>
          <a:ext cx="889000" cy="136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134023</xdr:rowOff>
    </xdr:from>
    <xdr:to>
      <xdr:col>41</xdr:col>
      <xdr:colOff>101600</xdr:colOff>
      <xdr:row>31</xdr:row>
      <xdr:rowOff>64173</xdr:rowOff>
    </xdr:to>
    <xdr:sp macro="" textlink="">
      <xdr:nvSpPr>
        <xdr:cNvPr id="302" name="フローチャート: 判断 301"/>
        <xdr:cNvSpPr/>
      </xdr:nvSpPr>
      <xdr:spPr>
        <a:xfrm>
          <a:off x="7810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55300</xdr:rowOff>
    </xdr:from>
    <xdr:ext cx="599010" cy="259045"/>
    <xdr:sp macro="" textlink="">
      <xdr:nvSpPr>
        <xdr:cNvPr id="303" name="テキスト ボックス 302"/>
        <xdr:cNvSpPr txBox="1"/>
      </xdr:nvSpPr>
      <xdr:spPr>
        <a:xfrm>
          <a:off x="7561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132677</xdr:rowOff>
    </xdr:from>
    <xdr:to>
      <xdr:col>36</xdr:col>
      <xdr:colOff>165100</xdr:colOff>
      <xdr:row>39</xdr:row>
      <xdr:rowOff>62827</xdr:rowOff>
    </xdr:to>
    <xdr:sp macro="" textlink="">
      <xdr:nvSpPr>
        <xdr:cNvPr id="304" name="フローチャート: 判断 303"/>
        <xdr:cNvSpPr/>
      </xdr:nvSpPr>
      <xdr:spPr>
        <a:xfrm>
          <a:off x="6921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53954</xdr:rowOff>
    </xdr:from>
    <xdr:ext cx="534377" cy="259045"/>
    <xdr:sp macro="" textlink="">
      <xdr:nvSpPr>
        <xdr:cNvPr id="305" name="テキスト ボックス 304"/>
        <xdr:cNvSpPr txBox="1"/>
      </xdr:nvSpPr>
      <xdr:spPr>
        <a:xfrm>
          <a:off x="6705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147561</xdr:rowOff>
    </xdr:from>
    <xdr:to>
      <xdr:col>55</xdr:col>
      <xdr:colOff>50800</xdr:colOff>
      <xdr:row>38</xdr:row>
      <xdr:rowOff>77712</xdr:rowOff>
    </xdr:to>
    <xdr:sp macro="" textlink="">
      <xdr:nvSpPr>
        <xdr:cNvPr id="311" name="楕円 310"/>
        <xdr:cNvSpPr/>
      </xdr:nvSpPr>
      <xdr:spPr>
        <a:xfrm>
          <a:off x="10426700" y="64912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170438</xdr:rowOff>
    </xdr:from>
    <xdr:ext cx="534377" cy="259045"/>
    <xdr:sp macro="" textlink="">
      <xdr:nvSpPr>
        <xdr:cNvPr id="312" name="補助費等該当値テキスト"/>
        <xdr:cNvSpPr txBox="1"/>
      </xdr:nvSpPr>
      <xdr:spPr>
        <a:xfrm>
          <a:off x="10528300" y="63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151943</xdr:rowOff>
    </xdr:from>
    <xdr:to>
      <xdr:col>50</xdr:col>
      <xdr:colOff>165100</xdr:colOff>
      <xdr:row>38</xdr:row>
      <xdr:rowOff>82093</xdr:rowOff>
    </xdr:to>
    <xdr:sp macro="" textlink="">
      <xdr:nvSpPr>
        <xdr:cNvPr id="313" name="楕円 312"/>
        <xdr:cNvSpPr/>
      </xdr:nvSpPr>
      <xdr:spPr>
        <a:xfrm>
          <a:off x="9588500" y="64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98620</xdr:rowOff>
    </xdr:from>
    <xdr:ext cx="534377" cy="259045"/>
    <xdr:sp macro="" textlink="">
      <xdr:nvSpPr>
        <xdr:cNvPr id="314" name="テキスト ボックス 313"/>
        <xdr:cNvSpPr txBox="1"/>
      </xdr:nvSpPr>
      <xdr:spPr>
        <a:xfrm>
          <a:off x="9372111" y="627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70066</xdr:rowOff>
    </xdr:from>
    <xdr:to>
      <xdr:col>46</xdr:col>
      <xdr:colOff>38100</xdr:colOff>
      <xdr:row>39</xdr:row>
      <xdr:rowOff>216</xdr:rowOff>
    </xdr:to>
    <xdr:sp macro="" textlink="">
      <xdr:nvSpPr>
        <xdr:cNvPr id="315" name="楕円 314"/>
        <xdr:cNvSpPr/>
      </xdr:nvSpPr>
      <xdr:spPr>
        <a:xfrm>
          <a:off x="8699500" y="65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162793</xdr:rowOff>
    </xdr:from>
    <xdr:ext cx="534377" cy="259045"/>
    <xdr:sp macro="" textlink="">
      <xdr:nvSpPr>
        <xdr:cNvPr id="316" name="テキスト ボックス 315"/>
        <xdr:cNvSpPr txBox="1"/>
      </xdr:nvSpPr>
      <xdr:spPr>
        <a:xfrm>
          <a:off x="8483111" y="66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129121</xdr:rowOff>
    </xdr:from>
    <xdr:to>
      <xdr:col>41</xdr:col>
      <xdr:colOff>101600</xdr:colOff>
      <xdr:row>30</xdr:row>
      <xdr:rowOff>59271</xdr:rowOff>
    </xdr:to>
    <xdr:sp macro="" textlink="">
      <xdr:nvSpPr>
        <xdr:cNvPr id="317" name="楕円 316"/>
        <xdr:cNvSpPr/>
      </xdr:nvSpPr>
      <xdr:spPr>
        <a:xfrm>
          <a:off x="7810500" y="510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75798</xdr:rowOff>
    </xdr:from>
    <xdr:ext cx="599010" cy="259045"/>
    <xdr:sp macro="" textlink="">
      <xdr:nvSpPr>
        <xdr:cNvPr id="318" name="テキスト ボックス 317"/>
        <xdr:cNvSpPr txBox="1"/>
      </xdr:nvSpPr>
      <xdr:spPr>
        <a:xfrm>
          <a:off x="7561795" y="487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127279</xdr:rowOff>
    </xdr:from>
    <xdr:to>
      <xdr:col>36</xdr:col>
      <xdr:colOff>165100</xdr:colOff>
      <xdr:row>38</xdr:row>
      <xdr:rowOff>57429</xdr:rowOff>
    </xdr:to>
    <xdr:sp macro="" textlink="">
      <xdr:nvSpPr>
        <xdr:cNvPr id="319" name="楕円 318"/>
        <xdr:cNvSpPr/>
      </xdr:nvSpPr>
      <xdr:spPr>
        <a:xfrm>
          <a:off x="6921500" y="64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73956</xdr:rowOff>
    </xdr:from>
    <xdr:ext cx="534377" cy="259045"/>
    <xdr:sp macro="" textlink="">
      <xdr:nvSpPr>
        <xdr:cNvPr id="320" name="テキスト ボックス 319"/>
        <xdr:cNvSpPr txBox="1"/>
      </xdr:nvSpPr>
      <xdr:spPr>
        <a:xfrm>
          <a:off x="6705111" y="62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5" name="直線コネクタ 344"/>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6" name="普通建設事業費最小値テキスト"/>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7" name="直線コネクタ 346"/>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8" name="普通建設事業費最大値テキスト"/>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9" name="直線コネクタ 348"/>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30391</xdr:rowOff>
    </xdr:from>
    <xdr:to>
      <xdr:col>55</xdr:col>
      <xdr:colOff>0</xdr:colOff>
      <xdr:row>58</xdr:row>
      <xdr:rowOff>22333</xdr:rowOff>
    </xdr:to>
    <xdr:cxnSp macro="">
      <xdr:nvCxnSpPr>
        <xdr:cNvPr id="350" name="直線コネクタ 349"/>
        <xdr:cNvCxnSpPr/>
      </xdr:nvCxnSpPr>
      <xdr:spPr>
        <a:xfrm flipV="1">
          <a:off x="9639300" y="9803041"/>
          <a:ext cx="838200" cy="16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146562</xdr:rowOff>
    </xdr:from>
    <xdr:ext cx="534377" cy="259045"/>
    <xdr:sp macro="" textlink="">
      <xdr:nvSpPr>
        <xdr:cNvPr id="351" name="普通建設事業費平均値テキスト"/>
        <xdr:cNvSpPr txBox="1"/>
      </xdr:nvSpPr>
      <xdr:spPr>
        <a:xfrm>
          <a:off x="10528300" y="9404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2" name="フローチャート: 判断 351"/>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22333</xdr:rowOff>
    </xdr:from>
    <xdr:to>
      <xdr:col>50</xdr:col>
      <xdr:colOff>114300</xdr:colOff>
      <xdr:row>58</xdr:row>
      <xdr:rowOff>109925</xdr:rowOff>
    </xdr:to>
    <xdr:cxnSp macro="">
      <xdr:nvCxnSpPr>
        <xdr:cNvPr id="353" name="直線コネクタ 352"/>
        <xdr:cNvCxnSpPr/>
      </xdr:nvCxnSpPr>
      <xdr:spPr>
        <a:xfrm flipV="1">
          <a:off x="8750300" y="9966433"/>
          <a:ext cx="889000" cy="8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4" name="フローチャート: 判断 353"/>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128293</xdr:rowOff>
    </xdr:from>
    <xdr:ext cx="534377" cy="259045"/>
    <xdr:sp macro="" textlink="">
      <xdr:nvSpPr>
        <xdr:cNvPr id="355" name="テキスト ボックス 354"/>
        <xdr:cNvSpPr txBox="1"/>
      </xdr:nvSpPr>
      <xdr:spPr>
        <a:xfrm>
          <a:off x="9372111" y="93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21095</xdr:rowOff>
    </xdr:from>
    <xdr:to>
      <xdr:col>45</xdr:col>
      <xdr:colOff>177800</xdr:colOff>
      <xdr:row>58</xdr:row>
      <xdr:rowOff>109925</xdr:rowOff>
    </xdr:to>
    <xdr:cxnSp macro="">
      <xdr:nvCxnSpPr>
        <xdr:cNvPr id="356" name="直線コネクタ 355"/>
        <xdr:cNvCxnSpPr/>
      </xdr:nvCxnSpPr>
      <xdr:spPr>
        <a:xfrm>
          <a:off x="7861300" y="9965195"/>
          <a:ext cx="889000" cy="8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7" name="フローチャート: 判断 356"/>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58" name="テキスト ボックス 357"/>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21095</xdr:rowOff>
    </xdr:from>
    <xdr:to>
      <xdr:col>41</xdr:col>
      <xdr:colOff>50800</xdr:colOff>
      <xdr:row>58</xdr:row>
      <xdr:rowOff>150368</xdr:rowOff>
    </xdr:to>
    <xdr:cxnSp macro="">
      <xdr:nvCxnSpPr>
        <xdr:cNvPr id="359" name="直線コネクタ 358"/>
        <xdr:cNvCxnSpPr/>
      </xdr:nvCxnSpPr>
      <xdr:spPr>
        <a:xfrm flipV="1">
          <a:off x="6972300" y="9965195"/>
          <a:ext cx="8890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60" name="フローチャート: 判断 359"/>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xdr:rowOff>
    </xdr:from>
    <xdr:ext cx="534377" cy="259045"/>
    <xdr:sp macro="" textlink="">
      <xdr:nvSpPr>
        <xdr:cNvPr id="361" name="テキスト ボックス 360"/>
        <xdr:cNvSpPr txBox="1"/>
      </xdr:nvSpPr>
      <xdr:spPr>
        <a:xfrm>
          <a:off x="7594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2" name="フローチャート: 判断 361"/>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130160</xdr:rowOff>
    </xdr:from>
    <xdr:ext cx="534377" cy="259045"/>
    <xdr:sp macro="" textlink="">
      <xdr:nvSpPr>
        <xdr:cNvPr id="363" name="テキスト ボックス 362"/>
        <xdr:cNvSpPr txBox="1"/>
      </xdr:nvSpPr>
      <xdr:spPr>
        <a:xfrm>
          <a:off x="6705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151041</xdr:rowOff>
    </xdr:from>
    <xdr:to>
      <xdr:col>55</xdr:col>
      <xdr:colOff>50800</xdr:colOff>
      <xdr:row>57</xdr:row>
      <xdr:rowOff>81191</xdr:rowOff>
    </xdr:to>
    <xdr:sp macro="" textlink="">
      <xdr:nvSpPr>
        <xdr:cNvPr id="369" name="楕円 368"/>
        <xdr:cNvSpPr/>
      </xdr:nvSpPr>
      <xdr:spPr>
        <a:xfrm>
          <a:off x="10426700" y="97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129468</xdr:rowOff>
    </xdr:from>
    <xdr:ext cx="534377" cy="259045"/>
    <xdr:sp macro="" textlink="">
      <xdr:nvSpPr>
        <xdr:cNvPr id="370" name="普通建設事業費該当値テキスト"/>
        <xdr:cNvSpPr txBox="1"/>
      </xdr:nvSpPr>
      <xdr:spPr>
        <a:xfrm>
          <a:off x="10528300" y="97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142983</xdr:rowOff>
    </xdr:from>
    <xdr:to>
      <xdr:col>50</xdr:col>
      <xdr:colOff>165100</xdr:colOff>
      <xdr:row>58</xdr:row>
      <xdr:rowOff>73133</xdr:rowOff>
    </xdr:to>
    <xdr:sp macro="" textlink="">
      <xdr:nvSpPr>
        <xdr:cNvPr id="371" name="楕円 370"/>
        <xdr:cNvSpPr/>
      </xdr:nvSpPr>
      <xdr:spPr>
        <a:xfrm>
          <a:off x="9588500" y="99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64260</xdr:rowOff>
    </xdr:from>
    <xdr:ext cx="534377" cy="259045"/>
    <xdr:sp macro="" textlink="">
      <xdr:nvSpPr>
        <xdr:cNvPr id="372" name="テキスト ボックス 371"/>
        <xdr:cNvSpPr txBox="1"/>
      </xdr:nvSpPr>
      <xdr:spPr>
        <a:xfrm>
          <a:off x="9372111" y="1000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59125</xdr:rowOff>
    </xdr:from>
    <xdr:to>
      <xdr:col>46</xdr:col>
      <xdr:colOff>38100</xdr:colOff>
      <xdr:row>58</xdr:row>
      <xdr:rowOff>160725</xdr:rowOff>
    </xdr:to>
    <xdr:sp macro="" textlink="">
      <xdr:nvSpPr>
        <xdr:cNvPr id="373" name="楕円 372"/>
        <xdr:cNvSpPr/>
      </xdr:nvSpPr>
      <xdr:spPr>
        <a:xfrm>
          <a:off x="8699500" y="100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151852</xdr:rowOff>
    </xdr:from>
    <xdr:ext cx="534377" cy="259045"/>
    <xdr:sp macro="" textlink="">
      <xdr:nvSpPr>
        <xdr:cNvPr id="374" name="テキスト ボックス 373"/>
        <xdr:cNvSpPr txBox="1"/>
      </xdr:nvSpPr>
      <xdr:spPr>
        <a:xfrm>
          <a:off x="8483111" y="1009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141745</xdr:rowOff>
    </xdr:from>
    <xdr:to>
      <xdr:col>41</xdr:col>
      <xdr:colOff>101600</xdr:colOff>
      <xdr:row>58</xdr:row>
      <xdr:rowOff>71895</xdr:rowOff>
    </xdr:to>
    <xdr:sp macro="" textlink="">
      <xdr:nvSpPr>
        <xdr:cNvPr id="375" name="楕円 374"/>
        <xdr:cNvSpPr/>
      </xdr:nvSpPr>
      <xdr:spPr>
        <a:xfrm>
          <a:off x="7810500" y="99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63022</xdr:rowOff>
    </xdr:from>
    <xdr:ext cx="534377" cy="259045"/>
    <xdr:sp macro="" textlink="">
      <xdr:nvSpPr>
        <xdr:cNvPr id="376" name="テキスト ボックス 375"/>
        <xdr:cNvSpPr txBox="1"/>
      </xdr:nvSpPr>
      <xdr:spPr>
        <a:xfrm>
          <a:off x="7594111" y="100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99568</xdr:rowOff>
    </xdr:from>
    <xdr:to>
      <xdr:col>36</xdr:col>
      <xdr:colOff>165100</xdr:colOff>
      <xdr:row>59</xdr:row>
      <xdr:rowOff>29718</xdr:rowOff>
    </xdr:to>
    <xdr:sp macro="" textlink="">
      <xdr:nvSpPr>
        <xdr:cNvPr id="377" name="楕円 376"/>
        <xdr:cNvSpPr/>
      </xdr:nvSpPr>
      <xdr:spPr>
        <a:xfrm>
          <a:off x="6921500" y="100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20845</xdr:rowOff>
    </xdr:from>
    <xdr:ext cx="534377" cy="259045"/>
    <xdr:sp macro="" textlink="">
      <xdr:nvSpPr>
        <xdr:cNvPr id="378" name="テキスト ボックス 377"/>
        <xdr:cNvSpPr txBox="1"/>
      </xdr:nvSpPr>
      <xdr:spPr>
        <a:xfrm>
          <a:off x="6705111" y="1013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400" name="直線コネクタ 399"/>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401" name="普通建設事業費 （ うち新規整備　）最小値テキスト"/>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2" name="直線コネクタ 401"/>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3" name="普通建設事業費 （ うち新規整備　）最大値テキスト"/>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4" name="直線コネクタ 403"/>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95100</xdr:rowOff>
    </xdr:from>
    <xdr:to>
      <xdr:col>55</xdr:col>
      <xdr:colOff>0</xdr:colOff>
      <xdr:row>77</xdr:row>
      <xdr:rowOff>121138</xdr:rowOff>
    </xdr:to>
    <xdr:cxnSp macro="">
      <xdr:nvCxnSpPr>
        <xdr:cNvPr id="405" name="直線コネクタ 404"/>
        <xdr:cNvCxnSpPr/>
      </xdr:nvCxnSpPr>
      <xdr:spPr>
        <a:xfrm flipV="1">
          <a:off x="9639300" y="13296750"/>
          <a:ext cx="8382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109171</xdr:rowOff>
    </xdr:from>
    <xdr:ext cx="534377" cy="259045"/>
    <xdr:sp macro="" textlink="">
      <xdr:nvSpPr>
        <xdr:cNvPr id="406" name="普通建設事業費 （ うち新規整備　）平均値テキスト"/>
        <xdr:cNvSpPr txBox="1"/>
      </xdr:nvSpPr>
      <xdr:spPr>
        <a:xfrm>
          <a:off x="10528300" y="12967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7" name="フローチャート: 判断 406"/>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112382</xdr:rowOff>
    </xdr:from>
    <xdr:to>
      <xdr:col>50</xdr:col>
      <xdr:colOff>114300</xdr:colOff>
      <xdr:row>77</xdr:row>
      <xdr:rowOff>121138</xdr:rowOff>
    </xdr:to>
    <xdr:cxnSp macro="">
      <xdr:nvCxnSpPr>
        <xdr:cNvPr id="408" name="直線コネクタ 407"/>
        <xdr:cNvCxnSpPr/>
      </xdr:nvCxnSpPr>
      <xdr:spPr>
        <a:xfrm>
          <a:off x="8750300" y="13314032"/>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9" name="フローチャート: 判断 408"/>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51967</xdr:rowOff>
    </xdr:from>
    <xdr:ext cx="534377" cy="259045"/>
    <xdr:sp macro="" textlink="">
      <xdr:nvSpPr>
        <xdr:cNvPr id="410" name="テキスト ボックス 409"/>
        <xdr:cNvSpPr txBox="1"/>
      </xdr:nvSpPr>
      <xdr:spPr>
        <a:xfrm>
          <a:off x="9372111" y="129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60810</xdr:rowOff>
    </xdr:from>
    <xdr:to>
      <xdr:col>45</xdr:col>
      <xdr:colOff>177800</xdr:colOff>
      <xdr:row>77</xdr:row>
      <xdr:rowOff>112382</xdr:rowOff>
    </xdr:to>
    <xdr:cxnSp macro="">
      <xdr:nvCxnSpPr>
        <xdr:cNvPr id="411" name="直線コネクタ 410"/>
        <xdr:cNvCxnSpPr/>
      </xdr:nvCxnSpPr>
      <xdr:spPr>
        <a:xfrm>
          <a:off x="7861300" y="13262460"/>
          <a:ext cx="889000" cy="5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2" name="フローチャート: 判断 411"/>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119313</xdr:rowOff>
    </xdr:from>
    <xdr:ext cx="534377" cy="259045"/>
    <xdr:sp macro="" textlink="">
      <xdr:nvSpPr>
        <xdr:cNvPr id="413" name="テキスト ボックス 412"/>
        <xdr:cNvSpPr txBox="1"/>
      </xdr:nvSpPr>
      <xdr:spPr>
        <a:xfrm>
          <a:off x="8483111" y="129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60810</xdr:rowOff>
    </xdr:from>
    <xdr:to>
      <xdr:col>41</xdr:col>
      <xdr:colOff>50800</xdr:colOff>
      <xdr:row>77</xdr:row>
      <xdr:rowOff>118075</xdr:rowOff>
    </xdr:to>
    <xdr:cxnSp macro="">
      <xdr:nvCxnSpPr>
        <xdr:cNvPr id="414" name="直線コネクタ 413"/>
        <xdr:cNvCxnSpPr/>
      </xdr:nvCxnSpPr>
      <xdr:spPr>
        <a:xfrm flipV="1">
          <a:off x="6972300" y="13262460"/>
          <a:ext cx="8890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5" name="フローチャート: 判断 414"/>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111379</xdr:rowOff>
    </xdr:from>
    <xdr:ext cx="534377" cy="259045"/>
    <xdr:sp macro="" textlink="">
      <xdr:nvSpPr>
        <xdr:cNvPr id="416" name="テキスト ボックス 415"/>
        <xdr:cNvSpPr txBox="1"/>
      </xdr:nvSpPr>
      <xdr:spPr>
        <a:xfrm>
          <a:off x="7594111" y="133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7" name="フローチャート: 判断 416"/>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18" name="テキスト ボックス 417"/>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44300</xdr:rowOff>
    </xdr:from>
    <xdr:to>
      <xdr:col>55</xdr:col>
      <xdr:colOff>50800</xdr:colOff>
      <xdr:row>77</xdr:row>
      <xdr:rowOff>145900</xdr:rowOff>
    </xdr:to>
    <xdr:sp macro="" textlink="">
      <xdr:nvSpPr>
        <xdr:cNvPr id="424" name="楕円 423"/>
        <xdr:cNvSpPr/>
      </xdr:nvSpPr>
      <xdr:spPr>
        <a:xfrm>
          <a:off x="10426700" y="132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22727</xdr:rowOff>
    </xdr:from>
    <xdr:ext cx="469744" cy="259045"/>
    <xdr:sp macro="" textlink="">
      <xdr:nvSpPr>
        <xdr:cNvPr id="425" name="普通建設事業費 （ うち新規整備　）該当値テキスト"/>
        <xdr:cNvSpPr txBox="1"/>
      </xdr:nvSpPr>
      <xdr:spPr>
        <a:xfrm>
          <a:off x="10528300" y="1322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70338</xdr:rowOff>
    </xdr:from>
    <xdr:to>
      <xdr:col>50</xdr:col>
      <xdr:colOff>165100</xdr:colOff>
      <xdr:row>78</xdr:row>
      <xdr:rowOff>488</xdr:rowOff>
    </xdr:to>
    <xdr:sp macro="" textlink="">
      <xdr:nvSpPr>
        <xdr:cNvPr id="426" name="楕円 425"/>
        <xdr:cNvSpPr/>
      </xdr:nvSpPr>
      <xdr:spPr>
        <a:xfrm>
          <a:off x="9588500" y="132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163065</xdr:rowOff>
    </xdr:from>
    <xdr:ext cx="469744" cy="259045"/>
    <xdr:sp macro="" textlink="">
      <xdr:nvSpPr>
        <xdr:cNvPr id="427" name="テキスト ボックス 426"/>
        <xdr:cNvSpPr txBox="1"/>
      </xdr:nvSpPr>
      <xdr:spPr>
        <a:xfrm>
          <a:off x="9404428" y="133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61582</xdr:rowOff>
    </xdr:from>
    <xdr:to>
      <xdr:col>46</xdr:col>
      <xdr:colOff>38100</xdr:colOff>
      <xdr:row>77</xdr:row>
      <xdr:rowOff>163182</xdr:rowOff>
    </xdr:to>
    <xdr:sp macro="" textlink="">
      <xdr:nvSpPr>
        <xdr:cNvPr id="428" name="楕円 427"/>
        <xdr:cNvSpPr/>
      </xdr:nvSpPr>
      <xdr:spPr>
        <a:xfrm>
          <a:off x="8699500" y="132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154309</xdr:rowOff>
    </xdr:from>
    <xdr:ext cx="469744" cy="259045"/>
    <xdr:sp macro="" textlink="">
      <xdr:nvSpPr>
        <xdr:cNvPr id="429" name="テキスト ボックス 428"/>
        <xdr:cNvSpPr txBox="1"/>
      </xdr:nvSpPr>
      <xdr:spPr>
        <a:xfrm>
          <a:off x="8515428" y="1335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10010</xdr:rowOff>
    </xdr:from>
    <xdr:to>
      <xdr:col>41</xdr:col>
      <xdr:colOff>101600</xdr:colOff>
      <xdr:row>77</xdr:row>
      <xdr:rowOff>111610</xdr:rowOff>
    </xdr:to>
    <xdr:sp macro="" textlink="">
      <xdr:nvSpPr>
        <xdr:cNvPr id="430" name="楕円 429"/>
        <xdr:cNvSpPr/>
      </xdr:nvSpPr>
      <xdr:spPr>
        <a:xfrm>
          <a:off x="7810500" y="132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128137</xdr:rowOff>
    </xdr:from>
    <xdr:ext cx="534377" cy="259045"/>
    <xdr:sp macro="" textlink="">
      <xdr:nvSpPr>
        <xdr:cNvPr id="431" name="テキスト ボックス 430"/>
        <xdr:cNvSpPr txBox="1"/>
      </xdr:nvSpPr>
      <xdr:spPr>
        <a:xfrm>
          <a:off x="7594111" y="1298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67275</xdr:rowOff>
    </xdr:from>
    <xdr:to>
      <xdr:col>36</xdr:col>
      <xdr:colOff>165100</xdr:colOff>
      <xdr:row>77</xdr:row>
      <xdr:rowOff>168875</xdr:rowOff>
    </xdr:to>
    <xdr:sp macro="" textlink="">
      <xdr:nvSpPr>
        <xdr:cNvPr id="432" name="楕円 431"/>
        <xdr:cNvSpPr/>
      </xdr:nvSpPr>
      <xdr:spPr>
        <a:xfrm>
          <a:off x="6921500" y="132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160002</xdr:rowOff>
    </xdr:from>
    <xdr:ext cx="469744" cy="259045"/>
    <xdr:sp macro="" textlink="">
      <xdr:nvSpPr>
        <xdr:cNvPr id="433" name="テキスト ボックス 432"/>
        <xdr:cNvSpPr txBox="1"/>
      </xdr:nvSpPr>
      <xdr:spPr>
        <a:xfrm>
          <a:off x="6737428" y="1336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60" name="直線コネクタ 459"/>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61" name="普通建設事業費 （ うち更新整備　）最小値テキスト"/>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2" name="直線コネクタ 461"/>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3" name="普通建設事業費 （ うち更新整備　）最大値テキスト"/>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4" name="直線コネクタ 463"/>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167590</xdr:rowOff>
    </xdr:from>
    <xdr:to>
      <xdr:col>55</xdr:col>
      <xdr:colOff>0</xdr:colOff>
      <xdr:row>97</xdr:row>
      <xdr:rowOff>142966</xdr:rowOff>
    </xdr:to>
    <xdr:cxnSp macro="">
      <xdr:nvCxnSpPr>
        <xdr:cNvPr id="465" name="直線コネクタ 464"/>
        <xdr:cNvCxnSpPr/>
      </xdr:nvCxnSpPr>
      <xdr:spPr>
        <a:xfrm flipV="1">
          <a:off x="9639300" y="16626790"/>
          <a:ext cx="838200" cy="14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44666</xdr:rowOff>
    </xdr:from>
    <xdr:ext cx="534377" cy="259045"/>
    <xdr:sp macro="" textlink="">
      <xdr:nvSpPr>
        <xdr:cNvPr id="466" name="普通建設事業費 （ うち更新整備　）平均値テキスト"/>
        <xdr:cNvSpPr txBox="1"/>
      </xdr:nvSpPr>
      <xdr:spPr>
        <a:xfrm>
          <a:off x="10528300" y="1633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7" name="フローチャート: 判断 466"/>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142966</xdr:rowOff>
    </xdr:from>
    <xdr:to>
      <xdr:col>50</xdr:col>
      <xdr:colOff>114300</xdr:colOff>
      <xdr:row>98</xdr:row>
      <xdr:rowOff>134899</xdr:rowOff>
    </xdr:to>
    <xdr:cxnSp macro="">
      <xdr:nvCxnSpPr>
        <xdr:cNvPr id="468" name="直線コネクタ 467"/>
        <xdr:cNvCxnSpPr/>
      </xdr:nvCxnSpPr>
      <xdr:spPr>
        <a:xfrm flipV="1">
          <a:off x="8750300" y="16773616"/>
          <a:ext cx="889000" cy="16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69" name="フローチャート: 判断 468"/>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49392</xdr:rowOff>
    </xdr:from>
    <xdr:ext cx="534377" cy="259045"/>
    <xdr:sp macro="" textlink="">
      <xdr:nvSpPr>
        <xdr:cNvPr id="470" name="テキスト ボックス 469"/>
        <xdr:cNvSpPr txBox="1"/>
      </xdr:nvSpPr>
      <xdr:spPr>
        <a:xfrm>
          <a:off x="9372111" y="163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55640</xdr:rowOff>
    </xdr:from>
    <xdr:to>
      <xdr:col>45</xdr:col>
      <xdr:colOff>177800</xdr:colOff>
      <xdr:row>98</xdr:row>
      <xdr:rowOff>134899</xdr:rowOff>
    </xdr:to>
    <xdr:cxnSp macro="">
      <xdr:nvCxnSpPr>
        <xdr:cNvPr id="471" name="直線コネクタ 470"/>
        <xdr:cNvCxnSpPr/>
      </xdr:nvCxnSpPr>
      <xdr:spPr>
        <a:xfrm>
          <a:off x="7861300" y="16857740"/>
          <a:ext cx="889000" cy="7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2" name="フローチャート: 判断 471"/>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167316</xdr:rowOff>
    </xdr:from>
    <xdr:ext cx="534377" cy="259045"/>
    <xdr:sp macro="" textlink="">
      <xdr:nvSpPr>
        <xdr:cNvPr id="473" name="テキスト ボックス 472"/>
        <xdr:cNvSpPr txBox="1"/>
      </xdr:nvSpPr>
      <xdr:spPr>
        <a:xfrm>
          <a:off x="8483111" y="164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55640</xdr:rowOff>
    </xdr:from>
    <xdr:to>
      <xdr:col>41</xdr:col>
      <xdr:colOff>50800</xdr:colOff>
      <xdr:row>98</xdr:row>
      <xdr:rowOff>153122</xdr:rowOff>
    </xdr:to>
    <xdr:cxnSp macro="">
      <xdr:nvCxnSpPr>
        <xdr:cNvPr id="474" name="直線コネクタ 473"/>
        <xdr:cNvCxnSpPr/>
      </xdr:nvCxnSpPr>
      <xdr:spPr>
        <a:xfrm flipV="1">
          <a:off x="6972300" y="16857740"/>
          <a:ext cx="889000" cy="9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5" name="フローチャート: 判断 474"/>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69834</xdr:rowOff>
    </xdr:from>
    <xdr:ext cx="534377" cy="259045"/>
    <xdr:sp macro="" textlink="">
      <xdr:nvSpPr>
        <xdr:cNvPr id="476" name="テキスト ボックス 475"/>
        <xdr:cNvSpPr txBox="1"/>
      </xdr:nvSpPr>
      <xdr:spPr>
        <a:xfrm>
          <a:off x="7594111" y="163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7" name="フローチャート: 判断 476"/>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31266</xdr:rowOff>
    </xdr:from>
    <xdr:ext cx="534377" cy="259045"/>
    <xdr:sp macro="" textlink="">
      <xdr:nvSpPr>
        <xdr:cNvPr id="478" name="テキスト ボックス 477"/>
        <xdr:cNvSpPr txBox="1"/>
      </xdr:nvSpPr>
      <xdr:spPr>
        <a:xfrm>
          <a:off x="6705111" y="163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116790</xdr:rowOff>
    </xdr:from>
    <xdr:to>
      <xdr:col>55</xdr:col>
      <xdr:colOff>50800</xdr:colOff>
      <xdr:row>97</xdr:row>
      <xdr:rowOff>46940</xdr:rowOff>
    </xdr:to>
    <xdr:sp macro="" textlink="">
      <xdr:nvSpPr>
        <xdr:cNvPr id="484" name="楕円 483"/>
        <xdr:cNvSpPr/>
      </xdr:nvSpPr>
      <xdr:spPr>
        <a:xfrm>
          <a:off x="10426700" y="165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95217</xdr:rowOff>
    </xdr:from>
    <xdr:ext cx="534377" cy="259045"/>
    <xdr:sp macro="" textlink="">
      <xdr:nvSpPr>
        <xdr:cNvPr id="485" name="普通建設事業費 （ うち更新整備　）該当値テキスト"/>
        <xdr:cNvSpPr txBox="1"/>
      </xdr:nvSpPr>
      <xdr:spPr>
        <a:xfrm>
          <a:off x="10528300" y="165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92166</xdr:rowOff>
    </xdr:from>
    <xdr:to>
      <xdr:col>50</xdr:col>
      <xdr:colOff>165100</xdr:colOff>
      <xdr:row>98</xdr:row>
      <xdr:rowOff>22316</xdr:rowOff>
    </xdr:to>
    <xdr:sp macro="" textlink="">
      <xdr:nvSpPr>
        <xdr:cNvPr id="486" name="楕円 485"/>
        <xdr:cNvSpPr/>
      </xdr:nvSpPr>
      <xdr:spPr>
        <a:xfrm>
          <a:off x="9588500" y="1672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13443</xdr:rowOff>
    </xdr:from>
    <xdr:ext cx="534377" cy="259045"/>
    <xdr:sp macro="" textlink="">
      <xdr:nvSpPr>
        <xdr:cNvPr id="487" name="テキスト ボックス 486"/>
        <xdr:cNvSpPr txBox="1"/>
      </xdr:nvSpPr>
      <xdr:spPr>
        <a:xfrm>
          <a:off x="9372111" y="168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84099</xdr:rowOff>
    </xdr:from>
    <xdr:to>
      <xdr:col>46</xdr:col>
      <xdr:colOff>38100</xdr:colOff>
      <xdr:row>99</xdr:row>
      <xdr:rowOff>14249</xdr:rowOff>
    </xdr:to>
    <xdr:sp macro="" textlink="">
      <xdr:nvSpPr>
        <xdr:cNvPr id="488" name="楕円 487"/>
        <xdr:cNvSpPr/>
      </xdr:nvSpPr>
      <xdr:spPr>
        <a:xfrm>
          <a:off x="8699500" y="1688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5376</xdr:rowOff>
    </xdr:from>
    <xdr:ext cx="534377" cy="259045"/>
    <xdr:sp macro="" textlink="">
      <xdr:nvSpPr>
        <xdr:cNvPr id="489" name="テキスト ボックス 488"/>
        <xdr:cNvSpPr txBox="1"/>
      </xdr:nvSpPr>
      <xdr:spPr>
        <a:xfrm>
          <a:off x="8483111" y="1697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4840</xdr:rowOff>
    </xdr:from>
    <xdr:to>
      <xdr:col>41</xdr:col>
      <xdr:colOff>101600</xdr:colOff>
      <xdr:row>98</xdr:row>
      <xdr:rowOff>106440</xdr:rowOff>
    </xdr:to>
    <xdr:sp macro="" textlink="">
      <xdr:nvSpPr>
        <xdr:cNvPr id="490" name="楕円 489"/>
        <xdr:cNvSpPr/>
      </xdr:nvSpPr>
      <xdr:spPr>
        <a:xfrm>
          <a:off x="7810500" y="16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97567</xdr:rowOff>
    </xdr:from>
    <xdr:ext cx="534377" cy="259045"/>
    <xdr:sp macro="" textlink="">
      <xdr:nvSpPr>
        <xdr:cNvPr id="491" name="テキスト ボックス 490"/>
        <xdr:cNvSpPr txBox="1"/>
      </xdr:nvSpPr>
      <xdr:spPr>
        <a:xfrm>
          <a:off x="7594111" y="168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102322</xdr:rowOff>
    </xdr:from>
    <xdr:to>
      <xdr:col>36</xdr:col>
      <xdr:colOff>165100</xdr:colOff>
      <xdr:row>99</xdr:row>
      <xdr:rowOff>32472</xdr:rowOff>
    </xdr:to>
    <xdr:sp macro="" textlink="">
      <xdr:nvSpPr>
        <xdr:cNvPr id="492" name="楕円 491"/>
        <xdr:cNvSpPr/>
      </xdr:nvSpPr>
      <xdr:spPr>
        <a:xfrm>
          <a:off x="6921500" y="1690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23599</xdr:rowOff>
    </xdr:from>
    <xdr:ext cx="534377" cy="259045"/>
    <xdr:sp macro="" textlink="">
      <xdr:nvSpPr>
        <xdr:cNvPr id="493" name="テキスト ボックス 492"/>
        <xdr:cNvSpPr txBox="1"/>
      </xdr:nvSpPr>
      <xdr:spPr>
        <a:xfrm>
          <a:off x="6705111" y="1699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7" name="テキスト ボックス 50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9" name="テキスト ボックス 50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1" name="テキスト ボックス 51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5" name="直線コネクタ 514"/>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8" name="災害復旧事業費最大値テキスト"/>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9" name="直線コネクタ 518"/>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10736</xdr:rowOff>
    </xdr:from>
    <xdr:ext cx="378565" cy="259045"/>
    <xdr:sp macro="" textlink="">
      <xdr:nvSpPr>
        <xdr:cNvPr id="521" name="災害復旧事業費平均値テキスト"/>
        <xdr:cNvSpPr txBox="1"/>
      </xdr:nvSpPr>
      <xdr:spPr>
        <a:xfrm>
          <a:off x="16370300" y="6354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2" name="フローチャート: 判断 521"/>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4" name="フローチャート: 判断 523"/>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5" name="テキスト ボックス 524"/>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109296</xdr:rowOff>
    </xdr:from>
    <xdr:to>
      <xdr:col>76</xdr:col>
      <xdr:colOff>114300</xdr:colOff>
      <xdr:row>38</xdr:row>
      <xdr:rowOff>139700</xdr:rowOff>
    </xdr:to>
    <xdr:cxnSp macro="">
      <xdr:nvCxnSpPr>
        <xdr:cNvPr id="526" name="直線コネクタ 525"/>
        <xdr:cNvCxnSpPr/>
      </xdr:nvCxnSpPr>
      <xdr:spPr>
        <a:xfrm>
          <a:off x="13703300" y="662439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7" name="フローチャート: 判断 526"/>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116730</xdr:rowOff>
    </xdr:from>
    <xdr:ext cx="378565" cy="259045"/>
    <xdr:sp macro="" textlink="">
      <xdr:nvSpPr>
        <xdr:cNvPr id="528" name="テキスト ボックス 527"/>
        <xdr:cNvSpPr txBox="1"/>
      </xdr:nvSpPr>
      <xdr:spPr>
        <a:xfrm>
          <a:off x="14403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168961</xdr:rowOff>
    </xdr:from>
    <xdr:to>
      <xdr:col>71</xdr:col>
      <xdr:colOff>177800</xdr:colOff>
      <xdr:row>38</xdr:row>
      <xdr:rowOff>109296</xdr:rowOff>
    </xdr:to>
    <xdr:cxnSp macro="">
      <xdr:nvCxnSpPr>
        <xdr:cNvPr id="529" name="直線コネクタ 528"/>
        <xdr:cNvCxnSpPr/>
      </xdr:nvCxnSpPr>
      <xdr:spPr>
        <a:xfrm>
          <a:off x="12814300" y="6512611"/>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30" name="フローチャート: 判断 529"/>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31" name="テキスト ボックス 530"/>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2" name="フローチャート: 判断 531"/>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60723</xdr:rowOff>
    </xdr:from>
    <xdr:ext cx="378565" cy="259045"/>
    <xdr:sp macro="" textlink="">
      <xdr:nvSpPr>
        <xdr:cNvPr id="533" name="テキスト ボックス 532"/>
        <xdr:cNvSpPr txBox="1"/>
      </xdr:nvSpPr>
      <xdr:spPr>
        <a:xfrm>
          <a:off x="12625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58496</xdr:rowOff>
    </xdr:from>
    <xdr:to>
      <xdr:col>72</xdr:col>
      <xdr:colOff>38100</xdr:colOff>
      <xdr:row>38</xdr:row>
      <xdr:rowOff>160096</xdr:rowOff>
    </xdr:to>
    <xdr:sp macro="" textlink="">
      <xdr:nvSpPr>
        <xdr:cNvPr id="545" name="楕円 544"/>
        <xdr:cNvSpPr/>
      </xdr:nvSpPr>
      <xdr:spPr>
        <a:xfrm>
          <a:off x="13652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151223</xdr:rowOff>
    </xdr:from>
    <xdr:ext cx="378565" cy="259045"/>
    <xdr:sp macro="" textlink="">
      <xdr:nvSpPr>
        <xdr:cNvPr id="546" name="テキスト ボックス 545"/>
        <xdr:cNvSpPr txBox="1"/>
      </xdr:nvSpPr>
      <xdr:spPr>
        <a:xfrm>
          <a:off x="13514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118161</xdr:rowOff>
    </xdr:from>
    <xdr:to>
      <xdr:col>67</xdr:col>
      <xdr:colOff>101600</xdr:colOff>
      <xdr:row>38</xdr:row>
      <xdr:rowOff>48310</xdr:rowOff>
    </xdr:to>
    <xdr:sp macro="" textlink="">
      <xdr:nvSpPr>
        <xdr:cNvPr id="547" name="楕円 546"/>
        <xdr:cNvSpPr/>
      </xdr:nvSpPr>
      <xdr:spPr>
        <a:xfrm>
          <a:off x="12763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39438</xdr:rowOff>
    </xdr:from>
    <xdr:ext cx="378565" cy="259045"/>
    <xdr:sp macro="" textlink="">
      <xdr:nvSpPr>
        <xdr:cNvPr id="548" name="テキスト ボックス 547"/>
        <xdr:cNvSpPr txBox="1"/>
      </xdr:nvSpPr>
      <xdr:spPr>
        <a:xfrm>
          <a:off x="12625017" y="6554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0" name="テキスト ボックス 60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20" name="直線コネクタ 619"/>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21" name="公債費最小値テキスト"/>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2" name="直線コネクタ 621"/>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3" name="公債費最大値テキスト"/>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4" name="直線コネクタ 623"/>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86277</xdr:rowOff>
    </xdr:from>
    <xdr:to>
      <xdr:col>85</xdr:col>
      <xdr:colOff>127000</xdr:colOff>
      <xdr:row>78</xdr:row>
      <xdr:rowOff>92746</xdr:rowOff>
    </xdr:to>
    <xdr:cxnSp macro="">
      <xdr:nvCxnSpPr>
        <xdr:cNvPr id="625" name="直線コネクタ 624"/>
        <xdr:cNvCxnSpPr/>
      </xdr:nvCxnSpPr>
      <xdr:spPr>
        <a:xfrm flipV="1">
          <a:off x="15481300" y="13459377"/>
          <a:ext cx="8382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49460</xdr:rowOff>
    </xdr:from>
    <xdr:ext cx="534377" cy="259045"/>
    <xdr:sp macro="" textlink="">
      <xdr:nvSpPr>
        <xdr:cNvPr id="626" name="公債費平均値テキスト"/>
        <xdr:cNvSpPr txBox="1"/>
      </xdr:nvSpPr>
      <xdr:spPr>
        <a:xfrm>
          <a:off x="16370300" y="1307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7" name="フローチャート: 判断 626"/>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92746</xdr:rowOff>
    </xdr:from>
    <xdr:to>
      <xdr:col>81</xdr:col>
      <xdr:colOff>50800</xdr:colOff>
      <xdr:row>78</xdr:row>
      <xdr:rowOff>98689</xdr:rowOff>
    </xdr:to>
    <xdr:cxnSp macro="">
      <xdr:nvCxnSpPr>
        <xdr:cNvPr id="628" name="直線コネクタ 627"/>
        <xdr:cNvCxnSpPr/>
      </xdr:nvCxnSpPr>
      <xdr:spPr>
        <a:xfrm flipV="1">
          <a:off x="14592300" y="1346584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9" name="フローチャート: 判断 628"/>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129188</xdr:rowOff>
    </xdr:from>
    <xdr:ext cx="534377" cy="259045"/>
    <xdr:sp macro="" textlink="">
      <xdr:nvSpPr>
        <xdr:cNvPr id="630" name="テキスト ボックス 629"/>
        <xdr:cNvSpPr txBox="1"/>
      </xdr:nvSpPr>
      <xdr:spPr>
        <a:xfrm>
          <a:off x="15214111" y="12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95191</xdr:rowOff>
    </xdr:from>
    <xdr:to>
      <xdr:col>76</xdr:col>
      <xdr:colOff>114300</xdr:colOff>
      <xdr:row>78</xdr:row>
      <xdr:rowOff>98689</xdr:rowOff>
    </xdr:to>
    <xdr:cxnSp macro="">
      <xdr:nvCxnSpPr>
        <xdr:cNvPr id="631" name="直線コネクタ 630"/>
        <xdr:cNvCxnSpPr/>
      </xdr:nvCxnSpPr>
      <xdr:spPr>
        <a:xfrm>
          <a:off x="13703300" y="13468291"/>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2" name="フローチャート: 判断 631"/>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148917</xdr:rowOff>
    </xdr:from>
    <xdr:ext cx="534377" cy="259045"/>
    <xdr:sp macro="" textlink="">
      <xdr:nvSpPr>
        <xdr:cNvPr id="633" name="テキスト ボックス 632"/>
        <xdr:cNvSpPr txBox="1"/>
      </xdr:nvSpPr>
      <xdr:spPr>
        <a:xfrm>
          <a:off x="14325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95191</xdr:rowOff>
    </xdr:from>
    <xdr:to>
      <xdr:col>71</xdr:col>
      <xdr:colOff>177800</xdr:colOff>
      <xdr:row>78</xdr:row>
      <xdr:rowOff>96997</xdr:rowOff>
    </xdr:to>
    <xdr:cxnSp macro="">
      <xdr:nvCxnSpPr>
        <xdr:cNvPr id="634" name="直線コネクタ 633"/>
        <xdr:cNvCxnSpPr/>
      </xdr:nvCxnSpPr>
      <xdr:spPr>
        <a:xfrm flipV="1">
          <a:off x="12814300" y="13468291"/>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5" name="フローチャート: 判断 634"/>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165719</xdr:rowOff>
    </xdr:from>
    <xdr:ext cx="534377" cy="259045"/>
    <xdr:sp macro="" textlink="">
      <xdr:nvSpPr>
        <xdr:cNvPr id="636" name="テキスト ボックス 635"/>
        <xdr:cNvSpPr txBox="1"/>
      </xdr:nvSpPr>
      <xdr:spPr>
        <a:xfrm>
          <a:off x="13436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7" name="フローチャート: 判断 636"/>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15026</xdr:rowOff>
    </xdr:from>
    <xdr:ext cx="534377" cy="259045"/>
    <xdr:sp macro="" textlink="">
      <xdr:nvSpPr>
        <xdr:cNvPr id="638" name="テキスト ボックス 637"/>
        <xdr:cNvSpPr txBox="1"/>
      </xdr:nvSpPr>
      <xdr:spPr>
        <a:xfrm>
          <a:off x="12547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35477</xdr:rowOff>
    </xdr:from>
    <xdr:to>
      <xdr:col>85</xdr:col>
      <xdr:colOff>177800</xdr:colOff>
      <xdr:row>78</xdr:row>
      <xdr:rowOff>137077</xdr:rowOff>
    </xdr:to>
    <xdr:sp macro="" textlink="">
      <xdr:nvSpPr>
        <xdr:cNvPr id="644" name="楕円 643"/>
        <xdr:cNvSpPr/>
      </xdr:nvSpPr>
      <xdr:spPr>
        <a:xfrm>
          <a:off x="16268700" y="134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121854</xdr:rowOff>
    </xdr:from>
    <xdr:ext cx="534377" cy="259045"/>
    <xdr:sp macro="" textlink="">
      <xdr:nvSpPr>
        <xdr:cNvPr id="645" name="公債費該当値テキスト"/>
        <xdr:cNvSpPr txBox="1"/>
      </xdr:nvSpPr>
      <xdr:spPr>
        <a:xfrm>
          <a:off x="16370300" y="1332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41946</xdr:rowOff>
    </xdr:from>
    <xdr:to>
      <xdr:col>81</xdr:col>
      <xdr:colOff>101600</xdr:colOff>
      <xdr:row>78</xdr:row>
      <xdr:rowOff>143546</xdr:rowOff>
    </xdr:to>
    <xdr:sp macro="" textlink="">
      <xdr:nvSpPr>
        <xdr:cNvPr id="646" name="楕円 645"/>
        <xdr:cNvSpPr/>
      </xdr:nvSpPr>
      <xdr:spPr>
        <a:xfrm>
          <a:off x="15430500" y="134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134673</xdr:rowOff>
    </xdr:from>
    <xdr:ext cx="534377" cy="259045"/>
    <xdr:sp macro="" textlink="">
      <xdr:nvSpPr>
        <xdr:cNvPr id="647" name="テキスト ボックス 646"/>
        <xdr:cNvSpPr txBox="1"/>
      </xdr:nvSpPr>
      <xdr:spPr>
        <a:xfrm>
          <a:off x="15214111" y="1350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47889</xdr:rowOff>
    </xdr:from>
    <xdr:to>
      <xdr:col>76</xdr:col>
      <xdr:colOff>165100</xdr:colOff>
      <xdr:row>78</xdr:row>
      <xdr:rowOff>149489</xdr:rowOff>
    </xdr:to>
    <xdr:sp macro="" textlink="">
      <xdr:nvSpPr>
        <xdr:cNvPr id="648" name="楕円 647"/>
        <xdr:cNvSpPr/>
      </xdr:nvSpPr>
      <xdr:spPr>
        <a:xfrm>
          <a:off x="14541500" y="134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140616</xdr:rowOff>
    </xdr:from>
    <xdr:ext cx="534377" cy="259045"/>
    <xdr:sp macro="" textlink="">
      <xdr:nvSpPr>
        <xdr:cNvPr id="649" name="テキスト ボックス 648"/>
        <xdr:cNvSpPr txBox="1"/>
      </xdr:nvSpPr>
      <xdr:spPr>
        <a:xfrm>
          <a:off x="14325111" y="1351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44391</xdr:rowOff>
    </xdr:from>
    <xdr:to>
      <xdr:col>72</xdr:col>
      <xdr:colOff>38100</xdr:colOff>
      <xdr:row>78</xdr:row>
      <xdr:rowOff>145991</xdr:rowOff>
    </xdr:to>
    <xdr:sp macro="" textlink="">
      <xdr:nvSpPr>
        <xdr:cNvPr id="650" name="楕円 649"/>
        <xdr:cNvSpPr/>
      </xdr:nvSpPr>
      <xdr:spPr>
        <a:xfrm>
          <a:off x="13652500" y="134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137118</xdr:rowOff>
    </xdr:from>
    <xdr:ext cx="534377" cy="259045"/>
    <xdr:sp macro="" textlink="">
      <xdr:nvSpPr>
        <xdr:cNvPr id="651" name="テキスト ボックス 650"/>
        <xdr:cNvSpPr txBox="1"/>
      </xdr:nvSpPr>
      <xdr:spPr>
        <a:xfrm>
          <a:off x="13436111" y="135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46197</xdr:rowOff>
    </xdr:from>
    <xdr:to>
      <xdr:col>67</xdr:col>
      <xdr:colOff>101600</xdr:colOff>
      <xdr:row>78</xdr:row>
      <xdr:rowOff>147797</xdr:rowOff>
    </xdr:to>
    <xdr:sp macro="" textlink="">
      <xdr:nvSpPr>
        <xdr:cNvPr id="652" name="楕円 651"/>
        <xdr:cNvSpPr/>
      </xdr:nvSpPr>
      <xdr:spPr>
        <a:xfrm>
          <a:off x="12763500" y="13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138924</xdr:rowOff>
    </xdr:from>
    <xdr:ext cx="534377" cy="259045"/>
    <xdr:sp macro="" textlink="">
      <xdr:nvSpPr>
        <xdr:cNvPr id="653" name="テキスト ボックス 652"/>
        <xdr:cNvSpPr txBox="1"/>
      </xdr:nvSpPr>
      <xdr:spPr>
        <a:xfrm>
          <a:off x="12547111" y="135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5" name="直線コネクタ 674"/>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6" name="積立金最小値テキスト"/>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7" name="直線コネクタ 676"/>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8" name="積立金最大値テキスト"/>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9" name="直線コネクタ 678"/>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7569</xdr:rowOff>
    </xdr:from>
    <xdr:to>
      <xdr:col>85</xdr:col>
      <xdr:colOff>127000</xdr:colOff>
      <xdr:row>98</xdr:row>
      <xdr:rowOff>21286</xdr:rowOff>
    </xdr:to>
    <xdr:cxnSp macro="">
      <xdr:nvCxnSpPr>
        <xdr:cNvPr id="680" name="直線コネクタ 679"/>
        <xdr:cNvCxnSpPr/>
      </xdr:nvCxnSpPr>
      <xdr:spPr>
        <a:xfrm flipV="1">
          <a:off x="15481300" y="1680966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128922</xdr:rowOff>
    </xdr:from>
    <xdr:ext cx="534377" cy="259045"/>
    <xdr:sp macro="" textlink="">
      <xdr:nvSpPr>
        <xdr:cNvPr id="681" name="積立金平均値テキスト"/>
        <xdr:cNvSpPr txBox="1"/>
      </xdr:nvSpPr>
      <xdr:spPr>
        <a:xfrm>
          <a:off x="16370300" y="1624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2" name="フローチャート: 判断 681"/>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10449</xdr:rowOff>
    </xdr:from>
    <xdr:to>
      <xdr:col>81</xdr:col>
      <xdr:colOff>50800</xdr:colOff>
      <xdr:row>98</xdr:row>
      <xdr:rowOff>21286</xdr:rowOff>
    </xdr:to>
    <xdr:cxnSp macro="">
      <xdr:nvCxnSpPr>
        <xdr:cNvPr id="683" name="直線コネクタ 682"/>
        <xdr:cNvCxnSpPr/>
      </xdr:nvCxnSpPr>
      <xdr:spPr>
        <a:xfrm>
          <a:off x="14592300" y="16469649"/>
          <a:ext cx="889000" cy="35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4" name="フローチャート: 判断 683"/>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1471</xdr:rowOff>
    </xdr:from>
    <xdr:ext cx="534377" cy="259045"/>
    <xdr:sp macro="" textlink="">
      <xdr:nvSpPr>
        <xdr:cNvPr id="685" name="テキスト ボックス 684"/>
        <xdr:cNvSpPr txBox="1"/>
      </xdr:nvSpPr>
      <xdr:spPr>
        <a:xfrm>
          <a:off x="15214111" y="161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10449</xdr:rowOff>
    </xdr:from>
    <xdr:to>
      <xdr:col>76</xdr:col>
      <xdr:colOff>114300</xdr:colOff>
      <xdr:row>97</xdr:row>
      <xdr:rowOff>76240</xdr:rowOff>
    </xdr:to>
    <xdr:cxnSp macro="">
      <xdr:nvCxnSpPr>
        <xdr:cNvPr id="686" name="直線コネクタ 685"/>
        <xdr:cNvCxnSpPr/>
      </xdr:nvCxnSpPr>
      <xdr:spPr>
        <a:xfrm flipV="1">
          <a:off x="13703300" y="16469649"/>
          <a:ext cx="889000" cy="23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7" name="フローチャート: 判断 686"/>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127016</xdr:rowOff>
    </xdr:from>
    <xdr:ext cx="534377" cy="259045"/>
    <xdr:sp macro="" textlink="">
      <xdr:nvSpPr>
        <xdr:cNvPr id="688" name="テキスト ボックス 687"/>
        <xdr:cNvSpPr txBox="1"/>
      </xdr:nvSpPr>
      <xdr:spPr>
        <a:xfrm>
          <a:off x="14325111" y="160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76240</xdr:rowOff>
    </xdr:from>
    <xdr:to>
      <xdr:col>71</xdr:col>
      <xdr:colOff>177800</xdr:colOff>
      <xdr:row>98</xdr:row>
      <xdr:rowOff>107925</xdr:rowOff>
    </xdr:to>
    <xdr:cxnSp macro="">
      <xdr:nvCxnSpPr>
        <xdr:cNvPr id="689" name="直線コネクタ 688"/>
        <xdr:cNvCxnSpPr/>
      </xdr:nvCxnSpPr>
      <xdr:spPr>
        <a:xfrm flipV="1">
          <a:off x="12814300" y="16706890"/>
          <a:ext cx="889000" cy="20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90" name="フローチャート: 判断 689"/>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64701</xdr:rowOff>
    </xdr:from>
    <xdr:ext cx="469744" cy="259045"/>
    <xdr:sp macro="" textlink="">
      <xdr:nvSpPr>
        <xdr:cNvPr id="691" name="テキスト ボックス 690"/>
        <xdr:cNvSpPr txBox="1"/>
      </xdr:nvSpPr>
      <xdr:spPr>
        <a:xfrm>
          <a:off x="13468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2" name="フローチャート: 判断 691"/>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53270</xdr:rowOff>
    </xdr:from>
    <xdr:ext cx="469744" cy="259045"/>
    <xdr:sp macro="" textlink="">
      <xdr:nvSpPr>
        <xdr:cNvPr id="693" name="テキスト ボックス 692"/>
        <xdr:cNvSpPr txBox="1"/>
      </xdr:nvSpPr>
      <xdr:spPr>
        <a:xfrm>
          <a:off x="12579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128219</xdr:rowOff>
    </xdr:from>
    <xdr:to>
      <xdr:col>85</xdr:col>
      <xdr:colOff>177800</xdr:colOff>
      <xdr:row>98</xdr:row>
      <xdr:rowOff>58369</xdr:rowOff>
    </xdr:to>
    <xdr:sp macro="" textlink="">
      <xdr:nvSpPr>
        <xdr:cNvPr id="699" name="楕円 698"/>
        <xdr:cNvSpPr/>
      </xdr:nvSpPr>
      <xdr:spPr>
        <a:xfrm>
          <a:off x="16268700" y="167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43146</xdr:rowOff>
    </xdr:from>
    <xdr:ext cx="469744" cy="259045"/>
    <xdr:sp macro="" textlink="">
      <xdr:nvSpPr>
        <xdr:cNvPr id="700" name="積立金該当値テキスト"/>
        <xdr:cNvSpPr txBox="1"/>
      </xdr:nvSpPr>
      <xdr:spPr>
        <a:xfrm>
          <a:off x="16370300" y="1667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141936</xdr:rowOff>
    </xdr:from>
    <xdr:to>
      <xdr:col>81</xdr:col>
      <xdr:colOff>101600</xdr:colOff>
      <xdr:row>98</xdr:row>
      <xdr:rowOff>72086</xdr:rowOff>
    </xdr:to>
    <xdr:sp macro="" textlink="">
      <xdr:nvSpPr>
        <xdr:cNvPr id="701" name="楕円 700"/>
        <xdr:cNvSpPr/>
      </xdr:nvSpPr>
      <xdr:spPr>
        <a:xfrm>
          <a:off x="15430500" y="167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63213</xdr:rowOff>
    </xdr:from>
    <xdr:ext cx="469744" cy="259045"/>
    <xdr:sp macro="" textlink="">
      <xdr:nvSpPr>
        <xdr:cNvPr id="702" name="テキスト ボックス 701"/>
        <xdr:cNvSpPr txBox="1"/>
      </xdr:nvSpPr>
      <xdr:spPr>
        <a:xfrm>
          <a:off x="15246428" y="1686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131099</xdr:rowOff>
    </xdr:from>
    <xdr:to>
      <xdr:col>76</xdr:col>
      <xdr:colOff>165100</xdr:colOff>
      <xdr:row>96</xdr:row>
      <xdr:rowOff>61249</xdr:rowOff>
    </xdr:to>
    <xdr:sp macro="" textlink="">
      <xdr:nvSpPr>
        <xdr:cNvPr id="703" name="楕円 702"/>
        <xdr:cNvSpPr/>
      </xdr:nvSpPr>
      <xdr:spPr>
        <a:xfrm>
          <a:off x="14541500" y="164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52376</xdr:rowOff>
    </xdr:from>
    <xdr:ext cx="534377" cy="259045"/>
    <xdr:sp macro="" textlink="">
      <xdr:nvSpPr>
        <xdr:cNvPr id="704" name="テキスト ボックス 703"/>
        <xdr:cNvSpPr txBox="1"/>
      </xdr:nvSpPr>
      <xdr:spPr>
        <a:xfrm>
          <a:off x="14325111" y="165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25440</xdr:rowOff>
    </xdr:from>
    <xdr:to>
      <xdr:col>72</xdr:col>
      <xdr:colOff>38100</xdr:colOff>
      <xdr:row>97</xdr:row>
      <xdr:rowOff>127040</xdr:rowOff>
    </xdr:to>
    <xdr:sp macro="" textlink="">
      <xdr:nvSpPr>
        <xdr:cNvPr id="705" name="楕円 704"/>
        <xdr:cNvSpPr/>
      </xdr:nvSpPr>
      <xdr:spPr>
        <a:xfrm>
          <a:off x="13652500" y="166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118167</xdr:rowOff>
    </xdr:from>
    <xdr:ext cx="469744" cy="259045"/>
    <xdr:sp macro="" textlink="">
      <xdr:nvSpPr>
        <xdr:cNvPr id="706" name="テキスト ボックス 705"/>
        <xdr:cNvSpPr txBox="1"/>
      </xdr:nvSpPr>
      <xdr:spPr>
        <a:xfrm>
          <a:off x="13468428" y="167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57125</xdr:rowOff>
    </xdr:from>
    <xdr:to>
      <xdr:col>67</xdr:col>
      <xdr:colOff>101600</xdr:colOff>
      <xdr:row>98</xdr:row>
      <xdr:rowOff>158725</xdr:rowOff>
    </xdr:to>
    <xdr:sp macro="" textlink="">
      <xdr:nvSpPr>
        <xdr:cNvPr id="707" name="楕円 706"/>
        <xdr:cNvSpPr/>
      </xdr:nvSpPr>
      <xdr:spPr>
        <a:xfrm>
          <a:off x="12763500" y="168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149852</xdr:rowOff>
    </xdr:from>
    <xdr:ext cx="378565" cy="259045"/>
    <xdr:sp macro="" textlink="">
      <xdr:nvSpPr>
        <xdr:cNvPr id="708" name="テキスト ボックス 707"/>
        <xdr:cNvSpPr txBox="1"/>
      </xdr:nvSpPr>
      <xdr:spPr>
        <a:xfrm>
          <a:off x="12625017" y="1695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30" name="直線コネクタ 729"/>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3" name="投資及び出資金最大値テキスト"/>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4" name="直線コネクタ 733"/>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107696</xdr:rowOff>
    </xdr:from>
    <xdr:to>
      <xdr:col>116</xdr:col>
      <xdr:colOff>63500</xdr:colOff>
      <xdr:row>37</xdr:row>
      <xdr:rowOff>161189</xdr:rowOff>
    </xdr:to>
    <xdr:cxnSp macro="">
      <xdr:nvCxnSpPr>
        <xdr:cNvPr id="735" name="直線コネクタ 734"/>
        <xdr:cNvCxnSpPr/>
      </xdr:nvCxnSpPr>
      <xdr:spPr>
        <a:xfrm flipV="1">
          <a:off x="21323300" y="6451346"/>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42283</xdr:rowOff>
    </xdr:from>
    <xdr:ext cx="469744" cy="259045"/>
    <xdr:sp macro="" textlink="">
      <xdr:nvSpPr>
        <xdr:cNvPr id="736" name="投資及び出資金平均値テキスト"/>
        <xdr:cNvSpPr txBox="1"/>
      </xdr:nvSpPr>
      <xdr:spPr>
        <a:xfrm>
          <a:off x="22212300" y="621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7" name="フローチャート: 判断 736"/>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75006</xdr:rowOff>
    </xdr:from>
    <xdr:to>
      <xdr:col>111</xdr:col>
      <xdr:colOff>177800</xdr:colOff>
      <xdr:row>37</xdr:row>
      <xdr:rowOff>161189</xdr:rowOff>
    </xdr:to>
    <xdr:cxnSp macro="">
      <xdr:nvCxnSpPr>
        <xdr:cNvPr id="738" name="直線コネクタ 737"/>
        <xdr:cNvCxnSpPr/>
      </xdr:nvCxnSpPr>
      <xdr:spPr>
        <a:xfrm>
          <a:off x="20434300" y="6418656"/>
          <a:ext cx="889000" cy="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39" name="フローチャート: 判断 738"/>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116044</xdr:rowOff>
    </xdr:from>
    <xdr:ext cx="469744" cy="259045"/>
    <xdr:sp macro="" textlink="">
      <xdr:nvSpPr>
        <xdr:cNvPr id="740" name="テキスト ボックス 739"/>
        <xdr:cNvSpPr txBox="1"/>
      </xdr:nvSpPr>
      <xdr:spPr>
        <a:xfrm>
          <a:off x="21088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75006</xdr:rowOff>
    </xdr:from>
    <xdr:to>
      <xdr:col>107</xdr:col>
      <xdr:colOff>50800</xdr:colOff>
      <xdr:row>38</xdr:row>
      <xdr:rowOff>28829</xdr:rowOff>
    </xdr:to>
    <xdr:cxnSp macro="">
      <xdr:nvCxnSpPr>
        <xdr:cNvPr id="741" name="直線コネクタ 740"/>
        <xdr:cNvCxnSpPr/>
      </xdr:nvCxnSpPr>
      <xdr:spPr>
        <a:xfrm flipV="1">
          <a:off x="19545300" y="6418656"/>
          <a:ext cx="8890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2" name="フローチャート: 判断 741"/>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123131</xdr:rowOff>
    </xdr:from>
    <xdr:ext cx="469744" cy="259045"/>
    <xdr:sp macro="" textlink="">
      <xdr:nvSpPr>
        <xdr:cNvPr id="743" name="テキスト ボックス 742"/>
        <xdr:cNvSpPr txBox="1"/>
      </xdr:nvSpPr>
      <xdr:spPr>
        <a:xfrm>
          <a:off x="20199428" y="61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28829</xdr:rowOff>
    </xdr:from>
    <xdr:to>
      <xdr:col>102</xdr:col>
      <xdr:colOff>114300</xdr:colOff>
      <xdr:row>38</xdr:row>
      <xdr:rowOff>120726</xdr:rowOff>
    </xdr:to>
    <xdr:cxnSp macro="">
      <xdr:nvCxnSpPr>
        <xdr:cNvPr id="744" name="直線コネクタ 743"/>
        <xdr:cNvCxnSpPr/>
      </xdr:nvCxnSpPr>
      <xdr:spPr>
        <a:xfrm flipV="1">
          <a:off x="18656300" y="6543929"/>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5" name="フローチャート: 判断 744"/>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78783</xdr:rowOff>
    </xdr:from>
    <xdr:ext cx="469744" cy="259045"/>
    <xdr:sp macro="" textlink="">
      <xdr:nvSpPr>
        <xdr:cNvPr id="746" name="テキスト ボックス 745"/>
        <xdr:cNvSpPr txBox="1"/>
      </xdr:nvSpPr>
      <xdr:spPr>
        <a:xfrm>
          <a:off x="19310428" y="60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7" name="フローチャート: 判断 746"/>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44492</xdr:rowOff>
    </xdr:from>
    <xdr:ext cx="469744" cy="259045"/>
    <xdr:sp macro="" textlink="">
      <xdr:nvSpPr>
        <xdr:cNvPr id="748" name="テキスト ボックス 747"/>
        <xdr:cNvSpPr txBox="1"/>
      </xdr:nvSpPr>
      <xdr:spPr>
        <a:xfrm>
          <a:off x="18421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56896</xdr:rowOff>
    </xdr:from>
    <xdr:to>
      <xdr:col>116</xdr:col>
      <xdr:colOff>114300</xdr:colOff>
      <xdr:row>37</xdr:row>
      <xdr:rowOff>158496</xdr:rowOff>
    </xdr:to>
    <xdr:sp macro="" textlink="">
      <xdr:nvSpPr>
        <xdr:cNvPr id="754" name="楕円 753"/>
        <xdr:cNvSpPr/>
      </xdr:nvSpPr>
      <xdr:spPr>
        <a:xfrm>
          <a:off x="221107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35323</xdr:rowOff>
    </xdr:from>
    <xdr:ext cx="378565" cy="259045"/>
    <xdr:sp macro="" textlink="">
      <xdr:nvSpPr>
        <xdr:cNvPr id="755" name="投資及び出資金該当値テキスト"/>
        <xdr:cNvSpPr txBox="1"/>
      </xdr:nvSpPr>
      <xdr:spPr>
        <a:xfrm>
          <a:off x="22212300" y="637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110388</xdr:rowOff>
    </xdr:from>
    <xdr:to>
      <xdr:col>112</xdr:col>
      <xdr:colOff>38100</xdr:colOff>
      <xdr:row>38</xdr:row>
      <xdr:rowOff>40539</xdr:rowOff>
    </xdr:to>
    <xdr:sp macro="" textlink="">
      <xdr:nvSpPr>
        <xdr:cNvPr id="756" name="楕円 755"/>
        <xdr:cNvSpPr/>
      </xdr:nvSpPr>
      <xdr:spPr>
        <a:xfrm>
          <a:off x="21272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31666</xdr:rowOff>
    </xdr:from>
    <xdr:ext cx="378565" cy="259045"/>
    <xdr:sp macro="" textlink="">
      <xdr:nvSpPr>
        <xdr:cNvPr id="757" name="テキスト ボックス 756"/>
        <xdr:cNvSpPr txBox="1"/>
      </xdr:nvSpPr>
      <xdr:spPr>
        <a:xfrm>
          <a:off x="21134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24206</xdr:rowOff>
    </xdr:from>
    <xdr:to>
      <xdr:col>107</xdr:col>
      <xdr:colOff>101600</xdr:colOff>
      <xdr:row>37</xdr:row>
      <xdr:rowOff>125806</xdr:rowOff>
    </xdr:to>
    <xdr:sp macro="" textlink="">
      <xdr:nvSpPr>
        <xdr:cNvPr id="758" name="楕円 757"/>
        <xdr:cNvSpPr/>
      </xdr:nvSpPr>
      <xdr:spPr>
        <a:xfrm>
          <a:off x="20383500" y="63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116933</xdr:rowOff>
    </xdr:from>
    <xdr:ext cx="469744" cy="259045"/>
    <xdr:sp macro="" textlink="">
      <xdr:nvSpPr>
        <xdr:cNvPr id="759" name="テキスト ボックス 758"/>
        <xdr:cNvSpPr txBox="1"/>
      </xdr:nvSpPr>
      <xdr:spPr>
        <a:xfrm>
          <a:off x="20199428" y="64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149479</xdr:rowOff>
    </xdr:from>
    <xdr:to>
      <xdr:col>102</xdr:col>
      <xdr:colOff>165100</xdr:colOff>
      <xdr:row>38</xdr:row>
      <xdr:rowOff>79629</xdr:rowOff>
    </xdr:to>
    <xdr:sp macro="" textlink="">
      <xdr:nvSpPr>
        <xdr:cNvPr id="760" name="楕円 759"/>
        <xdr:cNvSpPr/>
      </xdr:nvSpPr>
      <xdr:spPr>
        <a:xfrm>
          <a:off x="194945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70756</xdr:rowOff>
    </xdr:from>
    <xdr:ext cx="378565" cy="259045"/>
    <xdr:sp macro="" textlink="">
      <xdr:nvSpPr>
        <xdr:cNvPr id="761" name="テキスト ボックス 760"/>
        <xdr:cNvSpPr txBox="1"/>
      </xdr:nvSpPr>
      <xdr:spPr>
        <a:xfrm>
          <a:off x="19356017" y="6585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69926</xdr:rowOff>
    </xdr:from>
    <xdr:to>
      <xdr:col>98</xdr:col>
      <xdr:colOff>38100</xdr:colOff>
      <xdr:row>39</xdr:row>
      <xdr:rowOff>76</xdr:rowOff>
    </xdr:to>
    <xdr:sp macro="" textlink="">
      <xdr:nvSpPr>
        <xdr:cNvPr id="762" name="楕円 761"/>
        <xdr:cNvSpPr/>
      </xdr:nvSpPr>
      <xdr:spPr>
        <a:xfrm>
          <a:off x="186055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162653</xdr:rowOff>
    </xdr:from>
    <xdr:ext cx="313932" cy="259045"/>
    <xdr:sp macro="" textlink="">
      <xdr:nvSpPr>
        <xdr:cNvPr id="763" name="テキスト ボックス 762"/>
        <xdr:cNvSpPr txBox="1"/>
      </xdr:nvSpPr>
      <xdr:spPr>
        <a:xfrm>
          <a:off x="18499333" y="6677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7" name="直線コネクタ 786"/>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90" name="貸付金最大値テキスト"/>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91" name="直線コネクタ 790"/>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139395</xdr:rowOff>
    </xdr:from>
    <xdr:to>
      <xdr:col>116</xdr:col>
      <xdr:colOff>63500</xdr:colOff>
      <xdr:row>56</xdr:row>
      <xdr:rowOff>140995</xdr:rowOff>
    </xdr:to>
    <xdr:cxnSp macro="">
      <xdr:nvCxnSpPr>
        <xdr:cNvPr id="792" name="直線コネクタ 791"/>
        <xdr:cNvCxnSpPr/>
      </xdr:nvCxnSpPr>
      <xdr:spPr>
        <a:xfrm flipV="1">
          <a:off x="21323300" y="9740595"/>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3243</xdr:rowOff>
    </xdr:from>
    <xdr:ext cx="469744" cy="259045"/>
    <xdr:sp macro="" textlink="">
      <xdr:nvSpPr>
        <xdr:cNvPr id="793" name="貸付金平均値テキスト"/>
        <xdr:cNvSpPr txBox="1"/>
      </xdr:nvSpPr>
      <xdr:spPr>
        <a:xfrm>
          <a:off x="22212300" y="9775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4" name="フローチャート: 判断 793"/>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140995</xdr:rowOff>
    </xdr:from>
    <xdr:to>
      <xdr:col>111</xdr:col>
      <xdr:colOff>177800</xdr:colOff>
      <xdr:row>56</xdr:row>
      <xdr:rowOff>142977</xdr:rowOff>
    </xdr:to>
    <xdr:cxnSp macro="">
      <xdr:nvCxnSpPr>
        <xdr:cNvPr id="795" name="直線コネクタ 794"/>
        <xdr:cNvCxnSpPr/>
      </xdr:nvCxnSpPr>
      <xdr:spPr>
        <a:xfrm flipV="1">
          <a:off x="20434300" y="9742195"/>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6" name="フローチャート: 判断 795"/>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106113</xdr:rowOff>
    </xdr:from>
    <xdr:ext cx="469744" cy="259045"/>
    <xdr:sp macro="" textlink="">
      <xdr:nvSpPr>
        <xdr:cNvPr id="797" name="テキスト ボックス 796"/>
        <xdr:cNvSpPr txBox="1"/>
      </xdr:nvSpPr>
      <xdr:spPr>
        <a:xfrm>
          <a:off x="21088428" y="98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142977</xdr:rowOff>
    </xdr:from>
    <xdr:to>
      <xdr:col>107</xdr:col>
      <xdr:colOff>50800</xdr:colOff>
      <xdr:row>56</xdr:row>
      <xdr:rowOff>145415</xdr:rowOff>
    </xdr:to>
    <xdr:cxnSp macro="">
      <xdr:nvCxnSpPr>
        <xdr:cNvPr id="798" name="直線コネクタ 797"/>
        <xdr:cNvCxnSpPr/>
      </xdr:nvCxnSpPr>
      <xdr:spPr>
        <a:xfrm flipV="1">
          <a:off x="19545300" y="9744177"/>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799" name="フローチャート: 判断 798"/>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71670</xdr:rowOff>
    </xdr:from>
    <xdr:ext cx="469744" cy="259045"/>
    <xdr:sp macro="" textlink="">
      <xdr:nvSpPr>
        <xdr:cNvPr id="800" name="テキスト ボックス 799"/>
        <xdr:cNvSpPr txBox="1"/>
      </xdr:nvSpPr>
      <xdr:spPr>
        <a:xfrm>
          <a:off x="20199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145415</xdr:rowOff>
    </xdr:from>
    <xdr:to>
      <xdr:col>102</xdr:col>
      <xdr:colOff>114300</xdr:colOff>
      <xdr:row>56</xdr:row>
      <xdr:rowOff>148996</xdr:rowOff>
    </xdr:to>
    <xdr:cxnSp macro="">
      <xdr:nvCxnSpPr>
        <xdr:cNvPr id="801" name="直線コネクタ 800"/>
        <xdr:cNvCxnSpPr/>
      </xdr:nvCxnSpPr>
      <xdr:spPr>
        <a:xfrm flipV="1">
          <a:off x="18656300" y="9746615"/>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2" name="フローチャート: 判断 801"/>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130294</xdr:rowOff>
    </xdr:from>
    <xdr:ext cx="469744" cy="259045"/>
    <xdr:sp macro="" textlink="">
      <xdr:nvSpPr>
        <xdr:cNvPr id="803" name="テキスト ボックス 802"/>
        <xdr:cNvSpPr txBox="1"/>
      </xdr:nvSpPr>
      <xdr:spPr>
        <a:xfrm>
          <a:off x="19310428" y="938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4" name="フローチャート: 判断 803"/>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71670</xdr:rowOff>
    </xdr:from>
    <xdr:ext cx="469744" cy="259045"/>
    <xdr:sp macro="" textlink="">
      <xdr:nvSpPr>
        <xdr:cNvPr id="805" name="テキスト ボックス 804"/>
        <xdr:cNvSpPr txBox="1"/>
      </xdr:nvSpPr>
      <xdr:spPr>
        <a:xfrm>
          <a:off x="18421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88595</xdr:rowOff>
    </xdr:from>
    <xdr:to>
      <xdr:col>116</xdr:col>
      <xdr:colOff>114300</xdr:colOff>
      <xdr:row>57</xdr:row>
      <xdr:rowOff>18745</xdr:rowOff>
    </xdr:to>
    <xdr:sp macro="" textlink="">
      <xdr:nvSpPr>
        <xdr:cNvPr id="811" name="楕円 810"/>
        <xdr:cNvSpPr/>
      </xdr:nvSpPr>
      <xdr:spPr>
        <a:xfrm>
          <a:off x="22110700" y="96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111472</xdr:rowOff>
    </xdr:from>
    <xdr:ext cx="469744" cy="259045"/>
    <xdr:sp macro="" textlink="">
      <xdr:nvSpPr>
        <xdr:cNvPr id="812" name="貸付金該当値テキスト"/>
        <xdr:cNvSpPr txBox="1"/>
      </xdr:nvSpPr>
      <xdr:spPr>
        <a:xfrm>
          <a:off x="22212300" y="954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90195</xdr:rowOff>
    </xdr:from>
    <xdr:to>
      <xdr:col>112</xdr:col>
      <xdr:colOff>38100</xdr:colOff>
      <xdr:row>57</xdr:row>
      <xdr:rowOff>20345</xdr:rowOff>
    </xdr:to>
    <xdr:sp macro="" textlink="">
      <xdr:nvSpPr>
        <xdr:cNvPr id="813" name="楕円 812"/>
        <xdr:cNvSpPr/>
      </xdr:nvSpPr>
      <xdr:spPr>
        <a:xfrm>
          <a:off x="21272500" y="96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36872</xdr:rowOff>
    </xdr:from>
    <xdr:ext cx="469744" cy="259045"/>
    <xdr:sp macro="" textlink="">
      <xdr:nvSpPr>
        <xdr:cNvPr id="814" name="テキスト ボックス 813"/>
        <xdr:cNvSpPr txBox="1"/>
      </xdr:nvSpPr>
      <xdr:spPr>
        <a:xfrm>
          <a:off x="21088428" y="94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92177</xdr:rowOff>
    </xdr:from>
    <xdr:to>
      <xdr:col>107</xdr:col>
      <xdr:colOff>101600</xdr:colOff>
      <xdr:row>57</xdr:row>
      <xdr:rowOff>22327</xdr:rowOff>
    </xdr:to>
    <xdr:sp macro="" textlink="">
      <xdr:nvSpPr>
        <xdr:cNvPr id="815" name="楕円 814"/>
        <xdr:cNvSpPr/>
      </xdr:nvSpPr>
      <xdr:spPr>
        <a:xfrm>
          <a:off x="20383500" y="969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38854</xdr:rowOff>
    </xdr:from>
    <xdr:ext cx="469744" cy="259045"/>
    <xdr:sp macro="" textlink="">
      <xdr:nvSpPr>
        <xdr:cNvPr id="816" name="テキスト ボックス 815"/>
        <xdr:cNvSpPr txBox="1"/>
      </xdr:nvSpPr>
      <xdr:spPr>
        <a:xfrm>
          <a:off x="20199428" y="946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94615</xdr:rowOff>
    </xdr:from>
    <xdr:to>
      <xdr:col>102</xdr:col>
      <xdr:colOff>165100</xdr:colOff>
      <xdr:row>57</xdr:row>
      <xdr:rowOff>24765</xdr:rowOff>
    </xdr:to>
    <xdr:sp macro="" textlink="">
      <xdr:nvSpPr>
        <xdr:cNvPr id="817" name="楕円 816"/>
        <xdr:cNvSpPr/>
      </xdr:nvSpPr>
      <xdr:spPr>
        <a:xfrm>
          <a:off x="19494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15892</xdr:rowOff>
    </xdr:from>
    <xdr:ext cx="469744" cy="259045"/>
    <xdr:sp macro="" textlink="">
      <xdr:nvSpPr>
        <xdr:cNvPr id="818" name="テキスト ボックス 817"/>
        <xdr:cNvSpPr txBox="1"/>
      </xdr:nvSpPr>
      <xdr:spPr>
        <a:xfrm>
          <a:off x="19310428" y="978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98196</xdr:rowOff>
    </xdr:from>
    <xdr:to>
      <xdr:col>98</xdr:col>
      <xdr:colOff>38100</xdr:colOff>
      <xdr:row>57</xdr:row>
      <xdr:rowOff>28346</xdr:rowOff>
    </xdr:to>
    <xdr:sp macro="" textlink="">
      <xdr:nvSpPr>
        <xdr:cNvPr id="819" name="楕円 818"/>
        <xdr:cNvSpPr/>
      </xdr:nvSpPr>
      <xdr:spPr>
        <a:xfrm>
          <a:off x="18605500" y="96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44873</xdr:rowOff>
    </xdr:from>
    <xdr:ext cx="469744" cy="259045"/>
    <xdr:sp macro="" textlink="">
      <xdr:nvSpPr>
        <xdr:cNvPr id="820" name="テキスト ボックス 819"/>
        <xdr:cNvSpPr txBox="1"/>
      </xdr:nvSpPr>
      <xdr:spPr>
        <a:xfrm>
          <a:off x="18421428" y="94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3" name="直線コネクタ 842"/>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4" name="繰出金最小値テキスト"/>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5" name="直線コネクタ 844"/>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6" name="繰出金最大値テキスト"/>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7" name="直線コネクタ 846"/>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152913</xdr:rowOff>
    </xdr:from>
    <xdr:to>
      <xdr:col>116</xdr:col>
      <xdr:colOff>63500</xdr:colOff>
      <xdr:row>73</xdr:row>
      <xdr:rowOff>27091</xdr:rowOff>
    </xdr:to>
    <xdr:cxnSp macro="">
      <xdr:nvCxnSpPr>
        <xdr:cNvPr id="848" name="直線コネクタ 847"/>
        <xdr:cNvCxnSpPr/>
      </xdr:nvCxnSpPr>
      <xdr:spPr>
        <a:xfrm flipV="1">
          <a:off x="21323300" y="12497313"/>
          <a:ext cx="8382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125209</xdr:rowOff>
    </xdr:from>
    <xdr:ext cx="534377" cy="259045"/>
    <xdr:sp macro="" textlink="">
      <xdr:nvSpPr>
        <xdr:cNvPr id="849" name="繰出金平均値テキスト"/>
        <xdr:cNvSpPr txBox="1"/>
      </xdr:nvSpPr>
      <xdr:spPr>
        <a:xfrm>
          <a:off x="22212300" y="12812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50" name="フローチャート: 判断 849"/>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27091</xdr:rowOff>
    </xdr:from>
    <xdr:to>
      <xdr:col>111</xdr:col>
      <xdr:colOff>177800</xdr:colOff>
      <xdr:row>73</xdr:row>
      <xdr:rowOff>94848</xdr:rowOff>
    </xdr:to>
    <xdr:cxnSp macro="">
      <xdr:nvCxnSpPr>
        <xdr:cNvPr id="851" name="直線コネクタ 850"/>
        <xdr:cNvCxnSpPr/>
      </xdr:nvCxnSpPr>
      <xdr:spPr>
        <a:xfrm flipV="1">
          <a:off x="20434300" y="12542941"/>
          <a:ext cx="8890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2" name="フローチャート: 判断 851"/>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149852</xdr:rowOff>
    </xdr:from>
    <xdr:ext cx="534377" cy="259045"/>
    <xdr:sp macro="" textlink="">
      <xdr:nvSpPr>
        <xdr:cNvPr id="853" name="テキスト ボックス 852"/>
        <xdr:cNvSpPr txBox="1"/>
      </xdr:nvSpPr>
      <xdr:spPr>
        <a:xfrm>
          <a:off x="21056111" y="130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94848</xdr:rowOff>
    </xdr:from>
    <xdr:to>
      <xdr:col>107</xdr:col>
      <xdr:colOff>50800</xdr:colOff>
      <xdr:row>74</xdr:row>
      <xdr:rowOff>85248</xdr:rowOff>
    </xdr:to>
    <xdr:cxnSp macro="">
      <xdr:nvCxnSpPr>
        <xdr:cNvPr id="854" name="直線コネクタ 853"/>
        <xdr:cNvCxnSpPr/>
      </xdr:nvCxnSpPr>
      <xdr:spPr>
        <a:xfrm flipV="1">
          <a:off x="19545300" y="12610698"/>
          <a:ext cx="889000" cy="16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5" name="フローチャート: 判断 854"/>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15983</xdr:rowOff>
    </xdr:from>
    <xdr:ext cx="534377" cy="259045"/>
    <xdr:sp macro="" textlink="">
      <xdr:nvSpPr>
        <xdr:cNvPr id="856" name="テキスト ボックス 855"/>
        <xdr:cNvSpPr txBox="1"/>
      </xdr:nvSpPr>
      <xdr:spPr>
        <a:xfrm>
          <a:off x="20167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85248</xdr:rowOff>
    </xdr:from>
    <xdr:to>
      <xdr:col>102</xdr:col>
      <xdr:colOff>114300</xdr:colOff>
      <xdr:row>74</xdr:row>
      <xdr:rowOff>115880</xdr:rowOff>
    </xdr:to>
    <xdr:cxnSp macro="">
      <xdr:nvCxnSpPr>
        <xdr:cNvPr id="857" name="直線コネクタ 856"/>
        <xdr:cNvCxnSpPr/>
      </xdr:nvCxnSpPr>
      <xdr:spPr>
        <a:xfrm flipV="1">
          <a:off x="18656300" y="12772548"/>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8" name="フローチャート: 判断 857"/>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23984</xdr:rowOff>
    </xdr:from>
    <xdr:ext cx="534377" cy="259045"/>
    <xdr:sp macro="" textlink="">
      <xdr:nvSpPr>
        <xdr:cNvPr id="859" name="テキスト ボックス 858"/>
        <xdr:cNvSpPr txBox="1"/>
      </xdr:nvSpPr>
      <xdr:spPr>
        <a:xfrm>
          <a:off x="19278111" y="13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60" name="フローチャート: 判断 859"/>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119128</xdr:rowOff>
    </xdr:from>
    <xdr:ext cx="534377" cy="259045"/>
    <xdr:sp macro="" textlink="">
      <xdr:nvSpPr>
        <xdr:cNvPr id="861" name="テキスト ボックス 860"/>
        <xdr:cNvSpPr txBox="1"/>
      </xdr:nvSpPr>
      <xdr:spPr>
        <a:xfrm>
          <a:off x="18389111" y="129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102113</xdr:rowOff>
    </xdr:from>
    <xdr:to>
      <xdr:col>116</xdr:col>
      <xdr:colOff>114300</xdr:colOff>
      <xdr:row>73</xdr:row>
      <xdr:rowOff>32263</xdr:rowOff>
    </xdr:to>
    <xdr:sp macro="" textlink="">
      <xdr:nvSpPr>
        <xdr:cNvPr id="867" name="楕円 866"/>
        <xdr:cNvSpPr/>
      </xdr:nvSpPr>
      <xdr:spPr>
        <a:xfrm>
          <a:off x="22110700" y="124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124990</xdr:rowOff>
    </xdr:from>
    <xdr:ext cx="534377" cy="259045"/>
    <xdr:sp macro="" textlink="">
      <xdr:nvSpPr>
        <xdr:cNvPr id="868" name="繰出金該当値テキスト"/>
        <xdr:cNvSpPr txBox="1"/>
      </xdr:nvSpPr>
      <xdr:spPr>
        <a:xfrm>
          <a:off x="22212300" y="122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147741</xdr:rowOff>
    </xdr:from>
    <xdr:to>
      <xdr:col>112</xdr:col>
      <xdr:colOff>38100</xdr:colOff>
      <xdr:row>73</xdr:row>
      <xdr:rowOff>77891</xdr:rowOff>
    </xdr:to>
    <xdr:sp macro="" textlink="">
      <xdr:nvSpPr>
        <xdr:cNvPr id="869" name="楕円 868"/>
        <xdr:cNvSpPr/>
      </xdr:nvSpPr>
      <xdr:spPr>
        <a:xfrm>
          <a:off x="21272500" y="1249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94418</xdr:rowOff>
    </xdr:from>
    <xdr:ext cx="534377" cy="259045"/>
    <xdr:sp macro="" textlink="">
      <xdr:nvSpPr>
        <xdr:cNvPr id="870" name="テキスト ボックス 869"/>
        <xdr:cNvSpPr txBox="1"/>
      </xdr:nvSpPr>
      <xdr:spPr>
        <a:xfrm>
          <a:off x="21056111" y="1226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44048</xdr:rowOff>
    </xdr:from>
    <xdr:to>
      <xdr:col>107</xdr:col>
      <xdr:colOff>101600</xdr:colOff>
      <xdr:row>73</xdr:row>
      <xdr:rowOff>145648</xdr:rowOff>
    </xdr:to>
    <xdr:sp macro="" textlink="">
      <xdr:nvSpPr>
        <xdr:cNvPr id="871" name="楕円 870"/>
        <xdr:cNvSpPr/>
      </xdr:nvSpPr>
      <xdr:spPr>
        <a:xfrm>
          <a:off x="20383500" y="125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162175</xdr:rowOff>
    </xdr:from>
    <xdr:ext cx="534377" cy="259045"/>
    <xdr:sp macro="" textlink="">
      <xdr:nvSpPr>
        <xdr:cNvPr id="872" name="テキスト ボックス 871"/>
        <xdr:cNvSpPr txBox="1"/>
      </xdr:nvSpPr>
      <xdr:spPr>
        <a:xfrm>
          <a:off x="20167111" y="123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34448</xdr:rowOff>
    </xdr:from>
    <xdr:to>
      <xdr:col>102</xdr:col>
      <xdr:colOff>165100</xdr:colOff>
      <xdr:row>74</xdr:row>
      <xdr:rowOff>136048</xdr:rowOff>
    </xdr:to>
    <xdr:sp macro="" textlink="">
      <xdr:nvSpPr>
        <xdr:cNvPr id="873" name="楕円 872"/>
        <xdr:cNvSpPr/>
      </xdr:nvSpPr>
      <xdr:spPr>
        <a:xfrm>
          <a:off x="19494500" y="127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152575</xdr:rowOff>
    </xdr:from>
    <xdr:ext cx="534377" cy="259045"/>
    <xdr:sp macro="" textlink="">
      <xdr:nvSpPr>
        <xdr:cNvPr id="874" name="テキスト ボックス 873"/>
        <xdr:cNvSpPr txBox="1"/>
      </xdr:nvSpPr>
      <xdr:spPr>
        <a:xfrm>
          <a:off x="19278111" y="124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65080</xdr:rowOff>
    </xdr:from>
    <xdr:to>
      <xdr:col>98</xdr:col>
      <xdr:colOff>38100</xdr:colOff>
      <xdr:row>74</xdr:row>
      <xdr:rowOff>166680</xdr:rowOff>
    </xdr:to>
    <xdr:sp macro="" textlink="">
      <xdr:nvSpPr>
        <xdr:cNvPr id="875" name="楕円 874"/>
        <xdr:cNvSpPr/>
      </xdr:nvSpPr>
      <xdr:spPr>
        <a:xfrm>
          <a:off x="18605500" y="127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11757</xdr:rowOff>
    </xdr:from>
    <xdr:ext cx="534377" cy="259045"/>
    <xdr:sp macro="" textlink="">
      <xdr:nvSpPr>
        <xdr:cNvPr id="876" name="テキスト ボックス 875"/>
        <xdr:cNvSpPr txBox="1"/>
      </xdr:nvSpPr>
      <xdr:spPr>
        <a:xfrm>
          <a:off x="18389111" y="125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389,125</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110,145</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％増加しました。主な要因は、価格高騰重点支援事業の実施、障害福祉サービスの受給者の増加、子ども、子育て支援制度の改正に伴う給付費等の増加によるものです。</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51,725</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％減少しており、類似団体平均</a:t>
          </a:r>
          <a:r>
            <a:rPr kumimoji="1" lang="en-US" altLang="ja-JP" sz="1300">
              <a:latin typeface="ＭＳ Ｐゴシック" panose="020B0600070205080204" pitchFamily="50" charset="-128"/>
              <a:ea typeface="ＭＳ Ｐゴシック" panose="020B0600070205080204" pitchFamily="50" charset="-128"/>
            </a:rPr>
            <a:t>60,739</a:t>
          </a:r>
          <a:r>
            <a:rPr kumimoji="1" lang="ja-JP" altLang="en-US" sz="1300">
              <a:latin typeface="ＭＳ Ｐゴシック" panose="020B0600070205080204" pitchFamily="50" charset="-128"/>
              <a:ea typeface="ＭＳ Ｐゴシック" panose="020B0600070205080204" pitchFamily="50" charset="-128"/>
            </a:rPr>
            <a:t>円より下回っています。主な要因は、新型コロナウイルスワクチン接種事業の減少によるものです。今後も市有施設への指定管理者制度の導入等、業務の効率化を図っていきます。</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38,738</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％増加していますが、類似団体平均</a:t>
          </a:r>
          <a:r>
            <a:rPr kumimoji="1" lang="en-US" altLang="ja-JP" sz="1300">
              <a:latin typeface="ＭＳ Ｐゴシック" panose="020B0600070205080204" pitchFamily="50" charset="-128"/>
              <a:ea typeface="ＭＳ Ｐゴシック" panose="020B0600070205080204" pitchFamily="50" charset="-128"/>
            </a:rPr>
            <a:t>49,174</a:t>
          </a:r>
          <a:r>
            <a:rPr kumimoji="1" lang="ja-JP" altLang="en-US" sz="1300">
              <a:latin typeface="ＭＳ Ｐゴシック" panose="020B0600070205080204" pitchFamily="50" charset="-128"/>
              <a:ea typeface="ＭＳ Ｐゴシック" panose="020B0600070205080204" pitchFamily="50" charset="-128"/>
            </a:rPr>
            <a:t>円を下回っています。主な要因は、中学校校舎大規模改造事業や体育施設等管理運営経費の増加によるものです。今後、老朽化する公共施設・インフラ施設の更新に対応するため、新規施設の整備費や大規模改修費の増加が見込まれます。公共施設マネジメント計画に基づき、施設の適正化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192,074
187,321
159.82
80,255,925
74,740,782
4,677,000
42,343,576
26,769,461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132556</xdr:rowOff>
    </xdr:from>
    <xdr:to>
      <xdr:col>24</xdr:col>
      <xdr:colOff>63500</xdr:colOff>
      <xdr:row>33</xdr:row>
      <xdr:rowOff>42545</xdr:rowOff>
    </xdr:to>
    <xdr:cxnSp macro="">
      <xdr:nvCxnSpPr>
        <xdr:cNvPr id="65" name="直線コネクタ 64"/>
        <xdr:cNvCxnSpPr/>
      </xdr:nvCxnSpPr>
      <xdr:spPr>
        <a:xfrm flipV="1">
          <a:off x="3797300" y="5618956"/>
          <a:ext cx="838200" cy="8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54468</xdr:rowOff>
    </xdr:from>
    <xdr:ext cx="469744" cy="259045"/>
    <xdr:sp macro="" textlink="">
      <xdr:nvSpPr>
        <xdr:cNvPr id="66" name="議会費平均値テキスト"/>
        <xdr:cNvSpPr txBox="1"/>
      </xdr:nvSpPr>
      <xdr:spPr>
        <a:xfrm>
          <a:off x="4686300" y="605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42545</xdr:rowOff>
    </xdr:from>
    <xdr:to>
      <xdr:col>19</xdr:col>
      <xdr:colOff>177800</xdr:colOff>
      <xdr:row>33</xdr:row>
      <xdr:rowOff>112554</xdr:rowOff>
    </xdr:to>
    <xdr:cxnSp macro="">
      <xdr:nvCxnSpPr>
        <xdr:cNvPr id="68" name="直線コネクタ 67"/>
        <xdr:cNvCxnSpPr/>
      </xdr:nvCxnSpPr>
      <xdr:spPr>
        <a:xfrm flipV="1">
          <a:off x="2908300" y="5700395"/>
          <a:ext cx="889000" cy="7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41610</xdr:rowOff>
    </xdr:from>
    <xdr:ext cx="469744" cy="259045"/>
    <xdr:sp macro="" textlink="">
      <xdr:nvSpPr>
        <xdr:cNvPr id="70" name="テキスト ボックス 69"/>
        <xdr:cNvSpPr txBox="1"/>
      </xdr:nvSpPr>
      <xdr:spPr>
        <a:xfrm>
          <a:off x="3562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88265</xdr:rowOff>
    </xdr:from>
    <xdr:to>
      <xdr:col>15</xdr:col>
      <xdr:colOff>50800</xdr:colOff>
      <xdr:row>33</xdr:row>
      <xdr:rowOff>112554</xdr:rowOff>
    </xdr:to>
    <xdr:cxnSp macro="">
      <xdr:nvCxnSpPr>
        <xdr:cNvPr id="71" name="直線コネクタ 70"/>
        <xdr:cNvCxnSpPr/>
      </xdr:nvCxnSpPr>
      <xdr:spPr>
        <a:xfrm>
          <a:off x="2019300" y="5746115"/>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73" name="テキスト ボックス 72"/>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42545</xdr:rowOff>
    </xdr:from>
    <xdr:to>
      <xdr:col>10</xdr:col>
      <xdr:colOff>114300</xdr:colOff>
      <xdr:row>33</xdr:row>
      <xdr:rowOff>88265</xdr:rowOff>
    </xdr:to>
    <xdr:cxnSp macro="">
      <xdr:nvCxnSpPr>
        <xdr:cNvPr id="74" name="直線コネクタ 73"/>
        <xdr:cNvCxnSpPr/>
      </xdr:nvCxnSpPr>
      <xdr:spPr>
        <a:xfrm>
          <a:off x="1130300" y="57003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83043</xdr:rowOff>
    </xdr:from>
    <xdr:ext cx="469744" cy="259045"/>
    <xdr:sp macro="" textlink="">
      <xdr:nvSpPr>
        <xdr:cNvPr id="76" name="テキスト ボックス 75"/>
        <xdr:cNvSpPr txBox="1"/>
      </xdr:nvSpPr>
      <xdr:spPr>
        <a:xfrm>
          <a:off x="1784428" y="62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17321</xdr:rowOff>
    </xdr:from>
    <xdr:ext cx="469744" cy="259045"/>
    <xdr:sp macro="" textlink="">
      <xdr:nvSpPr>
        <xdr:cNvPr id="78" name="テキスト ボックス 77"/>
        <xdr:cNvSpPr txBox="1"/>
      </xdr:nvSpPr>
      <xdr:spPr>
        <a:xfrm>
          <a:off x="895428" y="618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81756</xdr:rowOff>
    </xdr:from>
    <xdr:to>
      <xdr:col>24</xdr:col>
      <xdr:colOff>114300</xdr:colOff>
      <xdr:row>33</xdr:row>
      <xdr:rowOff>11906</xdr:rowOff>
    </xdr:to>
    <xdr:sp macro="" textlink="">
      <xdr:nvSpPr>
        <xdr:cNvPr id="84" name="楕円 83"/>
        <xdr:cNvSpPr/>
      </xdr:nvSpPr>
      <xdr:spPr>
        <a:xfrm>
          <a:off x="4584700" y="55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104633</xdr:rowOff>
    </xdr:from>
    <xdr:ext cx="469744" cy="259045"/>
    <xdr:sp macro="" textlink="">
      <xdr:nvSpPr>
        <xdr:cNvPr id="85" name="議会費該当値テキスト"/>
        <xdr:cNvSpPr txBox="1"/>
      </xdr:nvSpPr>
      <xdr:spPr>
        <a:xfrm>
          <a:off x="4686300" y="541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163195</xdr:rowOff>
    </xdr:from>
    <xdr:to>
      <xdr:col>20</xdr:col>
      <xdr:colOff>38100</xdr:colOff>
      <xdr:row>33</xdr:row>
      <xdr:rowOff>93345</xdr:rowOff>
    </xdr:to>
    <xdr:sp macro="" textlink="">
      <xdr:nvSpPr>
        <xdr:cNvPr id="86" name="楕円 85"/>
        <xdr:cNvSpPr/>
      </xdr:nvSpPr>
      <xdr:spPr>
        <a:xfrm>
          <a:off x="3746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109872</xdr:rowOff>
    </xdr:from>
    <xdr:ext cx="469744" cy="259045"/>
    <xdr:sp macro="" textlink="">
      <xdr:nvSpPr>
        <xdr:cNvPr id="87" name="テキスト ボックス 86"/>
        <xdr:cNvSpPr txBox="1"/>
      </xdr:nvSpPr>
      <xdr:spPr>
        <a:xfrm>
          <a:off x="3562428" y="54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61754</xdr:rowOff>
    </xdr:from>
    <xdr:to>
      <xdr:col>15</xdr:col>
      <xdr:colOff>101600</xdr:colOff>
      <xdr:row>33</xdr:row>
      <xdr:rowOff>163354</xdr:rowOff>
    </xdr:to>
    <xdr:sp macro="" textlink="">
      <xdr:nvSpPr>
        <xdr:cNvPr id="88" name="楕円 87"/>
        <xdr:cNvSpPr/>
      </xdr:nvSpPr>
      <xdr:spPr>
        <a:xfrm>
          <a:off x="2857500" y="57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8431</xdr:rowOff>
    </xdr:from>
    <xdr:ext cx="469744" cy="259045"/>
    <xdr:sp macro="" textlink="">
      <xdr:nvSpPr>
        <xdr:cNvPr id="89" name="テキスト ボックス 88"/>
        <xdr:cNvSpPr txBox="1"/>
      </xdr:nvSpPr>
      <xdr:spPr>
        <a:xfrm>
          <a:off x="2673428" y="549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37465</xdr:rowOff>
    </xdr:from>
    <xdr:to>
      <xdr:col>10</xdr:col>
      <xdr:colOff>165100</xdr:colOff>
      <xdr:row>33</xdr:row>
      <xdr:rowOff>139065</xdr:rowOff>
    </xdr:to>
    <xdr:sp macro="" textlink="">
      <xdr:nvSpPr>
        <xdr:cNvPr id="90" name="楕円 89"/>
        <xdr:cNvSpPr/>
      </xdr:nvSpPr>
      <xdr:spPr>
        <a:xfrm>
          <a:off x="1968500" y="56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155592</xdr:rowOff>
    </xdr:from>
    <xdr:ext cx="469744" cy="259045"/>
    <xdr:sp macro="" textlink="">
      <xdr:nvSpPr>
        <xdr:cNvPr id="91" name="テキスト ボックス 90"/>
        <xdr:cNvSpPr txBox="1"/>
      </xdr:nvSpPr>
      <xdr:spPr>
        <a:xfrm>
          <a:off x="1784428" y="547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163195</xdr:rowOff>
    </xdr:from>
    <xdr:to>
      <xdr:col>6</xdr:col>
      <xdr:colOff>38100</xdr:colOff>
      <xdr:row>33</xdr:row>
      <xdr:rowOff>93345</xdr:rowOff>
    </xdr:to>
    <xdr:sp macro="" textlink="">
      <xdr:nvSpPr>
        <xdr:cNvPr id="92" name="楕円 91"/>
        <xdr:cNvSpPr/>
      </xdr:nvSpPr>
      <xdr:spPr>
        <a:xfrm>
          <a:off x="1079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109872</xdr:rowOff>
    </xdr:from>
    <xdr:ext cx="469744" cy="259045"/>
    <xdr:sp macro="" textlink="">
      <xdr:nvSpPr>
        <xdr:cNvPr id="93" name="テキスト ボックス 92"/>
        <xdr:cNvSpPr txBox="1"/>
      </xdr:nvSpPr>
      <xdr:spPr>
        <a:xfrm>
          <a:off x="895428" y="54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164059</xdr:rowOff>
    </xdr:from>
    <xdr:to>
      <xdr:col>24</xdr:col>
      <xdr:colOff>63500</xdr:colOff>
      <xdr:row>59</xdr:row>
      <xdr:rowOff>37795</xdr:rowOff>
    </xdr:to>
    <xdr:cxnSp macro="">
      <xdr:nvCxnSpPr>
        <xdr:cNvPr id="123" name="直線コネクタ 122"/>
        <xdr:cNvCxnSpPr/>
      </xdr:nvCxnSpPr>
      <xdr:spPr>
        <a:xfrm flipV="1">
          <a:off x="3797300" y="10108159"/>
          <a:ext cx="8382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167226</xdr:rowOff>
    </xdr:from>
    <xdr:ext cx="534377" cy="259045"/>
    <xdr:sp macro="" textlink="">
      <xdr:nvSpPr>
        <xdr:cNvPr id="124" name="総務費平均値テキスト"/>
        <xdr:cNvSpPr txBox="1"/>
      </xdr:nvSpPr>
      <xdr:spPr>
        <a:xfrm>
          <a:off x="4686300" y="97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107417</xdr:rowOff>
    </xdr:from>
    <xdr:to>
      <xdr:col>19</xdr:col>
      <xdr:colOff>177800</xdr:colOff>
      <xdr:row>59</xdr:row>
      <xdr:rowOff>37795</xdr:rowOff>
    </xdr:to>
    <xdr:cxnSp macro="">
      <xdr:nvCxnSpPr>
        <xdr:cNvPr id="126" name="直線コネクタ 125"/>
        <xdr:cNvCxnSpPr/>
      </xdr:nvCxnSpPr>
      <xdr:spPr>
        <a:xfrm>
          <a:off x="2908300" y="10051517"/>
          <a:ext cx="889000" cy="10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88561</xdr:rowOff>
    </xdr:from>
    <xdr:ext cx="534377" cy="259045"/>
    <xdr:sp macro="" textlink="">
      <xdr:nvSpPr>
        <xdr:cNvPr id="128" name="テキスト ボックス 127"/>
        <xdr:cNvSpPr txBox="1"/>
      </xdr:nvSpPr>
      <xdr:spPr>
        <a:xfrm>
          <a:off x="3530111" y="96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114135</xdr:rowOff>
    </xdr:from>
    <xdr:to>
      <xdr:col>15</xdr:col>
      <xdr:colOff>50800</xdr:colOff>
      <xdr:row>58</xdr:row>
      <xdr:rowOff>107417</xdr:rowOff>
    </xdr:to>
    <xdr:cxnSp macro="">
      <xdr:nvCxnSpPr>
        <xdr:cNvPr id="129" name="直線コネクタ 128"/>
        <xdr:cNvCxnSpPr/>
      </xdr:nvCxnSpPr>
      <xdr:spPr>
        <a:xfrm>
          <a:off x="2019300" y="8858085"/>
          <a:ext cx="889000" cy="119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101122</xdr:rowOff>
    </xdr:from>
    <xdr:ext cx="534377" cy="259045"/>
    <xdr:sp macro="" textlink="">
      <xdr:nvSpPr>
        <xdr:cNvPr id="131" name="テキスト ボックス 130"/>
        <xdr:cNvSpPr txBox="1"/>
      </xdr:nvSpPr>
      <xdr:spPr>
        <a:xfrm>
          <a:off x="2641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114135</xdr:rowOff>
    </xdr:from>
    <xdr:to>
      <xdr:col>10</xdr:col>
      <xdr:colOff>114300</xdr:colOff>
      <xdr:row>58</xdr:row>
      <xdr:rowOff>46469</xdr:rowOff>
    </xdr:to>
    <xdr:cxnSp macro="">
      <xdr:nvCxnSpPr>
        <xdr:cNvPr id="132" name="直線コネクタ 131"/>
        <xdr:cNvCxnSpPr/>
      </xdr:nvCxnSpPr>
      <xdr:spPr>
        <a:xfrm flipV="1">
          <a:off x="1130300" y="8858085"/>
          <a:ext cx="889000" cy="11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34" name="テキスト ボックス 133"/>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140352</xdr:rowOff>
    </xdr:from>
    <xdr:ext cx="534377" cy="259045"/>
    <xdr:sp macro="" textlink="">
      <xdr:nvSpPr>
        <xdr:cNvPr id="136" name="テキスト ボックス 135"/>
        <xdr:cNvSpPr txBox="1"/>
      </xdr:nvSpPr>
      <xdr:spPr>
        <a:xfrm>
          <a:off x="863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113259</xdr:rowOff>
    </xdr:from>
    <xdr:to>
      <xdr:col>24</xdr:col>
      <xdr:colOff>114300</xdr:colOff>
      <xdr:row>59</xdr:row>
      <xdr:rowOff>43409</xdr:rowOff>
    </xdr:to>
    <xdr:sp macro="" textlink="">
      <xdr:nvSpPr>
        <xdr:cNvPr id="142" name="楕円 141"/>
        <xdr:cNvSpPr/>
      </xdr:nvSpPr>
      <xdr:spPr>
        <a:xfrm>
          <a:off x="4584700" y="100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28186</xdr:rowOff>
    </xdr:from>
    <xdr:ext cx="534377" cy="259045"/>
    <xdr:sp macro="" textlink="">
      <xdr:nvSpPr>
        <xdr:cNvPr id="143" name="総務費該当値テキスト"/>
        <xdr:cNvSpPr txBox="1"/>
      </xdr:nvSpPr>
      <xdr:spPr>
        <a:xfrm>
          <a:off x="4686300" y="99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158445</xdr:rowOff>
    </xdr:from>
    <xdr:to>
      <xdr:col>20</xdr:col>
      <xdr:colOff>38100</xdr:colOff>
      <xdr:row>59</xdr:row>
      <xdr:rowOff>88595</xdr:rowOff>
    </xdr:to>
    <xdr:sp macro="" textlink="">
      <xdr:nvSpPr>
        <xdr:cNvPr id="144" name="楕円 143"/>
        <xdr:cNvSpPr/>
      </xdr:nvSpPr>
      <xdr:spPr>
        <a:xfrm>
          <a:off x="3746500" y="101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79722</xdr:rowOff>
    </xdr:from>
    <xdr:ext cx="534377" cy="259045"/>
    <xdr:sp macro="" textlink="">
      <xdr:nvSpPr>
        <xdr:cNvPr id="145" name="テキスト ボックス 144"/>
        <xdr:cNvSpPr txBox="1"/>
      </xdr:nvSpPr>
      <xdr:spPr>
        <a:xfrm>
          <a:off x="3530111" y="101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56617</xdr:rowOff>
    </xdr:from>
    <xdr:to>
      <xdr:col>15</xdr:col>
      <xdr:colOff>101600</xdr:colOff>
      <xdr:row>58</xdr:row>
      <xdr:rowOff>158217</xdr:rowOff>
    </xdr:to>
    <xdr:sp macro="" textlink="">
      <xdr:nvSpPr>
        <xdr:cNvPr id="146" name="楕円 145"/>
        <xdr:cNvSpPr/>
      </xdr:nvSpPr>
      <xdr:spPr>
        <a:xfrm>
          <a:off x="2857500" y="100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149344</xdr:rowOff>
    </xdr:from>
    <xdr:ext cx="534377" cy="259045"/>
    <xdr:sp macro="" textlink="">
      <xdr:nvSpPr>
        <xdr:cNvPr id="147" name="テキスト ボックス 146"/>
        <xdr:cNvSpPr txBox="1"/>
      </xdr:nvSpPr>
      <xdr:spPr>
        <a:xfrm>
          <a:off x="2641111" y="100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63335</xdr:rowOff>
    </xdr:from>
    <xdr:to>
      <xdr:col>10</xdr:col>
      <xdr:colOff>165100</xdr:colOff>
      <xdr:row>51</xdr:row>
      <xdr:rowOff>164935</xdr:rowOff>
    </xdr:to>
    <xdr:sp macro="" textlink="">
      <xdr:nvSpPr>
        <xdr:cNvPr id="148" name="楕円 147"/>
        <xdr:cNvSpPr/>
      </xdr:nvSpPr>
      <xdr:spPr>
        <a:xfrm>
          <a:off x="1968500" y="880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156062</xdr:rowOff>
    </xdr:from>
    <xdr:ext cx="599010" cy="259045"/>
    <xdr:sp macro="" textlink="">
      <xdr:nvSpPr>
        <xdr:cNvPr id="149" name="テキスト ボックス 148"/>
        <xdr:cNvSpPr txBox="1"/>
      </xdr:nvSpPr>
      <xdr:spPr>
        <a:xfrm>
          <a:off x="1719795" y="890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167119</xdr:rowOff>
    </xdr:from>
    <xdr:to>
      <xdr:col>6</xdr:col>
      <xdr:colOff>38100</xdr:colOff>
      <xdr:row>58</xdr:row>
      <xdr:rowOff>97269</xdr:rowOff>
    </xdr:to>
    <xdr:sp macro="" textlink="">
      <xdr:nvSpPr>
        <xdr:cNvPr id="150" name="楕円 149"/>
        <xdr:cNvSpPr/>
      </xdr:nvSpPr>
      <xdr:spPr>
        <a:xfrm>
          <a:off x="1079500" y="99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113796</xdr:rowOff>
    </xdr:from>
    <xdr:ext cx="534377" cy="259045"/>
    <xdr:sp macro="" textlink="">
      <xdr:nvSpPr>
        <xdr:cNvPr id="151" name="テキスト ボックス 150"/>
        <xdr:cNvSpPr txBox="1"/>
      </xdr:nvSpPr>
      <xdr:spPr>
        <a:xfrm>
          <a:off x="863111" y="97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78" name="直線コネクタ 177"/>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79" name="民生費最小値テキスト"/>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80" name="直線コネクタ 179"/>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81" name="民生費最大値テキスト"/>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82" name="直線コネクタ 181"/>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14574</xdr:rowOff>
    </xdr:from>
    <xdr:to>
      <xdr:col>24</xdr:col>
      <xdr:colOff>63500</xdr:colOff>
      <xdr:row>77</xdr:row>
      <xdr:rowOff>10133</xdr:rowOff>
    </xdr:to>
    <xdr:cxnSp macro="">
      <xdr:nvCxnSpPr>
        <xdr:cNvPr id="183" name="直線コネクタ 182"/>
        <xdr:cNvCxnSpPr/>
      </xdr:nvCxnSpPr>
      <xdr:spPr>
        <a:xfrm flipV="1">
          <a:off x="3797300" y="13044774"/>
          <a:ext cx="838200" cy="16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133818</xdr:rowOff>
    </xdr:from>
    <xdr:ext cx="599010" cy="259045"/>
    <xdr:sp macro="" textlink="">
      <xdr:nvSpPr>
        <xdr:cNvPr id="184" name="民生費平均値テキスト"/>
        <xdr:cNvSpPr txBox="1"/>
      </xdr:nvSpPr>
      <xdr:spPr>
        <a:xfrm>
          <a:off x="4686300" y="12992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85" name="フローチャート: 判断 184"/>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80575</xdr:rowOff>
    </xdr:from>
    <xdr:to>
      <xdr:col>19</xdr:col>
      <xdr:colOff>177800</xdr:colOff>
      <xdr:row>77</xdr:row>
      <xdr:rowOff>10133</xdr:rowOff>
    </xdr:to>
    <xdr:cxnSp macro="">
      <xdr:nvCxnSpPr>
        <xdr:cNvPr id="186" name="直線コネクタ 185"/>
        <xdr:cNvCxnSpPr/>
      </xdr:nvCxnSpPr>
      <xdr:spPr>
        <a:xfrm>
          <a:off x="2908300" y="13110775"/>
          <a:ext cx="889000" cy="10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7" name="フローチャート: 判断 186"/>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76676</xdr:rowOff>
    </xdr:from>
    <xdr:ext cx="599010" cy="259045"/>
    <xdr:sp macro="" textlink="">
      <xdr:nvSpPr>
        <xdr:cNvPr id="188" name="テキスト ボックス 187"/>
        <xdr:cNvSpPr txBox="1"/>
      </xdr:nvSpPr>
      <xdr:spPr>
        <a:xfrm>
          <a:off x="3497795" y="129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80575</xdr:rowOff>
    </xdr:from>
    <xdr:to>
      <xdr:col>15</xdr:col>
      <xdr:colOff>50800</xdr:colOff>
      <xdr:row>78</xdr:row>
      <xdr:rowOff>158412</xdr:rowOff>
    </xdr:to>
    <xdr:cxnSp macro="">
      <xdr:nvCxnSpPr>
        <xdr:cNvPr id="189" name="直線コネクタ 188"/>
        <xdr:cNvCxnSpPr/>
      </xdr:nvCxnSpPr>
      <xdr:spPr>
        <a:xfrm flipV="1">
          <a:off x="2019300" y="13110775"/>
          <a:ext cx="889000" cy="4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90" name="フローチャート: 判断 189"/>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124705</xdr:rowOff>
    </xdr:from>
    <xdr:ext cx="599010" cy="259045"/>
    <xdr:sp macro="" textlink="">
      <xdr:nvSpPr>
        <xdr:cNvPr id="191" name="テキスト ボックス 190"/>
        <xdr:cNvSpPr txBox="1"/>
      </xdr:nvSpPr>
      <xdr:spPr>
        <a:xfrm>
          <a:off x="2608795" y="131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158412</xdr:rowOff>
    </xdr:from>
    <xdr:to>
      <xdr:col>10</xdr:col>
      <xdr:colOff>114300</xdr:colOff>
      <xdr:row>79</xdr:row>
      <xdr:rowOff>102651</xdr:rowOff>
    </xdr:to>
    <xdr:cxnSp macro="">
      <xdr:nvCxnSpPr>
        <xdr:cNvPr id="192" name="直線コネクタ 191"/>
        <xdr:cNvCxnSpPr/>
      </xdr:nvCxnSpPr>
      <xdr:spPr>
        <a:xfrm flipV="1">
          <a:off x="1130300" y="13531512"/>
          <a:ext cx="889000" cy="1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93" name="フローチャート: 判断 192"/>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26433</xdr:rowOff>
    </xdr:from>
    <xdr:ext cx="599010" cy="259045"/>
    <xdr:sp macro="" textlink="">
      <xdr:nvSpPr>
        <xdr:cNvPr id="194" name="テキスト ボックス 193"/>
        <xdr:cNvSpPr txBox="1"/>
      </xdr:nvSpPr>
      <xdr:spPr>
        <a:xfrm>
          <a:off x="1719795" y="132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95" name="フローチャート: 判断 194"/>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92417</xdr:rowOff>
    </xdr:from>
    <xdr:ext cx="599010" cy="259045"/>
    <xdr:sp macro="" textlink="">
      <xdr:nvSpPr>
        <xdr:cNvPr id="196" name="テキスト ボックス 195"/>
        <xdr:cNvSpPr txBox="1"/>
      </xdr:nvSpPr>
      <xdr:spPr>
        <a:xfrm>
          <a:off x="830795" y="132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135224</xdr:rowOff>
    </xdr:from>
    <xdr:to>
      <xdr:col>24</xdr:col>
      <xdr:colOff>114300</xdr:colOff>
      <xdr:row>76</xdr:row>
      <xdr:rowOff>65374</xdr:rowOff>
    </xdr:to>
    <xdr:sp macro="" textlink="">
      <xdr:nvSpPr>
        <xdr:cNvPr id="202" name="楕円 201"/>
        <xdr:cNvSpPr/>
      </xdr:nvSpPr>
      <xdr:spPr>
        <a:xfrm>
          <a:off x="4584700" y="129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158101</xdr:rowOff>
    </xdr:from>
    <xdr:ext cx="599010" cy="259045"/>
    <xdr:sp macro="" textlink="">
      <xdr:nvSpPr>
        <xdr:cNvPr id="203" name="民生費該当値テキスト"/>
        <xdr:cNvSpPr txBox="1"/>
      </xdr:nvSpPr>
      <xdr:spPr>
        <a:xfrm>
          <a:off x="4686300" y="1284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130783</xdr:rowOff>
    </xdr:from>
    <xdr:to>
      <xdr:col>20</xdr:col>
      <xdr:colOff>38100</xdr:colOff>
      <xdr:row>77</xdr:row>
      <xdr:rowOff>60933</xdr:rowOff>
    </xdr:to>
    <xdr:sp macro="" textlink="">
      <xdr:nvSpPr>
        <xdr:cNvPr id="204" name="楕円 203"/>
        <xdr:cNvSpPr/>
      </xdr:nvSpPr>
      <xdr:spPr>
        <a:xfrm>
          <a:off x="3746500" y="131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52060</xdr:rowOff>
    </xdr:from>
    <xdr:ext cx="599010" cy="259045"/>
    <xdr:sp macro="" textlink="">
      <xdr:nvSpPr>
        <xdr:cNvPr id="205" name="テキスト ボックス 204"/>
        <xdr:cNvSpPr txBox="1"/>
      </xdr:nvSpPr>
      <xdr:spPr>
        <a:xfrm>
          <a:off x="3497795" y="1325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29775</xdr:rowOff>
    </xdr:from>
    <xdr:to>
      <xdr:col>15</xdr:col>
      <xdr:colOff>101600</xdr:colOff>
      <xdr:row>76</xdr:row>
      <xdr:rowOff>131375</xdr:rowOff>
    </xdr:to>
    <xdr:sp macro="" textlink="">
      <xdr:nvSpPr>
        <xdr:cNvPr id="206" name="楕円 205"/>
        <xdr:cNvSpPr/>
      </xdr:nvSpPr>
      <xdr:spPr>
        <a:xfrm>
          <a:off x="2857500" y="130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147901</xdr:rowOff>
    </xdr:from>
    <xdr:ext cx="599010" cy="259045"/>
    <xdr:sp macro="" textlink="">
      <xdr:nvSpPr>
        <xdr:cNvPr id="207" name="テキスト ボックス 206"/>
        <xdr:cNvSpPr txBox="1"/>
      </xdr:nvSpPr>
      <xdr:spPr>
        <a:xfrm>
          <a:off x="2608795" y="1283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107612</xdr:rowOff>
    </xdr:from>
    <xdr:to>
      <xdr:col>10</xdr:col>
      <xdr:colOff>165100</xdr:colOff>
      <xdr:row>79</xdr:row>
      <xdr:rowOff>37762</xdr:rowOff>
    </xdr:to>
    <xdr:sp macro="" textlink="">
      <xdr:nvSpPr>
        <xdr:cNvPr id="208" name="楕円 207"/>
        <xdr:cNvSpPr/>
      </xdr:nvSpPr>
      <xdr:spPr>
        <a:xfrm>
          <a:off x="1968500" y="134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28889</xdr:rowOff>
    </xdr:from>
    <xdr:ext cx="599010" cy="259045"/>
    <xdr:sp macro="" textlink="">
      <xdr:nvSpPr>
        <xdr:cNvPr id="209" name="テキスト ボックス 208"/>
        <xdr:cNvSpPr txBox="1"/>
      </xdr:nvSpPr>
      <xdr:spPr>
        <a:xfrm>
          <a:off x="1719795" y="1357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51851</xdr:rowOff>
    </xdr:from>
    <xdr:to>
      <xdr:col>6</xdr:col>
      <xdr:colOff>38100</xdr:colOff>
      <xdr:row>79</xdr:row>
      <xdr:rowOff>153451</xdr:rowOff>
    </xdr:to>
    <xdr:sp macro="" textlink="">
      <xdr:nvSpPr>
        <xdr:cNvPr id="210" name="楕円 209"/>
        <xdr:cNvSpPr/>
      </xdr:nvSpPr>
      <xdr:spPr>
        <a:xfrm>
          <a:off x="1079500" y="135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144578</xdr:rowOff>
    </xdr:from>
    <xdr:ext cx="599010" cy="259045"/>
    <xdr:sp macro="" textlink="">
      <xdr:nvSpPr>
        <xdr:cNvPr id="211" name="テキスト ボックス 210"/>
        <xdr:cNvSpPr txBox="1"/>
      </xdr:nvSpPr>
      <xdr:spPr>
        <a:xfrm>
          <a:off x="830795" y="1368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127877</xdr:rowOff>
    </xdr:from>
    <xdr:to>
      <xdr:col>24</xdr:col>
      <xdr:colOff>62865</xdr:colOff>
      <xdr:row>98</xdr:row>
      <xdr:rowOff>19424</xdr:rowOff>
    </xdr:to>
    <xdr:cxnSp macro="">
      <xdr:nvCxnSpPr>
        <xdr:cNvPr id="238" name="直線コネクタ 237"/>
        <xdr:cNvCxnSpPr/>
      </xdr:nvCxnSpPr>
      <xdr:spPr>
        <a:xfrm flipV="1">
          <a:off x="4633595" y="15558377"/>
          <a:ext cx="1270" cy="126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23251</xdr:rowOff>
    </xdr:from>
    <xdr:ext cx="534377" cy="259045"/>
    <xdr:sp macro="" textlink="">
      <xdr:nvSpPr>
        <xdr:cNvPr id="239" name="衛生費最小値テキスト"/>
        <xdr:cNvSpPr txBox="1"/>
      </xdr:nvSpPr>
      <xdr:spPr>
        <a:xfrm>
          <a:off x="4686300" y="168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19424</xdr:rowOff>
    </xdr:from>
    <xdr:to>
      <xdr:col>24</xdr:col>
      <xdr:colOff>152400</xdr:colOff>
      <xdr:row>98</xdr:row>
      <xdr:rowOff>19424</xdr:rowOff>
    </xdr:to>
    <xdr:cxnSp macro="">
      <xdr:nvCxnSpPr>
        <xdr:cNvPr id="240" name="直線コネクタ 239"/>
        <xdr:cNvCxnSpPr/>
      </xdr:nvCxnSpPr>
      <xdr:spPr>
        <a:xfrm>
          <a:off x="4546600" y="1682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74554</xdr:rowOff>
    </xdr:from>
    <xdr:ext cx="534377" cy="259045"/>
    <xdr:sp macro="" textlink="">
      <xdr:nvSpPr>
        <xdr:cNvPr id="241" name="衛生費最大値テキスト"/>
        <xdr:cNvSpPr txBox="1"/>
      </xdr:nvSpPr>
      <xdr:spPr>
        <a:xfrm>
          <a:off x="4686300" y="153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127877</xdr:rowOff>
    </xdr:from>
    <xdr:to>
      <xdr:col>24</xdr:col>
      <xdr:colOff>152400</xdr:colOff>
      <xdr:row>90</xdr:row>
      <xdr:rowOff>127877</xdr:rowOff>
    </xdr:to>
    <xdr:cxnSp macro="">
      <xdr:nvCxnSpPr>
        <xdr:cNvPr id="242" name="直線コネクタ 241"/>
        <xdr:cNvCxnSpPr/>
      </xdr:nvCxnSpPr>
      <xdr:spPr>
        <a:xfrm>
          <a:off x="4546600" y="155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84182</xdr:rowOff>
    </xdr:from>
    <xdr:to>
      <xdr:col>24</xdr:col>
      <xdr:colOff>63500</xdr:colOff>
      <xdr:row>97</xdr:row>
      <xdr:rowOff>22623</xdr:rowOff>
    </xdr:to>
    <xdr:cxnSp macro="">
      <xdr:nvCxnSpPr>
        <xdr:cNvPr id="243" name="直線コネクタ 242"/>
        <xdr:cNvCxnSpPr/>
      </xdr:nvCxnSpPr>
      <xdr:spPr>
        <a:xfrm>
          <a:off x="3797300" y="16543382"/>
          <a:ext cx="838200" cy="10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74874</xdr:rowOff>
    </xdr:from>
    <xdr:ext cx="534377" cy="259045"/>
    <xdr:sp macro="" textlink="">
      <xdr:nvSpPr>
        <xdr:cNvPr id="244" name="衛生費平均値テキスト"/>
        <xdr:cNvSpPr txBox="1"/>
      </xdr:nvSpPr>
      <xdr:spPr>
        <a:xfrm>
          <a:off x="4686300" y="161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51997</xdr:rowOff>
    </xdr:from>
    <xdr:to>
      <xdr:col>24</xdr:col>
      <xdr:colOff>114300</xdr:colOff>
      <xdr:row>95</xdr:row>
      <xdr:rowOff>153597</xdr:rowOff>
    </xdr:to>
    <xdr:sp macro="" textlink="">
      <xdr:nvSpPr>
        <xdr:cNvPr id="245" name="フローチャート: 判断 244"/>
        <xdr:cNvSpPr/>
      </xdr:nvSpPr>
      <xdr:spPr>
        <a:xfrm>
          <a:off x="4584700" y="1633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84182</xdr:rowOff>
    </xdr:from>
    <xdr:to>
      <xdr:col>19</xdr:col>
      <xdr:colOff>177800</xdr:colOff>
      <xdr:row>96</xdr:row>
      <xdr:rowOff>147996</xdr:rowOff>
    </xdr:to>
    <xdr:cxnSp macro="">
      <xdr:nvCxnSpPr>
        <xdr:cNvPr id="246" name="直線コネクタ 245"/>
        <xdr:cNvCxnSpPr/>
      </xdr:nvCxnSpPr>
      <xdr:spPr>
        <a:xfrm flipV="1">
          <a:off x="2908300" y="16543382"/>
          <a:ext cx="889000" cy="6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20549</xdr:rowOff>
    </xdr:from>
    <xdr:to>
      <xdr:col>20</xdr:col>
      <xdr:colOff>38100</xdr:colOff>
      <xdr:row>95</xdr:row>
      <xdr:rowOff>122149</xdr:rowOff>
    </xdr:to>
    <xdr:sp macro="" textlink="">
      <xdr:nvSpPr>
        <xdr:cNvPr id="247" name="フローチャート: 判断 246"/>
        <xdr:cNvSpPr/>
      </xdr:nvSpPr>
      <xdr:spPr>
        <a:xfrm>
          <a:off x="3746500" y="163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138676</xdr:rowOff>
    </xdr:from>
    <xdr:ext cx="534377" cy="259045"/>
    <xdr:sp macro="" textlink="">
      <xdr:nvSpPr>
        <xdr:cNvPr id="248" name="テキスト ボックス 247"/>
        <xdr:cNvSpPr txBox="1"/>
      </xdr:nvSpPr>
      <xdr:spPr>
        <a:xfrm>
          <a:off x="3530111" y="160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147996</xdr:rowOff>
    </xdr:from>
    <xdr:to>
      <xdr:col>15</xdr:col>
      <xdr:colOff>50800</xdr:colOff>
      <xdr:row>98</xdr:row>
      <xdr:rowOff>47541</xdr:rowOff>
    </xdr:to>
    <xdr:cxnSp macro="">
      <xdr:nvCxnSpPr>
        <xdr:cNvPr id="249" name="直線コネクタ 248"/>
        <xdr:cNvCxnSpPr/>
      </xdr:nvCxnSpPr>
      <xdr:spPr>
        <a:xfrm flipV="1">
          <a:off x="2019300" y="16607196"/>
          <a:ext cx="889000" cy="24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35309</xdr:rowOff>
    </xdr:from>
    <xdr:to>
      <xdr:col>15</xdr:col>
      <xdr:colOff>101600</xdr:colOff>
      <xdr:row>95</xdr:row>
      <xdr:rowOff>136909</xdr:rowOff>
    </xdr:to>
    <xdr:sp macro="" textlink="">
      <xdr:nvSpPr>
        <xdr:cNvPr id="250" name="フローチャート: 判断 249"/>
        <xdr:cNvSpPr/>
      </xdr:nvSpPr>
      <xdr:spPr>
        <a:xfrm>
          <a:off x="2857500" y="1632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153436</xdr:rowOff>
    </xdr:from>
    <xdr:ext cx="534377" cy="259045"/>
    <xdr:sp macro="" textlink="">
      <xdr:nvSpPr>
        <xdr:cNvPr id="251" name="テキスト ボックス 250"/>
        <xdr:cNvSpPr txBox="1"/>
      </xdr:nvSpPr>
      <xdr:spPr>
        <a:xfrm>
          <a:off x="2641111" y="1609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47541</xdr:rowOff>
    </xdr:from>
    <xdr:to>
      <xdr:col>10</xdr:col>
      <xdr:colOff>114300</xdr:colOff>
      <xdr:row>98</xdr:row>
      <xdr:rowOff>140222</xdr:rowOff>
    </xdr:to>
    <xdr:cxnSp macro="">
      <xdr:nvCxnSpPr>
        <xdr:cNvPr id="252" name="直線コネクタ 251"/>
        <xdr:cNvCxnSpPr/>
      </xdr:nvCxnSpPr>
      <xdr:spPr>
        <a:xfrm flipV="1">
          <a:off x="1130300" y="16849641"/>
          <a:ext cx="889000" cy="9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95104</xdr:rowOff>
    </xdr:from>
    <xdr:to>
      <xdr:col>10</xdr:col>
      <xdr:colOff>165100</xdr:colOff>
      <xdr:row>97</xdr:row>
      <xdr:rowOff>25254</xdr:rowOff>
    </xdr:to>
    <xdr:sp macro="" textlink="">
      <xdr:nvSpPr>
        <xdr:cNvPr id="253" name="フローチャート: 判断 252"/>
        <xdr:cNvSpPr/>
      </xdr:nvSpPr>
      <xdr:spPr>
        <a:xfrm>
          <a:off x="19685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41781</xdr:rowOff>
    </xdr:from>
    <xdr:ext cx="534377" cy="259045"/>
    <xdr:sp macro="" textlink="">
      <xdr:nvSpPr>
        <xdr:cNvPr id="254" name="テキスト ボックス 253"/>
        <xdr:cNvSpPr txBox="1"/>
      </xdr:nvSpPr>
      <xdr:spPr>
        <a:xfrm>
          <a:off x="1752111" y="163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48992</xdr:rowOff>
    </xdr:from>
    <xdr:to>
      <xdr:col>6</xdr:col>
      <xdr:colOff>38100</xdr:colOff>
      <xdr:row>96</xdr:row>
      <xdr:rowOff>150592</xdr:rowOff>
    </xdr:to>
    <xdr:sp macro="" textlink="">
      <xdr:nvSpPr>
        <xdr:cNvPr id="255" name="フローチャート: 判断 254"/>
        <xdr:cNvSpPr/>
      </xdr:nvSpPr>
      <xdr:spPr>
        <a:xfrm>
          <a:off x="1079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167119</xdr:rowOff>
    </xdr:from>
    <xdr:ext cx="534377" cy="259045"/>
    <xdr:sp macro="" textlink="">
      <xdr:nvSpPr>
        <xdr:cNvPr id="256" name="テキスト ボックス 255"/>
        <xdr:cNvSpPr txBox="1"/>
      </xdr:nvSpPr>
      <xdr:spPr>
        <a:xfrm>
          <a:off x="863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143273</xdr:rowOff>
    </xdr:from>
    <xdr:to>
      <xdr:col>24</xdr:col>
      <xdr:colOff>114300</xdr:colOff>
      <xdr:row>97</xdr:row>
      <xdr:rowOff>73423</xdr:rowOff>
    </xdr:to>
    <xdr:sp macro="" textlink="">
      <xdr:nvSpPr>
        <xdr:cNvPr id="262" name="楕円 261"/>
        <xdr:cNvSpPr/>
      </xdr:nvSpPr>
      <xdr:spPr>
        <a:xfrm>
          <a:off x="4584700" y="1660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121700</xdr:rowOff>
    </xdr:from>
    <xdr:ext cx="534377" cy="259045"/>
    <xdr:sp macro="" textlink="">
      <xdr:nvSpPr>
        <xdr:cNvPr id="263" name="衛生費該当値テキスト"/>
        <xdr:cNvSpPr txBox="1"/>
      </xdr:nvSpPr>
      <xdr:spPr>
        <a:xfrm>
          <a:off x="4686300" y="1658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33382</xdr:rowOff>
    </xdr:from>
    <xdr:to>
      <xdr:col>20</xdr:col>
      <xdr:colOff>38100</xdr:colOff>
      <xdr:row>96</xdr:row>
      <xdr:rowOff>134982</xdr:rowOff>
    </xdr:to>
    <xdr:sp macro="" textlink="">
      <xdr:nvSpPr>
        <xdr:cNvPr id="264" name="楕円 263"/>
        <xdr:cNvSpPr/>
      </xdr:nvSpPr>
      <xdr:spPr>
        <a:xfrm>
          <a:off x="3746500" y="164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126109</xdr:rowOff>
    </xdr:from>
    <xdr:ext cx="534377" cy="259045"/>
    <xdr:sp macro="" textlink="">
      <xdr:nvSpPr>
        <xdr:cNvPr id="265" name="テキスト ボックス 264"/>
        <xdr:cNvSpPr txBox="1"/>
      </xdr:nvSpPr>
      <xdr:spPr>
        <a:xfrm>
          <a:off x="3530111" y="165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97196</xdr:rowOff>
    </xdr:from>
    <xdr:to>
      <xdr:col>15</xdr:col>
      <xdr:colOff>101600</xdr:colOff>
      <xdr:row>97</xdr:row>
      <xdr:rowOff>27346</xdr:rowOff>
    </xdr:to>
    <xdr:sp macro="" textlink="">
      <xdr:nvSpPr>
        <xdr:cNvPr id="266" name="楕円 265"/>
        <xdr:cNvSpPr/>
      </xdr:nvSpPr>
      <xdr:spPr>
        <a:xfrm>
          <a:off x="2857500" y="1655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18473</xdr:rowOff>
    </xdr:from>
    <xdr:ext cx="534377" cy="259045"/>
    <xdr:sp macro="" textlink="">
      <xdr:nvSpPr>
        <xdr:cNvPr id="267" name="テキスト ボックス 266"/>
        <xdr:cNvSpPr txBox="1"/>
      </xdr:nvSpPr>
      <xdr:spPr>
        <a:xfrm>
          <a:off x="2641111" y="166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168191</xdr:rowOff>
    </xdr:from>
    <xdr:to>
      <xdr:col>10</xdr:col>
      <xdr:colOff>165100</xdr:colOff>
      <xdr:row>98</xdr:row>
      <xdr:rowOff>98341</xdr:rowOff>
    </xdr:to>
    <xdr:sp macro="" textlink="">
      <xdr:nvSpPr>
        <xdr:cNvPr id="268" name="楕円 267"/>
        <xdr:cNvSpPr/>
      </xdr:nvSpPr>
      <xdr:spPr>
        <a:xfrm>
          <a:off x="1968500" y="167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89468</xdr:rowOff>
    </xdr:from>
    <xdr:ext cx="534377" cy="259045"/>
    <xdr:sp macro="" textlink="">
      <xdr:nvSpPr>
        <xdr:cNvPr id="269" name="テキスト ボックス 268"/>
        <xdr:cNvSpPr txBox="1"/>
      </xdr:nvSpPr>
      <xdr:spPr>
        <a:xfrm>
          <a:off x="1752111" y="1689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89422</xdr:rowOff>
    </xdr:from>
    <xdr:to>
      <xdr:col>6</xdr:col>
      <xdr:colOff>38100</xdr:colOff>
      <xdr:row>99</xdr:row>
      <xdr:rowOff>19572</xdr:rowOff>
    </xdr:to>
    <xdr:sp macro="" textlink="">
      <xdr:nvSpPr>
        <xdr:cNvPr id="270" name="楕円 269"/>
        <xdr:cNvSpPr/>
      </xdr:nvSpPr>
      <xdr:spPr>
        <a:xfrm>
          <a:off x="1079500" y="168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10699</xdr:rowOff>
    </xdr:from>
    <xdr:ext cx="534377" cy="259045"/>
    <xdr:sp macro="" textlink="">
      <xdr:nvSpPr>
        <xdr:cNvPr id="271" name="テキスト ボックス 270"/>
        <xdr:cNvSpPr txBox="1"/>
      </xdr:nvSpPr>
      <xdr:spPr>
        <a:xfrm>
          <a:off x="863111" y="169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7" name="テキスト ボックス 286"/>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9" name="テキスト ボックス 288"/>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121920</xdr:rowOff>
    </xdr:from>
    <xdr:to>
      <xdr:col>54</xdr:col>
      <xdr:colOff>189865</xdr:colOff>
      <xdr:row>38</xdr:row>
      <xdr:rowOff>86360</xdr:rowOff>
    </xdr:to>
    <xdr:cxnSp macro="">
      <xdr:nvCxnSpPr>
        <xdr:cNvPr id="295" name="直線コネクタ 294"/>
        <xdr:cNvCxnSpPr/>
      </xdr:nvCxnSpPr>
      <xdr:spPr>
        <a:xfrm flipV="1">
          <a:off x="10475595" y="5093970"/>
          <a:ext cx="1270"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6" name="労働費最小値テキスト"/>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7" name="直線コネクタ 296"/>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68597</xdr:rowOff>
    </xdr:from>
    <xdr:ext cx="469744" cy="259045"/>
    <xdr:sp macro="" textlink="">
      <xdr:nvSpPr>
        <xdr:cNvPr id="298" name="労働費最大値テキスト"/>
        <xdr:cNvSpPr txBox="1"/>
      </xdr:nvSpPr>
      <xdr:spPr>
        <a:xfrm>
          <a:off x="10528300" y="48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121920</xdr:rowOff>
    </xdr:from>
    <xdr:to>
      <xdr:col>55</xdr:col>
      <xdr:colOff>88900</xdr:colOff>
      <xdr:row>29</xdr:row>
      <xdr:rowOff>121920</xdr:rowOff>
    </xdr:to>
    <xdr:cxnSp macro="">
      <xdr:nvCxnSpPr>
        <xdr:cNvPr id="299" name="直線コネクタ 298"/>
        <xdr:cNvCxnSpPr/>
      </xdr:nvCxnSpPr>
      <xdr:spPr>
        <a:xfrm>
          <a:off x="10388600" y="509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76200</xdr:rowOff>
    </xdr:from>
    <xdr:to>
      <xdr:col>55</xdr:col>
      <xdr:colOff>0</xdr:colOff>
      <xdr:row>35</xdr:row>
      <xdr:rowOff>102870</xdr:rowOff>
    </xdr:to>
    <xdr:cxnSp macro="">
      <xdr:nvCxnSpPr>
        <xdr:cNvPr id="300" name="直線コネクタ 299"/>
        <xdr:cNvCxnSpPr/>
      </xdr:nvCxnSpPr>
      <xdr:spPr>
        <a:xfrm flipV="1">
          <a:off x="9639300" y="6076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125747</xdr:rowOff>
    </xdr:from>
    <xdr:ext cx="378565" cy="259045"/>
    <xdr:sp macro="" textlink="">
      <xdr:nvSpPr>
        <xdr:cNvPr id="301" name="労働費平均値テキスト"/>
        <xdr:cNvSpPr txBox="1"/>
      </xdr:nvSpPr>
      <xdr:spPr>
        <a:xfrm>
          <a:off x="10528300" y="57835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302" name="フローチャート: 判断 301"/>
        <xdr:cNvSpPr/>
      </xdr:nvSpPr>
      <xdr:spPr>
        <a:xfrm>
          <a:off x="104267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95250</xdr:rowOff>
    </xdr:from>
    <xdr:to>
      <xdr:col>50</xdr:col>
      <xdr:colOff>114300</xdr:colOff>
      <xdr:row>35</xdr:row>
      <xdr:rowOff>102870</xdr:rowOff>
    </xdr:to>
    <xdr:cxnSp macro="">
      <xdr:nvCxnSpPr>
        <xdr:cNvPr id="303" name="直線コネクタ 302"/>
        <xdr:cNvCxnSpPr/>
      </xdr:nvCxnSpPr>
      <xdr:spPr>
        <a:xfrm>
          <a:off x="8750300" y="6096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71120</xdr:rowOff>
    </xdr:from>
    <xdr:to>
      <xdr:col>50</xdr:col>
      <xdr:colOff>165100</xdr:colOff>
      <xdr:row>35</xdr:row>
      <xdr:rowOff>1270</xdr:rowOff>
    </xdr:to>
    <xdr:sp macro="" textlink="">
      <xdr:nvSpPr>
        <xdr:cNvPr id="304" name="フローチャート: 判断 303"/>
        <xdr:cNvSpPr/>
      </xdr:nvSpPr>
      <xdr:spPr>
        <a:xfrm>
          <a:off x="9588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17797</xdr:rowOff>
    </xdr:from>
    <xdr:ext cx="378565" cy="259045"/>
    <xdr:sp macro="" textlink="">
      <xdr:nvSpPr>
        <xdr:cNvPr id="305" name="テキスト ボックス 304"/>
        <xdr:cNvSpPr txBox="1"/>
      </xdr:nvSpPr>
      <xdr:spPr>
        <a:xfrm>
          <a:off x="9450017" y="567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91440</xdr:rowOff>
    </xdr:from>
    <xdr:to>
      <xdr:col>45</xdr:col>
      <xdr:colOff>177800</xdr:colOff>
      <xdr:row>35</xdr:row>
      <xdr:rowOff>95250</xdr:rowOff>
    </xdr:to>
    <xdr:cxnSp macro="">
      <xdr:nvCxnSpPr>
        <xdr:cNvPr id="306" name="直線コネクタ 305"/>
        <xdr:cNvCxnSpPr/>
      </xdr:nvCxnSpPr>
      <xdr:spPr>
        <a:xfrm>
          <a:off x="7861300" y="6092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66040</xdr:rowOff>
    </xdr:from>
    <xdr:to>
      <xdr:col>46</xdr:col>
      <xdr:colOff>38100</xdr:colOff>
      <xdr:row>32</xdr:row>
      <xdr:rowOff>167640</xdr:rowOff>
    </xdr:to>
    <xdr:sp macro="" textlink="">
      <xdr:nvSpPr>
        <xdr:cNvPr id="307" name="フローチャート: 判断 306"/>
        <xdr:cNvSpPr/>
      </xdr:nvSpPr>
      <xdr:spPr>
        <a:xfrm>
          <a:off x="8699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12717</xdr:rowOff>
    </xdr:from>
    <xdr:ext cx="378565" cy="259045"/>
    <xdr:sp macro="" textlink="">
      <xdr:nvSpPr>
        <xdr:cNvPr id="308" name="テキスト ボックス 307"/>
        <xdr:cNvSpPr txBox="1"/>
      </xdr:nvSpPr>
      <xdr:spPr>
        <a:xfrm>
          <a:off x="8561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91440</xdr:rowOff>
    </xdr:from>
    <xdr:to>
      <xdr:col>41</xdr:col>
      <xdr:colOff>50800</xdr:colOff>
      <xdr:row>35</xdr:row>
      <xdr:rowOff>137160</xdr:rowOff>
    </xdr:to>
    <xdr:cxnSp macro="">
      <xdr:nvCxnSpPr>
        <xdr:cNvPr id="309" name="直線コネクタ 308"/>
        <xdr:cNvCxnSpPr/>
      </xdr:nvCxnSpPr>
      <xdr:spPr>
        <a:xfrm flipV="1">
          <a:off x="6972300" y="6092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310" name="フローチャート: 判断 309"/>
        <xdr:cNvSpPr/>
      </xdr:nvSpPr>
      <xdr:spPr>
        <a:xfrm>
          <a:off x="7810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149877</xdr:rowOff>
    </xdr:from>
    <xdr:ext cx="378565" cy="259045"/>
    <xdr:sp macro="" textlink="">
      <xdr:nvSpPr>
        <xdr:cNvPr id="311" name="テキスト ボックス 310"/>
        <xdr:cNvSpPr txBox="1"/>
      </xdr:nvSpPr>
      <xdr:spPr>
        <a:xfrm>
          <a:off x="7672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170180</xdr:rowOff>
    </xdr:from>
    <xdr:to>
      <xdr:col>36</xdr:col>
      <xdr:colOff>165100</xdr:colOff>
      <xdr:row>33</xdr:row>
      <xdr:rowOff>100330</xdr:rowOff>
    </xdr:to>
    <xdr:sp macro="" textlink="">
      <xdr:nvSpPr>
        <xdr:cNvPr id="312" name="フローチャート: 判断 311"/>
        <xdr:cNvSpPr/>
      </xdr:nvSpPr>
      <xdr:spPr>
        <a:xfrm>
          <a:off x="6921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116857</xdr:rowOff>
    </xdr:from>
    <xdr:ext cx="378565" cy="259045"/>
    <xdr:sp macro="" textlink="">
      <xdr:nvSpPr>
        <xdr:cNvPr id="313" name="テキスト ボックス 312"/>
        <xdr:cNvSpPr txBox="1"/>
      </xdr:nvSpPr>
      <xdr:spPr>
        <a:xfrm>
          <a:off x="6783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25400</xdr:rowOff>
    </xdr:from>
    <xdr:to>
      <xdr:col>55</xdr:col>
      <xdr:colOff>50800</xdr:colOff>
      <xdr:row>35</xdr:row>
      <xdr:rowOff>127000</xdr:rowOff>
    </xdr:to>
    <xdr:sp macro="" textlink="">
      <xdr:nvSpPr>
        <xdr:cNvPr id="319" name="楕円 318"/>
        <xdr:cNvSpPr/>
      </xdr:nvSpPr>
      <xdr:spPr>
        <a:xfrm>
          <a:off x="10426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3827</xdr:rowOff>
    </xdr:from>
    <xdr:ext cx="378565" cy="259045"/>
    <xdr:sp macro="" textlink="">
      <xdr:nvSpPr>
        <xdr:cNvPr id="320" name="労働費該当値テキスト"/>
        <xdr:cNvSpPr txBox="1"/>
      </xdr:nvSpPr>
      <xdr:spPr>
        <a:xfrm>
          <a:off x="10528300" y="600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52070</xdr:rowOff>
    </xdr:from>
    <xdr:to>
      <xdr:col>50</xdr:col>
      <xdr:colOff>165100</xdr:colOff>
      <xdr:row>35</xdr:row>
      <xdr:rowOff>153670</xdr:rowOff>
    </xdr:to>
    <xdr:sp macro="" textlink="">
      <xdr:nvSpPr>
        <xdr:cNvPr id="321" name="楕円 320"/>
        <xdr:cNvSpPr/>
      </xdr:nvSpPr>
      <xdr:spPr>
        <a:xfrm>
          <a:off x="9588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144797</xdr:rowOff>
    </xdr:from>
    <xdr:ext cx="378565" cy="259045"/>
    <xdr:sp macro="" textlink="">
      <xdr:nvSpPr>
        <xdr:cNvPr id="322" name="テキスト ボックス 321"/>
        <xdr:cNvSpPr txBox="1"/>
      </xdr:nvSpPr>
      <xdr:spPr>
        <a:xfrm>
          <a:off x="9450017" y="6145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44450</xdr:rowOff>
    </xdr:from>
    <xdr:to>
      <xdr:col>46</xdr:col>
      <xdr:colOff>38100</xdr:colOff>
      <xdr:row>35</xdr:row>
      <xdr:rowOff>146050</xdr:rowOff>
    </xdr:to>
    <xdr:sp macro="" textlink="">
      <xdr:nvSpPr>
        <xdr:cNvPr id="323" name="楕円 322"/>
        <xdr:cNvSpPr/>
      </xdr:nvSpPr>
      <xdr:spPr>
        <a:xfrm>
          <a:off x="8699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137177</xdr:rowOff>
    </xdr:from>
    <xdr:ext cx="378565" cy="259045"/>
    <xdr:sp macro="" textlink="">
      <xdr:nvSpPr>
        <xdr:cNvPr id="324" name="テキスト ボックス 323"/>
        <xdr:cNvSpPr txBox="1"/>
      </xdr:nvSpPr>
      <xdr:spPr>
        <a:xfrm>
          <a:off x="8561017" y="61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40640</xdr:rowOff>
    </xdr:from>
    <xdr:to>
      <xdr:col>41</xdr:col>
      <xdr:colOff>101600</xdr:colOff>
      <xdr:row>35</xdr:row>
      <xdr:rowOff>142240</xdr:rowOff>
    </xdr:to>
    <xdr:sp macro="" textlink="">
      <xdr:nvSpPr>
        <xdr:cNvPr id="325" name="楕円 324"/>
        <xdr:cNvSpPr/>
      </xdr:nvSpPr>
      <xdr:spPr>
        <a:xfrm>
          <a:off x="7810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133367</xdr:rowOff>
    </xdr:from>
    <xdr:ext cx="378565" cy="259045"/>
    <xdr:sp macro="" textlink="">
      <xdr:nvSpPr>
        <xdr:cNvPr id="326" name="テキスト ボックス 325"/>
        <xdr:cNvSpPr txBox="1"/>
      </xdr:nvSpPr>
      <xdr:spPr>
        <a:xfrm>
          <a:off x="7672017" y="6134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86360</xdr:rowOff>
    </xdr:from>
    <xdr:to>
      <xdr:col>36</xdr:col>
      <xdr:colOff>165100</xdr:colOff>
      <xdr:row>36</xdr:row>
      <xdr:rowOff>16510</xdr:rowOff>
    </xdr:to>
    <xdr:sp macro="" textlink="">
      <xdr:nvSpPr>
        <xdr:cNvPr id="327" name="楕円 326"/>
        <xdr:cNvSpPr/>
      </xdr:nvSpPr>
      <xdr:spPr>
        <a:xfrm>
          <a:off x="6921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7637</xdr:rowOff>
    </xdr:from>
    <xdr:ext cx="378565" cy="259045"/>
    <xdr:sp macro="" textlink="">
      <xdr:nvSpPr>
        <xdr:cNvPr id="328" name="テキスト ボックス 327"/>
        <xdr:cNvSpPr txBox="1"/>
      </xdr:nvSpPr>
      <xdr:spPr>
        <a:xfrm>
          <a:off x="6783017" y="617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50" name="直線コネクタ 349"/>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51" name="農林水産業費最小値テキスト"/>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52" name="直線コネクタ 351"/>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53" name="農林水産業費最大値テキスト"/>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4" name="直線コネクタ 353"/>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28966</xdr:rowOff>
    </xdr:from>
    <xdr:to>
      <xdr:col>55</xdr:col>
      <xdr:colOff>0</xdr:colOff>
      <xdr:row>57</xdr:row>
      <xdr:rowOff>38476</xdr:rowOff>
    </xdr:to>
    <xdr:cxnSp macro="">
      <xdr:nvCxnSpPr>
        <xdr:cNvPr id="355" name="直線コネクタ 354"/>
        <xdr:cNvCxnSpPr/>
      </xdr:nvCxnSpPr>
      <xdr:spPr>
        <a:xfrm>
          <a:off x="9639300" y="9801616"/>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169329</xdr:rowOff>
    </xdr:from>
    <xdr:ext cx="469744" cy="259045"/>
    <xdr:sp macro="" textlink="">
      <xdr:nvSpPr>
        <xdr:cNvPr id="356" name="農林水産業費平均値テキスト"/>
        <xdr:cNvSpPr txBox="1"/>
      </xdr:nvSpPr>
      <xdr:spPr>
        <a:xfrm>
          <a:off x="10528300" y="9770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7" name="フローチャート: 判断 356"/>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28966</xdr:rowOff>
    </xdr:from>
    <xdr:to>
      <xdr:col>50</xdr:col>
      <xdr:colOff>114300</xdr:colOff>
      <xdr:row>57</xdr:row>
      <xdr:rowOff>58913</xdr:rowOff>
    </xdr:to>
    <xdr:cxnSp macro="">
      <xdr:nvCxnSpPr>
        <xdr:cNvPr id="358" name="直線コネクタ 357"/>
        <xdr:cNvCxnSpPr/>
      </xdr:nvCxnSpPr>
      <xdr:spPr>
        <a:xfrm flipV="1">
          <a:off x="8750300" y="9801616"/>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9" name="フローチャート: 判断 358"/>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117345</xdr:rowOff>
    </xdr:from>
    <xdr:ext cx="469744" cy="259045"/>
    <xdr:sp macro="" textlink="">
      <xdr:nvSpPr>
        <xdr:cNvPr id="360" name="テキスト ボックス 359"/>
        <xdr:cNvSpPr txBox="1"/>
      </xdr:nvSpPr>
      <xdr:spPr>
        <a:xfrm>
          <a:off x="9404428" y="98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36464</xdr:rowOff>
    </xdr:from>
    <xdr:to>
      <xdr:col>45</xdr:col>
      <xdr:colOff>177800</xdr:colOff>
      <xdr:row>57</xdr:row>
      <xdr:rowOff>58913</xdr:rowOff>
    </xdr:to>
    <xdr:cxnSp macro="">
      <xdr:nvCxnSpPr>
        <xdr:cNvPr id="361" name="直線コネクタ 360"/>
        <xdr:cNvCxnSpPr/>
      </xdr:nvCxnSpPr>
      <xdr:spPr>
        <a:xfrm>
          <a:off x="7861300" y="9809114"/>
          <a:ext cx="8890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62" name="フローチャート: 判断 361"/>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133758</xdr:rowOff>
    </xdr:from>
    <xdr:ext cx="469744" cy="259045"/>
    <xdr:sp macro="" textlink="">
      <xdr:nvSpPr>
        <xdr:cNvPr id="363" name="テキスト ボックス 362"/>
        <xdr:cNvSpPr txBox="1"/>
      </xdr:nvSpPr>
      <xdr:spPr>
        <a:xfrm>
          <a:off x="8515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36464</xdr:rowOff>
    </xdr:from>
    <xdr:to>
      <xdr:col>41</xdr:col>
      <xdr:colOff>50800</xdr:colOff>
      <xdr:row>57</xdr:row>
      <xdr:rowOff>46614</xdr:rowOff>
    </xdr:to>
    <xdr:cxnSp macro="">
      <xdr:nvCxnSpPr>
        <xdr:cNvPr id="364" name="直線コネクタ 363"/>
        <xdr:cNvCxnSpPr/>
      </xdr:nvCxnSpPr>
      <xdr:spPr>
        <a:xfrm flipV="1">
          <a:off x="6972300" y="9809114"/>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5" name="フローチャート: 判断 364"/>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121825</xdr:rowOff>
    </xdr:from>
    <xdr:ext cx="469744" cy="259045"/>
    <xdr:sp macro="" textlink="">
      <xdr:nvSpPr>
        <xdr:cNvPr id="366" name="テキスト ボックス 365"/>
        <xdr:cNvSpPr txBox="1"/>
      </xdr:nvSpPr>
      <xdr:spPr>
        <a:xfrm>
          <a:off x="7626428" y="98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7" name="フローチャート: 判断 366"/>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125163</xdr:rowOff>
    </xdr:from>
    <xdr:ext cx="469744" cy="259045"/>
    <xdr:sp macro="" textlink="">
      <xdr:nvSpPr>
        <xdr:cNvPr id="368" name="テキスト ボックス 367"/>
        <xdr:cNvSpPr txBox="1"/>
      </xdr:nvSpPr>
      <xdr:spPr>
        <a:xfrm>
          <a:off x="6737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159126</xdr:rowOff>
    </xdr:from>
    <xdr:to>
      <xdr:col>55</xdr:col>
      <xdr:colOff>50800</xdr:colOff>
      <xdr:row>57</xdr:row>
      <xdr:rowOff>89276</xdr:rowOff>
    </xdr:to>
    <xdr:sp macro="" textlink="">
      <xdr:nvSpPr>
        <xdr:cNvPr id="374" name="楕円 373"/>
        <xdr:cNvSpPr/>
      </xdr:nvSpPr>
      <xdr:spPr>
        <a:xfrm>
          <a:off x="10426700" y="97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10553</xdr:rowOff>
    </xdr:from>
    <xdr:ext cx="469744" cy="259045"/>
    <xdr:sp macro="" textlink="">
      <xdr:nvSpPr>
        <xdr:cNvPr id="375" name="農林水産業費該当値テキスト"/>
        <xdr:cNvSpPr txBox="1"/>
      </xdr:nvSpPr>
      <xdr:spPr>
        <a:xfrm>
          <a:off x="10528300" y="961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149616</xdr:rowOff>
    </xdr:from>
    <xdr:to>
      <xdr:col>50</xdr:col>
      <xdr:colOff>165100</xdr:colOff>
      <xdr:row>57</xdr:row>
      <xdr:rowOff>79766</xdr:rowOff>
    </xdr:to>
    <xdr:sp macro="" textlink="">
      <xdr:nvSpPr>
        <xdr:cNvPr id="376" name="楕円 375"/>
        <xdr:cNvSpPr/>
      </xdr:nvSpPr>
      <xdr:spPr>
        <a:xfrm>
          <a:off x="9588500" y="97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96293</xdr:rowOff>
    </xdr:from>
    <xdr:ext cx="469744" cy="259045"/>
    <xdr:sp macro="" textlink="">
      <xdr:nvSpPr>
        <xdr:cNvPr id="377" name="テキスト ボックス 376"/>
        <xdr:cNvSpPr txBox="1"/>
      </xdr:nvSpPr>
      <xdr:spPr>
        <a:xfrm>
          <a:off x="9404428" y="952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8113</xdr:rowOff>
    </xdr:from>
    <xdr:to>
      <xdr:col>46</xdr:col>
      <xdr:colOff>38100</xdr:colOff>
      <xdr:row>57</xdr:row>
      <xdr:rowOff>109713</xdr:rowOff>
    </xdr:to>
    <xdr:sp macro="" textlink="">
      <xdr:nvSpPr>
        <xdr:cNvPr id="378" name="楕円 377"/>
        <xdr:cNvSpPr/>
      </xdr:nvSpPr>
      <xdr:spPr>
        <a:xfrm>
          <a:off x="8699500" y="9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126240</xdr:rowOff>
    </xdr:from>
    <xdr:ext cx="469744" cy="259045"/>
    <xdr:sp macro="" textlink="">
      <xdr:nvSpPr>
        <xdr:cNvPr id="379" name="テキスト ボックス 378"/>
        <xdr:cNvSpPr txBox="1"/>
      </xdr:nvSpPr>
      <xdr:spPr>
        <a:xfrm>
          <a:off x="8515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157114</xdr:rowOff>
    </xdr:from>
    <xdr:to>
      <xdr:col>41</xdr:col>
      <xdr:colOff>101600</xdr:colOff>
      <xdr:row>57</xdr:row>
      <xdr:rowOff>87264</xdr:rowOff>
    </xdr:to>
    <xdr:sp macro="" textlink="">
      <xdr:nvSpPr>
        <xdr:cNvPr id="380" name="楕円 379"/>
        <xdr:cNvSpPr/>
      </xdr:nvSpPr>
      <xdr:spPr>
        <a:xfrm>
          <a:off x="7810500" y="97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103791</xdr:rowOff>
    </xdr:from>
    <xdr:ext cx="469744" cy="259045"/>
    <xdr:sp macro="" textlink="">
      <xdr:nvSpPr>
        <xdr:cNvPr id="381" name="テキスト ボックス 380"/>
        <xdr:cNvSpPr txBox="1"/>
      </xdr:nvSpPr>
      <xdr:spPr>
        <a:xfrm>
          <a:off x="7626428" y="953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167264</xdr:rowOff>
    </xdr:from>
    <xdr:to>
      <xdr:col>36</xdr:col>
      <xdr:colOff>165100</xdr:colOff>
      <xdr:row>57</xdr:row>
      <xdr:rowOff>97414</xdr:rowOff>
    </xdr:to>
    <xdr:sp macro="" textlink="">
      <xdr:nvSpPr>
        <xdr:cNvPr id="382" name="楕円 381"/>
        <xdr:cNvSpPr/>
      </xdr:nvSpPr>
      <xdr:spPr>
        <a:xfrm>
          <a:off x="6921500" y="97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113941</xdr:rowOff>
    </xdr:from>
    <xdr:ext cx="469744" cy="259045"/>
    <xdr:sp macro="" textlink="">
      <xdr:nvSpPr>
        <xdr:cNvPr id="383" name="テキスト ボックス 382"/>
        <xdr:cNvSpPr txBox="1"/>
      </xdr:nvSpPr>
      <xdr:spPr>
        <a:xfrm>
          <a:off x="6737428" y="95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5" name="直線コネクタ 404"/>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6" name="商工費最小値テキスト"/>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7" name="直線コネクタ 406"/>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8" name="商工費最大値テキスト"/>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9" name="直線コネクタ 408"/>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121824</xdr:rowOff>
    </xdr:from>
    <xdr:to>
      <xdr:col>55</xdr:col>
      <xdr:colOff>0</xdr:colOff>
      <xdr:row>74</xdr:row>
      <xdr:rowOff>164937</xdr:rowOff>
    </xdr:to>
    <xdr:cxnSp macro="">
      <xdr:nvCxnSpPr>
        <xdr:cNvPr id="410" name="直線コネクタ 409"/>
        <xdr:cNvCxnSpPr/>
      </xdr:nvCxnSpPr>
      <xdr:spPr>
        <a:xfrm flipV="1">
          <a:off x="9639300" y="12809124"/>
          <a:ext cx="838200" cy="4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136135</xdr:rowOff>
    </xdr:from>
    <xdr:ext cx="469744" cy="259045"/>
    <xdr:sp macro="" textlink="">
      <xdr:nvSpPr>
        <xdr:cNvPr id="411" name="商工費平均値テキスト"/>
        <xdr:cNvSpPr txBox="1"/>
      </xdr:nvSpPr>
      <xdr:spPr>
        <a:xfrm>
          <a:off x="10528300" y="12994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12" name="フローチャート: 判断 411"/>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164937</xdr:rowOff>
    </xdr:from>
    <xdr:to>
      <xdr:col>50</xdr:col>
      <xdr:colOff>114300</xdr:colOff>
      <xdr:row>75</xdr:row>
      <xdr:rowOff>128498</xdr:rowOff>
    </xdr:to>
    <xdr:cxnSp macro="">
      <xdr:nvCxnSpPr>
        <xdr:cNvPr id="413" name="直線コネクタ 412"/>
        <xdr:cNvCxnSpPr/>
      </xdr:nvCxnSpPr>
      <xdr:spPr>
        <a:xfrm flipV="1">
          <a:off x="8750300" y="12852237"/>
          <a:ext cx="889000" cy="13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4" name="フローチャート: 判断 413"/>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27917</xdr:rowOff>
    </xdr:from>
    <xdr:ext cx="534377" cy="259045"/>
    <xdr:sp macro="" textlink="">
      <xdr:nvSpPr>
        <xdr:cNvPr id="415" name="テキスト ボックス 414"/>
        <xdr:cNvSpPr txBox="1"/>
      </xdr:nvSpPr>
      <xdr:spPr>
        <a:xfrm>
          <a:off x="9372111" y="130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24851</xdr:rowOff>
    </xdr:from>
    <xdr:to>
      <xdr:col>45</xdr:col>
      <xdr:colOff>177800</xdr:colOff>
      <xdr:row>75</xdr:row>
      <xdr:rowOff>128498</xdr:rowOff>
    </xdr:to>
    <xdr:cxnSp macro="">
      <xdr:nvCxnSpPr>
        <xdr:cNvPr id="416" name="直線コネクタ 415"/>
        <xdr:cNvCxnSpPr/>
      </xdr:nvCxnSpPr>
      <xdr:spPr>
        <a:xfrm>
          <a:off x="7861300" y="12369251"/>
          <a:ext cx="889000" cy="61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7" name="フローチャート: 判断 416"/>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49040</xdr:rowOff>
    </xdr:from>
    <xdr:ext cx="534377" cy="259045"/>
    <xdr:sp macro="" textlink="">
      <xdr:nvSpPr>
        <xdr:cNvPr id="418" name="テキスト ボックス 417"/>
        <xdr:cNvSpPr txBox="1"/>
      </xdr:nvSpPr>
      <xdr:spPr>
        <a:xfrm>
          <a:off x="8483111" y="13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24851</xdr:rowOff>
    </xdr:from>
    <xdr:to>
      <xdr:col>41</xdr:col>
      <xdr:colOff>50800</xdr:colOff>
      <xdr:row>76</xdr:row>
      <xdr:rowOff>18359</xdr:rowOff>
    </xdr:to>
    <xdr:cxnSp macro="">
      <xdr:nvCxnSpPr>
        <xdr:cNvPr id="419" name="直線コネクタ 418"/>
        <xdr:cNvCxnSpPr/>
      </xdr:nvCxnSpPr>
      <xdr:spPr>
        <a:xfrm flipV="1">
          <a:off x="6972300" y="12369251"/>
          <a:ext cx="889000" cy="67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20" name="フローチャート: 判断 419"/>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62572</xdr:rowOff>
    </xdr:from>
    <xdr:ext cx="534377" cy="259045"/>
    <xdr:sp macro="" textlink="">
      <xdr:nvSpPr>
        <xdr:cNvPr id="421" name="テキスト ボックス 420"/>
        <xdr:cNvSpPr txBox="1"/>
      </xdr:nvSpPr>
      <xdr:spPr>
        <a:xfrm>
          <a:off x="7594111" y="129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22" name="フローチャート: 判断 421"/>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154835</xdr:rowOff>
    </xdr:from>
    <xdr:ext cx="469744" cy="259045"/>
    <xdr:sp macro="" textlink="">
      <xdr:nvSpPr>
        <xdr:cNvPr id="423" name="テキスト ボックス 422"/>
        <xdr:cNvSpPr txBox="1"/>
      </xdr:nvSpPr>
      <xdr:spPr>
        <a:xfrm>
          <a:off x="6737428" y="1318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71024</xdr:rowOff>
    </xdr:from>
    <xdr:to>
      <xdr:col>55</xdr:col>
      <xdr:colOff>50800</xdr:colOff>
      <xdr:row>75</xdr:row>
      <xdr:rowOff>1174</xdr:rowOff>
    </xdr:to>
    <xdr:sp macro="" textlink="">
      <xdr:nvSpPr>
        <xdr:cNvPr id="429" name="楕円 428"/>
        <xdr:cNvSpPr/>
      </xdr:nvSpPr>
      <xdr:spPr>
        <a:xfrm>
          <a:off x="10426700" y="127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93901</xdr:rowOff>
    </xdr:from>
    <xdr:ext cx="534377" cy="259045"/>
    <xdr:sp macro="" textlink="">
      <xdr:nvSpPr>
        <xdr:cNvPr id="430" name="商工費該当値テキスト"/>
        <xdr:cNvSpPr txBox="1"/>
      </xdr:nvSpPr>
      <xdr:spPr>
        <a:xfrm>
          <a:off x="10528300" y="1260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114137</xdr:rowOff>
    </xdr:from>
    <xdr:to>
      <xdr:col>50</xdr:col>
      <xdr:colOff>165100</xdr:colOff>
      <xdr:row>75</xdr:row>
      <xdr:rowOff>44287</xdr:rowOff>
    </xdr:to>
    <xdr:sp macro="" textlink="">
      <xdr:nvSpPr>
        <xdr:cNvPr id="431" name="楕円 430"/>
        <xdr:cNvSpPr/>
      </xdr:nvSpPr>
      <xdr:spPr>
        <a:xfrm>
          <a:off x="9588500" y="128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60814</xdr:rowOff>
    </xdr:from>
    <xdr:ext cx="534377" cy="259045"/>
    <xdr:sp macro="" textlink="">
      <xdr:nvSpPr>
        <xdr:cNvPr id="432" name="テキスト ボックス 431"/>
        <xdr:cNvSpPr txBox="1"/>
      </xdr:nvSpPr>
      <xdr:spPr>
        <a:xfrm>
          <a:off x="9372111" y="1257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77698</xdr:rowOff>
    </xdr:from>
    <xdr:to>
      <xdr:col>46</xdr:col>
      <xdr:colOff>38100</xdr:colOff>
      <xdr:row>76</xdr:row>
      <xdr:rowOff>7848</xdr:rowOff>
    </xdr:to>
    <xdr:sp macro="" textlink="">
      <xdr:nvSpPr>
        <xdr:cNvPr id="433" name="楕円 432"/>
        <xdr:cNvSpPr/>
      </xdr:nvSpPr>
      <xdr:spPr>
        <a:xfrm>
          <a:off x="8699500" y="129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24375</xdr:rowOff>
    </xdr:from>
    <xdr:ext cx="534377" cy="259045"/>
    <xdr:sp macro="" textlink="">
      <xdr:nvSpPr>
        <xdr:cNvPr id="434" name="テキスト ボックス 433"/>
        <xdr:cNvSpPr txBox="1"/>
      </xdr:nvSpPr>
      <xdr:spPr>
        <a:xfrm>
          <a:off x="8483111" y="1271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145501</xdr:rowOff>
    </xdr:from>
    <xdr:to>
      <xdr:col>41</xdr:col>
      <xdr:colOff>101600</xdr:colOff>
      <xdr:row>72</xdr:row>
      <xdr:rowOff>75651</xdr:rowOff>
    </xdr:to>
    <xdr:sp macro="" textlink="">
      <xdr:nvSpPr>
        <xdr:cNvPr id="435" name="楕円 434"/>
        <xdr:cNvSpPr/>
      </xdr:nvSpPr>
      <xdr:spPr>
        <a:xfrm>
          <a:off x="7810500" y="1231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92178</xdr:rowOff>
    </xdr:from>
    <xdr:ext cx="534377" cy="259045"/>
    <xdr:sp macro="" textlink="">
      <xdr:nvSpPr>
        <xdr:cNvPr id="436" name="テキスト ボックス 435"/>
        <xdr:cNvSpPr txBox="1"/>
      </xdr:nvSpPr>
      <xdr:spPr>
        <a:xfrm>
          <a:off x="7594111" y="1209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139009</xdr:rowOff>
    </xdr:from>
    <xdr:to>
      <xdr:col>36</xdr:col>
      <xdr:colOff>165100</xdr:colOff>
      <xdr:row>76</xdr:row>
      <xdr:rowOff>69159</xdr:rowOff>
    </xdr:to>
    <xdr:sp macro="" textlink="">
      <xdr:nvSpPr>
        <xdr:cNvPr id="437" name="楕円 436"/>
        <xdr:cNvSpPr/>
      </xdr:nvSpPr>
      <xdr:spPr>
        <a:xfrm>
          <a:off x="6921500" y="129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85686</xdr:rowOff>
    </xdr:from>
    <xdr:ext cx="534377" cy="259045"/>
    <xdr:sp macro="" textlink="">
      <xdr:nvSpPr>
        <xdr:cNvPr id="438" name="テキスト ボックス 437"/>
        <xdr:cNvSpPr txBox="1"/>
      </xdr:nvSpPr>
      <xdr:spPr>
        <a:xfrm>
          <a:off x="6705111" y="1277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61" name="直線コネクタ 460"/>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62" name="土木費最小値テキスト"/>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63" name="直線コネクタ 462"/>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4" name="土木費最大値テキスト"/>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5" name="直線コネクタ 464"/>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6037</xdr:rowOff>
    </xdr:from>
    <xdr:to>
      <xdr:col>55</xdr:col>
      <xdr:colOff>0</xdr:colOff>
      <xdr:row>96</xdr:row>
      <xdr:rowOff>51003</xdr:rowOff>
    </xdr:to>
    <xdr:cxnSp macro="">
      <xdr:nvCxnSpPr>
        <xdr:cNvPr id="466" name="直線コネクタ 465"/>
        <xdr:cNvCxnSpPr/>
      </xdr:nvCxnSpPr>
      <xdr:spPr>
        <a:xfrm flipV="1">
          <a:off x="9639300" y="16465237"/>
          <a:ext cx="838200" cy="4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136625</xdr:rowOff>
    </xdr:from>
    <xdr:ext cx="534377" cy="259045"/>
    <xdr:sp macro="" textlink="">
      <xdr:nvSpPr>
        <xdr:cNvPr id="467" name="土木費平均値テキスト"/>
        <xdr:cNvSpPr txBox="1"/>
      </xdr:nvSpPr>
      <xdr:spPr>
        <a:xfrm>
          <a:off x="10528300" y="1625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8" name="フローチャート: 判断 467"/>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51003</xdr:rowOff>
    </xdr:from>
    <xdr:to>
      <xdr:col>50</xdr:col>
      <xdr:colOff>114300</xdr:colOff>
      <xdr:row>96</xdr:row>
      <xdr:rowOff>117549</xdr:rowOff>
    </xdr:to>
    <xdr:cxnSp macro="">
      <xdr:nvCxnSpPr>
        <xdr:cNvPr id="469" name="直線コネクタ 468"/>
        <xdr:cNvCxnSpPr/>
      </xdr:nvCxnSpPr>
      <xdr:spPr>
        <a:xfrm flipV="1">
          <a:off x="8750300" y="16510203"/>
          <a:ext cx="889000" cy="6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70" name="フローチャート: 判断 469"/>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63809</xdr:rowOff>
    </xdr:from>
    <xdr:ext cx="534377" cy="259045"/>
    <xdr:sp macro="" textlink="">
      <xdr:nvSpPr>
        <xdr:cNvPr id="471" name="テキスト ボックス 470"/>
        <xdr:cNvSpPr txBox="1"/>
      </xdr:nvSpPr>
      <xdr:spPr>
        <a:xfrm>
          <a:off x="9372111" y="161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117549</xdr:rowOff>
    </xdr:from>
    <xdr:to>
      <xdr:col>45</xdr:col>
      <xdr:colOff>177800</xdr:colOff>
      <xdr:row>96</xdr:row>
      <xdr:rowOff>124338</xdr:rowOff>
    </xdr:to>
    <xdr:cxnSp macro="">
      <xdr:nvCxnSpPr>
        <xdr:cNvPr id="472" name="直線コネクタ 471"/>
        <xdr:cNvCxnSpPr/>
      </xdr:nvCxnSpPr>
      <xdr:spPr>
        <a:xfrm flipV="1">
          <a:off x="7861300" y="16576749"/>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73" name="フローチャート: 判断 472"/>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49339</xdr:rowOff>
    </xdr:from>
    <xdr:ext cx="534377" cy="259045"/>
    <xdr:sp macro="" textlink="">
      <xdr:nvSpPr>
        <xdr:cNvPr id="474" name="テキスト ボックス 473"/>
        <xdr:cNvSpPr txBox="1"/>
      </xdr:nvSpPr>
      <xdr:spPr>
        <a:xfrm>
          <a:off x="8483111" y="161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108610</xdr:rowOff>
    </xdr:from>
    <xdr:to>
      <xdr:col>41</xdr:col>
      <xdr:colOff>50800</xdr:colOff>
      <xdr:row>96</xdr:row>
      <xdr:rowOff>124338</xdr:rowOff>
    </xdr:to>
    <xdr:cxnSp macro="">
      <xdr:nvCxnSpPr>
        <xdr:cNvPr id="475" name="直線コネクタ 474"/>
        <xdr:cNvCxnSpPr/>
      </xdr:nvCxnSpPr>
      <xdr:spPr>
        <a:xfrm>
          <a:off x="6972300" y="16567810"/>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6" name="フローチャート: 判断 475"/>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63535</xdr:rowOff>
    </xdr:from>
    <xdr:ext cx="534377" cy="259045"/>
    <xdr:sp macro="" textlink="">
      <xdr:nvSpPr>
        <xdr:cNvPr id="477" name="テキスト ボックス 476"/>
        <xdr:cNvSpPr txBox="1"/>
      </xdr:nvSpPr>
      <xdr:spPr>
        <a:xfrm>
          <a:off x="7594111" y="161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8" name="フローチャート: 判断 477"/>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79" name="テキスト ボックス 478"/>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126687</xdr:rowOff>
    </xdr:from>
    <xdr:to>
      <xdr:col>55</xdr:col>
      <xdr:colOff>50800</xdr:colOff>
      <xdr:row>96</xdr:row>
      <xdr:rowOff>56837</xdr:rowOff>
    </xdr:to>
    <xdr:sp macro="" textlink="">
      <xdr:nvSpPr>
        <xdr:cNvPr id="485" name="楕円 484"/>
        <xdr:cNvSpPr/>
      </xdr:nvSpPr>
      <xdr:spPr>
        <a:xfrm>
          <a:off x="10426700" y="164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105114</xdr:rowOff>
    </xdr:from>
    <xdr:ext cx="534377" cy="259045"/>
    <xdr:sp macro="" textlink="">
      <xdr:nvSpPr>
        <xdr:cNvPr id="486" name="土木費該当値テキスト"/>
        <xdr:cNvSpPr txBox="1"/>
      </xdr:nvSpPr>
      <xdr:spPr>
        <a:xfrm>
          <a:off x="10528300" y="163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203</xdr:rowOff>
    </xdr:from>
    <xdr:to>
      <xdr:col>50</xdr:col>
      <xdr:colOff>165100</xdr:colOff>
      <xdr:row>96</xdr:row>
      <xdr:rowOff>101803</xdr:rowOff>
    </xdr:to>
    <xdr:sp macro="" textlink="">
      <xdr:nvSpPr>
        <xdr:cNvPr id="487" name="楕円 486"/>
        <xdr:cNvSpPr/>
      </xdr:nvSpPr>
      <xdr:spPr>
        <a:xfrm>
          <a:off x="9588500" y="164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92930</xdr:rowOff>
    </xdr:from>
    <xdr:ext cx="534377" cy="259045"/>
    <xdr:sp macro="" textlink="">
      <xdr:nvSpPr>
        <xdr:cNvPr id="488" name="テキスト ボックス 487"/>
        <xdr:cNvSpPr txBox="1"/>
      </xdr:nvSpPr>
      <xdr:spPr>
        <a:xfrm>
          <a:off x="9372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66749</xdr:rowOff>
    </xdr:from>
    <xdr:to>
      <xdr:col>46</xdr:col>
      <xdr:colOff>38100</xdr:colOff>
      <xdr:row>96</xdr:row>
      <xdr:rowOff>168349</xdr:rowOff>
    </xdr:to>
    <xdr:sp macro="" textlink="">
      <xdr:nvSpPr>
        <xdr:cNvPr id="489" name="楕円 488"/>
        <xdr:cNvSpPr/>
      </xdr:nvSpPr>
      <xdr:spPr>
        <a:xfrm>
          <a:off x="8699500" y="1652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159476</xdr:rowOff>
    </xdr:from>
    <xdr:ext cx="534377" cy="259045"/>
    <xdr:sp macro="" textlink="">
      <xdr:nvSpPr>
        <xdr:cNvPr id="490" name="テキスト ボックス 489"/>
        <xdr:cNvSpPr txBox="1"/>
      </xdr:nvSpPr>
      <xdr:spPr>
        <a:xfrm>
          <a:off x="8483111" y="166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73538</xdr:rowOff>
    </xdr:from>
    <xdr:to>
      <xdr:col>41</xdr:col>
      <xdr:colOff>101600</xdr:colOff>
      <xdr:row>97</xdr:row>
      <xdr:rowOff>3688</xdr:rowOff>
    </xdr:to>
    <xdr:sp macro="" textlink="">
      <xdr:nvSpPr>
        <xdr:cNvPr id="491" name="楕円 490"/>
        <xdr:cNvSpPr/>
      </xdr:nvSpPr>
      <xdr:spPr>
        <a:xfrm>
          <a:off x="7810500" y="165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166265</xdr:rowOff>
    </xdr:from>
    <xdr:ext cx="534377" cy="259045"/>
    <xdr:sp macro="" textlink="">
      <xdr:nvSpPr>
        <xdr:cNvPr id="492" name="テキスト ボックス 491"/>
        <xdr:cNvSpPr txBox="1"/>
      </xdr:nvSpPr>
      <xdr:spPr>
        <a:xfrm>
          <a:off x="7594111" y="1662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57810</xdr:rowOff>
    </xdr:from>
    <xdr:to>
      <xdr:col>36</xdr:col>
      <xdr:colOff>165100</xdr:colOff>
      <xdr:row>96</xdr:row>
      <xdr:rowOff>159410</xdr:rowOff>
    </xdr:to>
    <xdr:sp macro="" textlink="">
      <xdr:nvSpPr>
        <xdr:cNvPr id="493" name="楕円 492"/>
        <xdr:cNvSpPr/>
      </xdr:nvSpPr>
      <xdr:spPr>
        <a:xfrm>
          <a:off x="6921500" y="165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150537</xdr:rowOff>
    </xdr:from>
    <xdr:ext cx="534377" cy="259045"/>
    <xdr:sp macro="" textlink="">
      <xdr:nvSpPr>
        <xdr:cNvPr id="494" name="テキスト ボックス 493"/>
        <xdr:cNvSpPr txBox="1"/>
      </xdr:nvSpPr>
      <xdr:spPr>
        <a:xfrm>
          <a:off x="6705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7" name="直線コネクタ 516"/>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8" name="消防費最小値テキスト"/>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9" name="直線コネクタ 518"/>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20" name="消防費最大値テキスト"/>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21" name="直線コネクタ 520"/>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134854</xdr:rowOff>
    </xdr:from>
    <xdr:to>
      <xdr:col>85</xdr:col>
      <xdr:colOff>127000</xdr:colOff>
      <xdr:row>36</xdr:row>
      <xdr:rowOff>160823</xdr:rowOff>
    </xdr:to>
    <xdr:cxnSp macro="">
      <xdr:nvCxnSpPr>
        <xdr:cNvPr id="522" name="直線コネクタ 521"/>
        <xdr:cNvCxnSpPr/>
      </xdr:nvCxnSpPr>
      <xdr:spPr>
        <a:xfrm>
          <a:off x="15481300" y="6307054"/>
          <a:ext cx="8382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11467</xdr:rowOff>
    </xdr:from>
    <xdr:ext cx="534377" cy="259045"/>
    <xdr:sp macro="" textlink="">
      <xdr:nvSpPr>
        <xdr:cNvPr id="523" name="消防費平均値テキスト"/>
        <xdr:cNvSpPr txBox="1"/>
      </xdr:nvSpPr>
      <xdr:spPr>
        <a:xfrm>
          <a:off x="16370300" y="601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24" name="フローチャート: 判断 523"/>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134854</xdr:rowOff>
    </xdr:from>
    <xdr:to>
      <xdr:col>81</xdr:col>
      <xdr:colOff>50800</xdr:colOff>
      <xdr:row>37</xdr:row>
      <xdr:rowOff>49723</xdr:rowOff>
    </xdr:to>
    <xdr:cxnSp macro="">
      <xdr:nvCxnSpPr>
        <xdr:cNvPr id="525" name="直線コネクタ 524"/>
        <xdr:cNvCxnSpPr/>
      </xdr:nvCxnSpPr>
      <xdr:spPr>
        <a:xfrm flipV="1">
          <a:off x="14592300" y="6307054"/>
          <a:ext cx="889000" cy="8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6" name="フローチャート: 判断 525"/>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5879</xdr:rowOff>
    </xdr:from>
    <xdr:ext cx="534377" cy="259045"/>
    <xdr:sp macro="" textlink="">
      <xdr:nvSpPr>
        <xdr:cNvPr id="527" name="テキスト ボックス 526"/>
        <xdr:cNvSpPr txBox="1"/>
      </xdr:nvSpPr>
      <xdr:spPr>
        <a:xfrm>
          <a:off x="15214111" y="63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59964</xdr:rowOff>
    </xdr:from>
    <xdr:to>
      <xdr:col>76</xdr:col>
      <xdr:colOff>114300</xdr:colOff>
      <xdr:row>37</xdr:row>
      <xdr:rowOff>49723</xdr:rowOff>
    </xdr:to>
    <xdr:cxnSp macro="">
      <xdr:nvCxnSpPr>
        <xdr:cNvPr id="528" name="直線コネクタ 527"/>
        <xdr:cNvCxnSpPr/>
      </xdr:nvCxnSpPr>
      <xdr:spPr>
        <a:xfrm>
          <a:off x="13703300" y="6232164"/>
          <a:ext cx="889000" cy="1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9" name="フローチャート: 判断 528"/>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24787</xdr:rowOff>
    </xdr:from>
    <xdr:ext cx="534377" cy="259045"/>
    <xdr:sp macro="" textlink="">
      <xdr:nvSpPr>
        <xdr:cNvPr id="530" name="テキスト ボックス 529"/>
        <xdr:cNvSpPr txBox="1"/>
      </xdr:nvSpPr>
      <xdr:spPr>
        <a:xfrm>
          <a:off x="14325111" y="60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59964</xdr:rowOff>
    </xdr:from>
    <xdr:to>
      <xdr:col>71</xdr:col>
      <xdr:colOff>177800</xdr:colOff>
      <xdr:row>37</xdr:row>
      <xdr:rowOff>80904</xdr:rowOff>
    </xdr:to>
    <xdr:cxnSp macro="">
      <xdr:nvCxnSpPr>
        <xdr:cNvPr id="531" name="直線コネクタ 530"/>
        <xdr:cNvCxnSpPr/>
      </xdr:nvCxnSpPr>
      <xdr:spPr>
        <a:xfrm flipV="1">
          <a:off x="12814300" y="6232164"/>
          <a:ext cx="889000" cy="19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32" name="フローチャート: 判断 531"/>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10817</xdr:rowOff>
    </xdr:from>
    <xdr:ext cx="534377" cy="259045"/>
    <xdr:sp macro="" textlink="">
      <xdr:nvSpPr>
        <xdr:cNvPr id="533" name="テキスト ボックス 532"/>
        <xdr:cNvSpPr txBox="1"/>
      </xdr:nvSpPr>
      <xdr:spPr>
        <a:xfrm>
          <a:off x="13436111" y="63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34" name="フローチャート: 判断 533"/>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43898</xdr:rowOff>
    </xdr:from>
    <xdr:ext cx="534377" cy="259045"/>
    <xdr:sp macro="" textlink="">
      <xdr:nvSpPr>
        <xdr:cNvPr id="535" name="テキスト ボックス 534"/>
        <xdr:cNvSpPr txBox="1"/>
      </xdr:nvSpPr>
      <xdr:spPr>
        <a:xfrm>
          <a:off x="12547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110023</xdr:rowOff>
    </xdr:from>
    <xdr:to>
      <xdr:col>85</xdr:col>
      <xdr:colOff>177800</xdr:colOff>
      <xdr:row>37</xdr:row>
      <xdr:rowOff>40173</xdr:rowOff>
    </xdr:to>
    <xdr:sp macro="" textlink="">
      <xdr:nvSpPr>
        <xdr:cNvPr id="541" name="楕円 540"/>
        <xdr:cNvSpPr/>
      </xdr:nvSpPr>
      <xdr:spPr>
        <a:xfrm>
          <a:off x="16268700" y="62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88450</xdr:rowOff>
    </xdr:from>
    <xdr:ext cx="534377" cy="259045"/>
    <xdr:sp macro="" textlink="">
      <xdr:nvSpPr>
        <xdr:cNvPr id="542" name="消防費該当値テキスト"/>
        <xdr:cNvSpPr txBox="1"/>
      </xdr:nvSpPr>
      <xdr:spPr>
        <a:xfrm>
          <a:off x="16370300" y="626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84054</xdr:rowOff>
    </xdr:from>
    <xdr:to>
      <xdr:col>81</xdr:col>
      <xdr:colOff>101600</xdr:colOff>
      <xdr:row>37</xdr:row>
      <xdr:rowOff>14204</xdr:rowOff>
    </xdr:to>
    <xdr:sp macro="" textlink="">
      <xdr:nvSpPr>
        <xdr:cNvPr id="543" name="楕円 542"/>
        <xdr:cNvSpPr/>
      </xdr:nvSpPr>
      <xdr:spPr>
        <a:xfrm>
          <a:off x="15430500" y="625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30731</xdr:rowOff>
    </xdr:from>
    <xdr:ext cx="534377" cy="259045"/>
    <xdr:sp macro="" textlink="">
      <xdr:nvSpPr>
        <xdr:cNvPr id="544" name="テキスト ボックス 543"/>
        <xdr:cNvSpPr txBox="1"/>
      </xdr:nvSpPr>
      <xdr:spPr>
        <a:xfrm>
          <a:off x="15214111" y="603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170373</xdr:rowOff>
    </xdr:from>
    <xdr:to>
      <xdr:col>76</xdr:col>
      <xdr:colOff>165100</xdr:colOff>
      <xdr:row>37</xdr:row>
      <xdr:rowOff>100523</xdr:rowOff>
    </xdr:to>
    <xdr:sp macro="" textlink="">
      <xdr:nvSpPr>
        <xdr:cNvPr id="545" name="楕円 544"/>
        <xdr:cNvSpPr/>
      </xdr:nvSpPr>
      <xdr:spPr>
        <a:xfrm>
          <a:off x="14541500" y="634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91650</xdr:rowOff>
    </xdr:from>
    <xdr:ext cx="534377" cy="259045"/>
    <xdr:sp macro="" textlink="">
      <xdr:nvSpPr>
        <xdr:cNvPr id="546" name="テキスト ボックス 545"/>
        <xdr:cNvSpPr txBox="1"/>
      </xdr:nvSpPr>
      <xdr:spPr>
        <a:xfrm>
          <a:off x="14325111" y="643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9164</xdr:rowOff>
    </xdr:from>
    <xdr:to>
      <xdr:col>72</xdr:col>
      <xdr:colOff>38100</xdr:colOff>
      <xdr:row>36</xdr:row>
      <xdr:rowOff>110764</xdr:rowOff>
    </xdr:to>
    <xdr:sp macro="" textlink="">
      <xdr:nvSpPr>
        <xdr:cNvPr id="547" name="楕円 546"/>
        <xdr:cNvSpPr/>
      </xdr:nvSpPr>
      <xdr:spPr>
        <a:xfrm>
          <a:off x="13652500" y="618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127291</xdr:rowOff>
    </xdr:from>
    <xdr:ext cx="534377" cy="259045"/>
    <xdr:sp macro="" textlink="">
      <xdr:nvSpPr>
        <xdr:cNvPr id="548" name="テキスト ボックス 547"/>
        <xdr:cNvSpPr txBox="1"/>
      </xdr:nvSpPr>
      <xdr:spPr>
        <a:xfrm>
          <a:off x="13436111" y="595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30104</xdr:rowOff>
    </xdr:from>
    <xdr:to>
      <xdr:col>67</xdr:col>
      <xdr:colOff>101600</xdr:colOff>
      <xdr:row>37</xdr:row>
      <xdr:rowOff>131704</xdr:rowOff>
    </xdr:to>
    <xdr:sp macro="" textlink="">
      <xdr:nvSpPr>
        <xdr:cNvPr id="549" name="楕円 548"/>
        <xdr:cNvSpPr/>
      </xdr:nvSpPr>
      <xdr:spPr>
        <a:xfrm>
          <a:off x="12763500" y="63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122831</xdr:rowOff>
    </xdr:from>
    <xdr:ext cx="534377" cy="259045"/>
    <xdr:sp macro="" textlink="">
      <xdr:nvSpPr>
        <xdr:cNvPr id="550" name="テキスト ボックス 549"/>
        <xdr:cNvSpPr txBox="1"/>
      </xdr:nvSpPr>
      <xdr:spPr>
        <a:xfrm>
          <a:off x="12547111" y="646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5" name="直線コネクタ 574"/>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6" name="教育費最小値テキスト"/>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7" name="直線コネクタ 576"/>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8" name="教育費最大値テキスト"/>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9" name="直線コネクタ 578"/>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87750</xdr:rowOff>
    </xdr:from>
    <xdr:to>
      <xdr:col>85</xdr:col>
      <xdr:colOff>127000</xdr:colOff>
      <xdr:row>57</xdr:row>
      <xdr:rowOff>43173</xdr:rowOff>
    </xdr:to>
    <xdr:cxnSp macro="">
      <xdr:nvCxnSpPr>
        <xdr:cNvPr id="580" name="直線コネクタ 579"/>
        <xdr:cNvCxnSpPr/>
      </xdr:nvCxnSpPr>
      <xdr:spPr>
        <a:xfrm flipV="1">
          <a:off x="15481300" y="9688950"/>
          <a:ext cx="8382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118463</xdr:rowOff>
    </xdr:from>
    <xdr:ext cx="534377" cy="259045"/>
    <xdr:sp macro="" textlink="">
      <xdr:nvSpPr>
        <xdr:cNvPr id="581" name="教育費平均値テキスト"/>
        <xdr:cNvSpPr txBox="1"/>
      </xdr:nvSpPr>
      <xdr:spPr>
        <a:xfrm>
          <a:off x="16370300" y="9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82" name="フローチャート: 判断 581"/>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43173</xdr:rowOff>
    </xdr:from>
    <xdr:to>
      <xdr:col>81</xdr:col>
      <xdr:colOff>50800</xdr:colOff>
      <xdr:row>57</xdr:row>
      <xdr:rowOff>43421</xdr:rowOff>
    </xdr:to>
    <xdr:cxnSp macro="">
      <xdr:nvCxnSpPr>
        <xdr:cNvPr id="583" name="直線コネクタ 582"/>
        <xdr:cNvCxnSpPr/>
      </xdr:nvCxnSpPr>
      <xdr:spPr>
        <a:xfrm flipV="1">
          <a:off x="14592300" y="9815823"/>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4" name="フローチャート: 判断 583"/>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41539</xdr:rowOff>
    </xdr:from>
    <xdr:ext cx="534377" cy="259045"/>
    <xdr:sp macro="" textlink="">
      <xdr:nvSpPr>
        <xdr:cNvPr id="585" name="テキスト ボックス 584"/>
        <xdr:cNvSpPr txBox="1"/>
      </xdr:nvSpPr>
      <xdr:spPr>
        <a:xfrm>
          <a:off x="15214111" y="9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19704</xdr:rowOff>
    </xdr:from>
    <xdr:to>
      <xdr:col>76</xdr:col>
      <xdr:colOff>114300</xdr:colOff>
      <xdr:row>57</xdr:row>
      <xdr:rowOff>43421</xdr:rowOff>
    </xdr:to>
    <xdr:cxnSp macro="">
      <xdr:nvCxnSpPr>
        <xdr:cNvPr id="586" name="直線コネクタ 585"/>
        <xdr:cNvCxnSpPr/>
      </xdr:nvCxnSpPr>
      <xdr:spPr>
        <a:xfrm>
          <a:off x="13703300" y="9792354"/>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7" name="フローチャート: 判断 586"/>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164851</xdr:rowOff>
    </xdr:from>
    <xdr:ext cx="534377" cy="259045"/>
    <xdr:sp macro="" textlink="">
      <xdr:nvSpPr>
        <xdr:cNvPr id="588" name="テキスト ボックス 587"/>
        <xdr:cNvSpPr txBox="1"/>
      </xdr:nvSpPr>
      <xdr:spPr>
        <a:xfrm>
          <a:off x="14325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19704</xdr:rowOff>
    </xdr:from>
    <xdr:to>
      <xdr:col>71</xdr:col>
      <xdr:colOff>177800</xdr:colOff>
      <xdr:row>58</xdr:row>
      <xdr:rowOff>1835</xdr:rowOff>
    </xdr:to>
    <xdr:cxnSp macro="">
      <xdr:nvCxnSpPr>
        <xdr:cNvPr id="589" name="直線コネクタ 588"/>
        <xdr:cNvCxnSpPr/>
      </xdr:nvCxnSpPr>
      <xdr:spPr>
        <a:xfrm flipV="1">
          <a:off x="12814300" y="9792354"/>
          <a:ext cx="889000" cy="15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90" name="フローチャート: 判断 589"/>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135894</xdr:rowOff>
    </xdr:from>
    <xdr:ext cx="534377" cy="259045"/>
    <xdr:sp macro="" textlink="">
      <xdr:nvSpPr>
        <xdr:cNvPr id="591" name="テキスト ボックス 590"/>
        <xdr:cNvSpPr txBox="1"/>
      </xdr:nvSpPr>
      <xdr:spPr>
        <a:xfrm>
          <a:off x="13436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92" name="フローチャート: 判断 591"/>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17727</xdr:rowOff>
    </xdr:from>
    <xdr:ext cx="534377" cy="259045"/>
    <xdr:sp macro="" textlink="">
      <xdr:nvSpPr>
        <xdr:cNvPr id="593" name="テキスト ボックス 592"/>
        <xdr:cNvSpPr txBox="1"/>
      </xdr:nvSpPr>
      <xdr:spPr>
        <a:xfrm>
          <a:off x="12547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36950</xdr:rowOff>
    </xdr:from>
    <xdr:to>
      <xdr:col>85</xdr:col>
      <xdr:colOff>177800</xdr:colOff>
      <xdr:row>56</xdr:row>
      <xdr:rowOff>138550</xdr:rowOff>
    </xdr:to>
    <xdr:sp macro="" textlink="">
      <xdr:nvSpPr>
        <xdr:cNvPr id="599" name="楕円 598"/>
        <xdr:cNvSpPr/>
      </xdr:nvSpPr>
      <xdr:spPr>
        <a:xfrm>
          <a:off x="16268700" y="96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15377</xdr:rowOff>
    </xdr:from>
    <xdr:ext cx="534377" cy="259045"/>
    <xdr:sp macro="" textlink="">
      <xdr:nvSpPr>
        <xdr:cNvPr id="600" name="教育費該当値テキスト"/>
        <xdr:cNvSpPr txBox="1"/>
      </xdr:nvSpPr>
      <xdr:spPr>
        <a:xfrm>
          <a:off x="16370300" y="96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163823</xdr:rowOff>
    </xdr:from>
    <xdr:to>
      <xdr:col>81</xdr:col>
      <xdr:colOff>101600</xdr:colOff>
      <xdr:row>57</xdr:row>
      <xdr:rowOff>93973</xdr:rowOff>
    </xdr:to>
    <xdr:sp macro="" textlink="">
      <xdr:nvSpPr>
        <xdr:cNvPr id="601" name="楕円 600"/>
        <xdr:cNvSpPr/>
      </xdr:nvSpPr>
      <xdr:spPr>
        <a:xfrm>
          <a:off x="15430500" y="976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85100</xdr:rowOff>
    </xdr:from>
    <xdr:ext cx="534377" cy="259045"/>
    <xdr:sp macro="" textlink="">
      <xdr:nvSpPr>
        <xdr:cNvPr id="602" name="テキスト ボックス 601"/>
        <xdr:cNvSpPr txBox="1"/>
      </xdr:nvSpPr>
      <xdr:spPr>
        <a:xfrm>
          <a:off x="15214111" y="985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164071</xdr:rowOff>
    </xdr:from>
    <xdr:to>
      <xdr:col>76</xdr:col>
      <xdr:colOff>165100</xdr:colOff>
      <xdr:row>57</xdr:row>
      <xdr:rowOff>94221</xdr:rowOff>
    </xdr:to>
    <xdr:sp macro="" textlink="">
      <xdr:nvSpPr>
        <xdr:cNvPr id="603" name="楕円 602"/>
        <xdr:cNvSpPr/>
      </xdr:nvSpPr>
      <xdr:spPr>
        <a:xfrm>
          <a:off x="14541500" y="97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85348</xdr:rowOff>
    </xdr:from>
    <xdr:ext cx="534377" cy="259045"/>
    <xdr:sp macro="" textlink="">
      <xdr:nvSpPr>
        <xdr:cNvPr id="604" name="テキスト ボックス 603"/>
        <xdr:cNvSpPr txBox="1"/>
      </xdr:nvSpPr>
      <xdr:spPr>
        <a:xfrm>
          <a:off x="14325111" y="98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140354</xdr:rowOff>
    </xdr:from>
    <xdr:to>
      <xdr:col>72</xdr:col>
      <xdr:colOff>38100</xdr:colOff>
      <xdr:row>57</xdr:row>
      <xdr:rowOff>70504</xdr:rowOff>
    </xdr:to>
    <xdr:sp macro="" textlink="">
      <xdr:nvSpPr>
        <xdr:cNvPr id="605" name="楕円 604"/>
        <xdr:cNvSpPr/>
      </xdr:nvSpPr>
      <xdr:spPr>
        <a:xfrm>
          <a:off x="13652500" y="97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61631</xdr:rowOff>
    </xdr:from>
    <xdr:ext cx="534377" cy="259045"/>
    <xdr:sp macro="" textlink="">
      <xdr:nvSpPr>
        <xdr:cNvPr id="606" name="テキスト ボックス 605"/>
        <xdr:cNvSpPr txBox="1"/>
      </xdr:nvSpPr>
      <xdr:spPr>
        <a:xfrm>
          <a:off x="13436111" y="98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122485</xdr:rowOff>
    </xdr:from>
    <xdr:to>
      <xdr:col>67</xdr:col>
      <xdr:colOff>101600</xdr:colOff>
      <xdr:row>58</xdr:row>
      <xdr:rowOff>52635</xdr:rowOff>
    </xdr:to>
    <xdr:sp macro="" textlink="">
      <xdr:nvSpPr>
        <xdr:cNvPr id="607" name="楕円 606"/>
        <xdr:cNvSpPr/>
      </xdr:nvSpPr>
      <xdr:spPr>
        <a:xfrm>
          <a:off x="12763500" y="989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43762</xdr:rowOff>
    </xdr:from>
    <xdr:ext cx="534377" cy="259045"/>
    <xdr:sp macro="" textlink="">
      <xdr:nvSpPr>
        <xdr:cNvPr id="608" name="テキスト ボックス 607"/>
        <xdr:cNvSpPr txBox="1"/>
      </xdr:nvSpPr>
      <xdr:spPr>
        <a:xfrm>
          <a:off x="12547111" y="9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30" name="直線コネクタ 629"/>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33" name="災害復旧費最大値テキスト"/>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4" name="直線コネクタ 633"/>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10735</xdr:rowOff>
    </xdr:from>
    <xdr:ext cx="378565" cy="259045"/>
    <xdr:sp macro="" textlink="">
      <xdr:nvSpPr>
        <xdr:cNvPr id="636" name="災害復旧費平均値テキスト"/>
        <xdr:cNvSpPr txBox="1"/>
      </xdr:nvSpPr>
      <xdr:spPr>
        <a:xfrm>
          <a:off x="16370300" y="1321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7" name="フローチャート: 判断 636"/>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9" name="フローチャート: 判断 638"/>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40" name="テキスト ボックス 639"/>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109296</xdr:rowOff>
    </xdr:from>
    <xdr:to>
      <xdr:col>76</xdr:col>
      <xdr:colOff>114300</xdr:colOff>
      <xdr:row>78</xdr:row>
      <xdr:rowOff>139700</xdr:rowOff>
    </xdr:to>
    <xdr:cxnSp macro="">
      <xdr:nvCxnSpPr>
        <xdr:cNvPr id="641" name="直線コネクタ 640"/>
        <xdr:cNvCxnSpPr/>
      </xdr:nvCxnSpPr>
      <xdr:spPr>
        <a:xfrm>
          <a:off x="13703300" y="1348239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42" name="フローチャート: 判断 641"/>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116730</xdr:rowOff>
    </xdr:from>
    <xdr:ext cx="378565" cy="259045"/>
    <xdr:sp macro="" textlink="">
      <xdr:nvSpPr>
        <xdr:cNvPr id="643" name="テキスト ボックス 642"/>
        <xdr:cNvSpPr txBox="1"/>
      </xdr:nvSpPr>
      <xdr:spPr>
        <a:xfrm>
          <a:off x="14403017" y="1314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168960</xdr:rowOff>
    </xdr:from>
    <xdr:to>
      <xdr:col>71</xdr:col>
      <xdr:colOff>177800</xdr:colOff>
      <xdr:row>78</xdr:row>
      <xdr:rowOff>109296</xdr:rowOff>
    </xdr:to>
    <xdr:cxnSp macro="">
      <xdr:nvCxnSpPr>
        <xdr:cNvPr id="644" name="直線コネクタ 643"/>
        <xdr:cNvCxnSpPr/>
      </xdr:nvCxnSpPr>
      <xdr:spPr>
        <a:xfrm>
          <a:off x="12814300" y="13370610"/>
          <a:ext cx="8890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5" name="フローチャート: 判断 644"/>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6" name="テキスト ボックス 645"/>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7" name="フローチャート: 判断 646"/>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60265</xdr:rowOff>
    </xdr:from>
    <xdr:ext cx="378565" cy="259045"/>
    <xdr:sp macro="" textlink="">
      <xdr:nvSpPr>
        <xdr:cNvPr id="648" name="テキスト ボックス 647"/>
        <xdr:cNvSpPr txBox="1"/>
      </xdr:nvSpPr>
      <xdr:spPr>
        <a:xfrm>
          <a:off x="12625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58496</xdr:rowOff>
    </xdr:from>
    <xdr:to>
      <xdr:col>72</xdr:col>
      <xdr:colOff>38100</xdr:colOff>
      <xdr:row>78</xdr:row>
      <xdr:rowOff>160096</xdr:rowOff>
    </xdr:to>
    <xdr:sp macro="" textlink="">
      <xdr:nvSpPr>
        <xdr:cNvPr id="660" name="楕円 659"/>
        <xdr:cNvSpPr/>
      </xdr:nvSpPr>
      <xdr:spPr>
        <a:xfrm>
          <a:off x="13652500" y="134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151223</xdr:rowOff>
    </xdr:from>
    <xdr:ext cx="378565" cy="259045"/>
    <xdr:sp macro="" textlink="">
      <xdr:nvSpPr>
        <xdr:cNvPr id="661" name="テキスト ボックス 660"/>
        <xdr:cNvSpPr txBox="1"/>
      </xdr:nvSpPr>
      <xdr:spPr>
        <a:xfrm>
          <a:off x="13514017" y="1352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118160</xdr:rowOff>
    </xdr:from>
    <xdr:to>
      <xdr:col>67</xdr:col>
      <xdr:colOff>101600</xdr:colOff>
      <xdr:row>78</xdr:row>
      <xdr:rowOff>48310</xdr:rowOff>
    </xdr:to>
    <xdr:sp macro="" textlink="">
      <xdr:nvSpPr>
        <xdr:cNvPr id="662" name="楕円 661"/>
        <xdr:cNvSpPr/>
      </xdr:nvSpPr>
      <xdr:spPr>
        <a:xfrm>
          <a:off x="12763500" y="133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39437</xdr:rowOff>
    </xdr:from>
    <xdr:ext cx="378565" cy="259045"/>
    <xdr:sp macro="" textlink="">
      <xdr:nvSpPr>
        <xdr:cNvPr id="663" name="テキスト ボックス 662"/>
        <xdr:cNvSpPr txBox="1"/>
      </xdr:nvSpPr>
      <xdr:spPr>
        <a:xfrm>
          <a:off x="12625017" y="13412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6" name="直線コネクタ 685"/>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7" name="公債費最小値テキスト"/>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8" name="直線コネクタ 687"/>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9" name="公債費最大値テキスト"/>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90" name="直線コネクタ 689"/>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86277</xdr:rowOff>
    </xdr:from>
    <xdr:to>
      <xdr:col>85</xdr:col>
      <xdr:colOff>127000</xdr:colOff>
      <xdr:row>98</xdr:row>
      <xdr:rowOff>92746</xdr:rowOff>
    </xdr:to>
    <xdr:cxnSp macro="">
      <xdr:nvCxnSpPr>
        <xdr:cNvPr id="691" name="直線コネクタ 690"/>
        <xdr:cNvCxnSpPr/>
      </xdr:nvCxnSpPr>
      <xdr:spPr>
        <a:xfrm flipV="1">
          <a:off x="15481300" y="16888377"/>
          <a:ext cx="8382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49460</xdr:rowOff>
    </xdr:from>
    <xdr:ext cx="534377" cy="259045"/>
    <xdr:sp macro="" textlink="">
      <xdr:nvSpPr>
        <xdr:cNvPr id="692" name="公債費平均値テキスト"/>
        <xdr:cNvSpPr txBox="1"/>
      </xdr:nvSpPr>
      <xdr:spPr>
        <a:xfrm>
          <a:off x="16370300" y="1650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93" name="フローチャート: 判断 692"/>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92746</xdr:rowOff>
    </xdr:from>
    <xdr:to>
      <xdr:col>81</xdr:col>
      <xdr:colOff>50800</xdr:colOff>
      <xdr:row>98</xdr:row>
      <xdr:rowOff>98689</xdr:rowOff>
    </xdr:to>
    <xdr:cxnSp macro="">
      <xdr:nvCxnSpPr>
        <xdr:cNvPr id="694" name="直線コネクタ 693"/>
        <xdr:cNvCxnSpPr/>
      </xdr:nvCxnSpPr>
      <xdr:spPr>
        <a:xfrm flipV="1">
          <a:off x="14592300" y="1689484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5" name="フローチャート: 判断 694"/>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129188</xdr:rowOff>
    </xdr:from>
    <xdr:ext cx="534377" cy="259045"/>
    <xdr:sp macro="" textlink="">
      <xdr:nvSpPr>
        <xdr:cNvPr id="696" name="テキスト ボックス 695"/>
        <xdr:cNvSpPr txBox="1"/>
      </xdr:nvSpPr>
      <xdr:spPr>
        <a:xfrm>
          <a:off x="15214111" y="164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95191</xdr:rowOff>
    </xdr:from>
    <xdr:to>
      <xdr:col>76</xdr:col>
      <xdr:colOff>114300</xdr:colOff>
      <xdr:row>98</xdr:row>
      <xdr:rowOff>98689</xdr:rowOff>
    </xdr:to>
    <xdr:cxnSp macro="">
      <xdr:nvCxnSpPr>
        <xdr:cNvPr id="697" name="直線コネクタ 696"/>
        <xdr:cNvCxnSpPr/>
      </xdr:nvCxnSpPr>
      <xdr:spPr>
        <a:xfrm>
          <a:off x="13703300" y="16897291"/>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8" name="フローチャート: 判断 697"/>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148917</xdr:rowOff>
    </xdr:from>
    <xdr:ext cx="534377" cy="259045"/>
    <xdr:sp macro="" textlink="">
      <xdr:nvSpPr>
        <xdr:cNvPr id="699" name="テキスト ボックス 698"/>
        <xdr:cNvSpPr txBox="1"/>
      </xdr:nvSpPr>
      <xdr:spPr>
        <a:xfrm>
          <a:off x="14325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95191</xdr:rowOff>
    </xdr:from>
    <xdr:to>
      <xdr:col>71</xdr:col>
      <xdr:colOff>177800</xdr:colOff>
      <xdr:row>98</xdr:row>
      <xdr:rowOff>96997</xdr:rowOff>
    </xdr:to>
    <xdr:cxnSp macro="">
      <xdr:nvCxnSpPr>
        <xdr:cNvPr id="700" name="直線コネクタ 699"/>
        <xdr:cNvCxnSpPr/>
      </xdr:nvCxnSpPr>
      <xdr:spPr>
        <a:xfrm flipV="1">
          <a:off x="12814300" y="16897291"/>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701" name="フローチャート: 判断 700"/>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165719</xdr:rowOff>
    </xdr:from>
    <xdr:ext cx="534377" cy="259045"/>
    <xdr:sp macro="" textlink="">
      <xdr:nvSpPr>
        <xdr:cNvPr id="702" name="テキスト ボックス 701"/>
        <xdr:cNvSpPr txBox="1"/>
      </xdr:nvSpPr>
      <xdr:spPr>
        <a:xfrm>
          <a:off x="13436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703" name="フローチャート: 判断 702"/>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15003</xdr:rowOff>
    </xdr:from>
    <xdr:ext cx="534377" cy="259045"/>
    <xdr:sp macro="" textlink="">
      <xdr:nvSpPr>
        <xdr:cNvPr id="704" name="テキスト ボックス 703"/>
        <xdr:cNvSpPr txBox="1"/>
      </xdr:nvSpPr>
      <xdr:spPr>
        <a:xfrm>
          <a:off x="12547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35477</xdr:rowOff>
    </xdr:from>
    <xdr:to>
      <xdr:col>85</xdr:col>
      <xdr:colOff>177800</xdr:colOff>
      <xdr:row>98</xdr:row>
      <xdr:rowOff>137077</xdr:rowOff>
    </xdr:to>
    <xdr:sp macro="" textlink="">
      <xdr:nvSpPr>
        <xdr:cNvPr id="710" name="楕円 709"/>
        <xdr:cNvSpPr/>
      </xdr:nvSpPr>
      <xdr:spPr>
        <a:xfrm>
          <a:off x="16268700" y="1683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121854</xdr:rowOff>
    </xdr:from>
    <xdr:ext cx="534377" cy="259045"/>
    <xdr:sp macro="" textlink="">
      <xdr:nvSpPr>
        <xdr:cNvPr id="711" name="公債費該当値テキスト"/>
        <xdr:cNvSpPr txBox="1"/>
      </xdr:nvSpPr>
      <xdr:spPr>
        <a:xfrm>
          <a:off x="16370300" y="1675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41946</xdr:rowOff>
    </xdr:from>
    <xdr:to>
      <xdr:col>81</xdr:col>
      <xdr:colOff>101600</xdr:colOff>
      <xdr:row>98</xdr:row>
      <xdr:rowOff>143546</xdr:rowOff>
    </xdr:to>
    <xdr:sp macro="" textlink="">
      <xdr:nvSpPr>
        <xdr:cNvPr id="712" name="楕円 711"/>
        <xdr:cNvSpPr/>
      </xdr:nvSpPr>
      <xdr:spPr>
        <a:xfrm>
          <a:off x="15430500" y="168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134673</xdr:rowOff>
    </xdr:from>
    <xdr:ext cx="534377" cy="259045"/>
    <xdr:sp macro="" textlink="">
      <xdr:nvSpPr>
        <xdr:cNvPr id="713" name="テキスト ボックス 712"/>
        <xdr:cNvSpPr txBox="1"/>
      </xdr:nvSpPr>
      <xdr:spPr>
        <a:xfrm>
          <a:off x="15214111" y="169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47889</xdr:rowOff>
    </xdr:from>
    <xdr:to>
      <xdr:col>76</xdr:col>
      <xdr:colOff>165100</xdr:colOff>
      <xdr:row>98</xdr:row>
      <xdr:rowOff>149489</xdr:rowOff>
    </xdr:to>
    <xdr:sp macro="" textlink="">
      <xdr:nvSpPr>
        <xdr:cNvPr id="714" name="楕円 713"/>
        <xdr:cNvSpPr/>
      </xdr:nvSpPr>
      <xdr:spPr>
        <a:xfrm>
          <a:off x="14541500" y="1684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140616</xdr:rowOff>
    </xdr:from>
    <xdr:ext cx="534377" cy="259045"/>
    <xdr:sp macro="" textlink="">
      <xdr:nvSpPr>
        <xdr:cNvPr id="715" name="テキスト ボックス 714"/>
        <xdr:cNvSpPr txBox="1"/>
      </xdr:nvSpPr>
      <xdr:spPr>
        <a:xfrm>
          <a:off x="14325111" y="169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44391</xdr:rowOff>
    </xdr:from>
    <xdr:to>
      <xdr:col>72</xdr:col>
      <xdr:colOff>38100</xdr:colOff>
      <xdr:row>98</xdr:row>
      <xdr:rowOff>145991</xdr:rowOff>
    </xdr:to>
    <xdr:sp macro="" textlink="">
      <xdr:nvSpPr>
        <xdr:cNvPr id="716" name="楕円 715"/>
        <xdr:cNvSpPr/>
      </xdr:nvSpPr>
      <xdr:spPr>
        <a:xfrm>
          <a:off x="13652500" y="168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137118</xdr:rowOff>
    </xdr:from>
    <xdr:ext cx="534377" cy="259045"/>
    <xdr:sp macro="" textlink="">
      <xdr:nvSpPr>
        <xdr:cNvPr id="717" name="テキスト ボックス 716"/>
        <xdr:cNvSpPr txBox="1"/>
      </xdr:nvSpPr>
      <xdr:spPr>
        <a:xfrm>
          <a:off x="13436111" y="169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46197</xdr:rowOff>
    </xdr:from>
    <xdr:to>
      <xdr:col>67</xdr:col>
      <xdr:colOff>101600</xdr:colOff>
      <xdr:row>98</xdr:row>
      <xdr:rowOff>147797</xdr:rowOff>
    </xdr:to>
    <xdr:sp macro="" textlink="">
      <xdr:nvSpPr>
        <xdr:cNvPr id="718" name="楕円 717"/>
        <xdr:cNvSpPr/>
      </xdr:nvSpPr>
      <xdr:spPr>
        <a:xfrm>
          <a:off x="12763500" y="168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138924</xdr:rowOff>
    </xdr:from>
    <xdr:ext cx="534377" cy="259045"/>
    <xdr:sp macro="" textlink="">
      <xdr:nvSpPr>
        <xdr:cNvPr id="719" name="テキスト ボックス 718"/>
        <xdr:cNvSpPr txBox="1"/>
      </xdr:nvSpPr>
      <xdr:spPr>
        <a:xfrm>
          <a:off x="12547111" y="169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3" name="テキスト ボックス 73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5" name="テキスト ボックス 73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7" name="テキスト ボックス 73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41" name="直線コネクタ 740"/>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4" name="諸支出金最大値テキスト"/>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5" name="直線コネクタ 744"/>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7" name="諸支出金平均値テキスト"/>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8" name="フローチャート: 判断 747"/>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0" name="フローチャート: 判断 749"/>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1" name="テキスト ボックス 750"/>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53" name="フローチャート: 判断 752"/>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4" name="テキスト ボックス 753"/>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6" name="フローチャート: 判断 755"/>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7" name="テキスト ボックス 756"/>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8" name="フローチャート: 判断 757"/>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9" name="テキスト ボックス 758"/>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389,125</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176,663</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％増加しました。主な要因は、価格高騰重点支援事業の実施によるものです。</a:t>
          </a: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34,082</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％増加しましたが、類似団体平均</a:t>
          </a:r>
          <a:r>
            <a:rPr kumimoji="1" lang="en-US" altLang="ja-JP" sz="1300">
              <a:latin typeface="ＭＳ Ｐゴシック" panose="020B0600070205080204" pitchFamily="50" charset="-128"/>
              <a:ea typeface="ＭＳ Ｐゴシック" panose="020B0600070205080204" pitchFamily="50" charset="-128"/>
            </a:rPr>
            <a:t>45,134</a:t>
          </a:r>
          <a:r>
            <a:rPr kumimoji="1" lang="ja-JP" altLang="en-US" sz="1300">
              <a:latin typeface="ＭＳ Ｐゴシック" panose="020B0600070205080204" pitchFamily="50" charset="-128"/>
              <a:ea typeface="ＭＳ Ｐゴシック" panose="020B0600070205080204" pitchFamily="50" charset="-128"/>
            </a:rPr>
            <a:t>円を下回っています。主な要因は、体育施設等管理運営経費やスマートシティ推進事業等の増加によるものです。 </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15,391</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％増加し、類似団体平均</a:t>
          </a:r>
          <a:r>
            <a:rPr kumimoji="1" lang="en-US" altLang="ja-JP" sz="1300">
              <a:latin typeface="ＭＳ Ｐゴシック" panose="020B0600070205080204" pitchFamily="50" charset="-128"/>
              <a:ea typeface="ＭＳ Ｐゴシック" panose="020B0600070205080204" pitchFamily="50" charset="-128"/>
            </a:rPr>
            <a:t>9,745</a:t>
          </a:r>
          <a:r>
            <a:rPr kumimoji="1" lang="ja-JP" altLang="en-US" sz="1300">
              <a:latin typeface="ＭＳ Ｐゴシック" panose="020B0600070205080204" pitchFamily="50" charset="-128"/>
              <a:ea typeface="ＭＳ Ｐゴシック" panose="020B0600070205080204" pitchFamily="50" charset="-128"/>
            </a:rPr>
            <a:t>円を上回っています。主な要因は、電子地域通貨発行事業等の増加によるものです。</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40,847</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％増加しましたが、類似団体平均</a:t>
          </a:r>
          <a:r>
            <a:rPr kumimoji="1" lang="en-US" altLang="ja-JP" sz="1300">
              <a:latin typeface="ＭＳ Ｐゴシック" panose="020B0600070205080204" pitchFamily="50" charset="-128"/>
              <a:ea typeface="ＭＳ Ｐゴシック" panose="020B0600070205080204" pitchFamily="50" charset="-128"/>
            </a:rPr>
            <a:t>41,413</a:t>
          </a:r>
          <a:r>
            <a:rPr kumimoji="1" lang="ja-JP" altLang="en-US" sz="1300">
              <a:latin typeface="ＭＳ Ｐゴシック" panose="020B0600070205080204" pitchFamily="50" charset="-128"/>
              <a:ea typeface="ＭＳ Ｐゴシック" panose="020B0600070205080204" pitchFamily="50" charset="-128"/>
            </a:rPr>
            <a:t>円を下回っています。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現在高は前年度から</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千円増加しました。標準財政規模比は、前年度から</a:t>
          </a:r>
          <a:r>
            <a:rPr kumimoji="1" lang="en-US" altLang="ja-JP" sz="1400">
              <a:latin typeface="ＭＳ ゴシック" pitchFamily="49" charset="-128"/>
              <a:ea typeface="ＭＳ ゴシック" pitchFamily="49" charset="-128"/>
            </a:rPr>
            <a:t>0.14</a:t>
          </a:r>
          <a:r>
            <a:rPr kumimoji="1" lang="ja-JP" altLang="en-US" sz="1400">
              <a:latin typeface="ＭＳ ゴシック" pitchFamily="49" charset="-128"/>
              <a:ea typeface="ＭＳ ゴシック" pitchFamily="49" charset="-128"/>
            </a:rPr>
            <a:t>ポイント減少しました。</a:t>
          </a:r>
        </a:p>
        <a:p>
          <a:r>
            <a:rPr kumimoji="1" lang="ja-JP" altLang="en-US" sz="1400">
              <a:latin typeface="ＭＳ ゴシック" pitchFamily="49" charset="-128"/>
              <a:ea typeface="ＭＳ ゴシック" pitchFamily="49" charset="-128"/>
            </a:rPr>
            <a:t>・実質収支額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市税、交付税、地方債等によって歳入総額は増加したが、物価高騰やコロナが収束し平時に移行したことにより人件費、扶助費が増加するとともに、インフラや公共施設の更新に係る普通建設事業費の増加によって歳出総額の増加が上回ったため、実質収支は減となった。</a:t>
          </a:r>
        </a:p>
        <a:p>
          <a:r>
            <a:rPr kumimoji="1" lang="ja-JP" altLang="en-US" sz="1400">
              <a:latin typeface="ＭＳ ゴシック" pitchFamily="49" charset="-128"/>
              <a:ea typeface="ＭＳ ゴシック" pitchFamily="49" charset="-128"/>
            </a:rPr>
            <a:t>・実質単年度収支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当該指標の実質単年度収支は赤字となり、標準財政規模比は前年度から</a:t>
          </a:r>
          <a:r>
            <a:rPr kumimoji="1" lang="en-US" altLang="ja-JP" sz="1400">
              <a:latin typeface="ＭＳ ゴシック" pitchFamily="49" charset="-128"/>
              <a:ea typeface="ＭＳ ゴシック" pitchFamily="49" charset="-128"/>
            </a:rPr>
            <a:t>1.98</a:t>
          </a:r>
          <a:r>
            <a:rPr kumimoji="1" lang="ja-JP" altLang="en-US" sz="1400">
              <a:latin typeface="ＭＳ ゴシック" pitchFamily="49" charset="-128"/>
              <a:ea typeface="ＭＳ ゴシック" pitchFamily="49" charset="-128"/>
            </a:rPr>
            <a:t>ポイント増加しました。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継続的に黒字を確保し、</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15</a:t>
          </a:r>
          <a:r>
            <a:rPr kumimoji="1" lang="ja-JP" altLang="en-US" sz="1400">
              <a:solidFill>
                <a:sysClr val="windowText" lastClr="000000"/>
              </a:solidFill>
              <a:latin typeface="ＭＳ ゴシック" pitchFamily="49" charset="-128"/>
              <a:ea typeface="ＭＳ ゴシック" pitchFamily="49" charset="-128"/>
            </a:rPr>
            <a:t>％で推移しています。引き続き、健全財政に努めます。</a:t>
          </a:r>
        </a:p>
        <a:p>
          <a:endParaRPr kumimoji="1" lang="ja-JP" altLang="en-US" sz="1400">
            <a:solidFill>
              <a:srgbClr val="FF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・水道事業会計</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継続的に黒字を確保しており、毎年</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％で推移していましたが、今回</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％を下回りました。主要因は標準財政規模が増加したことによります。</a:t>
          </a:r>
        </a:p>
        <a:p>
          <a:endParaRPr kumimoji="1" lang="ja-JP" altLang="en-US" sz="1400">
            <a:solidFill>
              <a:srgbClr val="FF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・下水道事業会計</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年度より農業集落排水特別会計が企業会計へ移行し、下水道事業会計の一部になりました。実質収支は黒字となっていますが、引き続き経営基盤の強化を図ります。</a:t>
          </a:r>
        </a:p>
        <a:p>
          <a:endParaRPr kumimoji="1" lang="en-US" altLang="ja-JP" sz="1400">
            <a:solidFill>
              <a:srgbClr val="FF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・土地区画整理事業特別会計</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保留地の売却に伴い黒字が計上されました。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a:t>
          </a:r>
        </a:p>
        <a:p>
          <a:r>
            <a:rPr kumimoji="1" lang="ja-JP" altLang="en-US" sz="1400">
              <a:solidFill>
                <a:sysClr val="windowText" lastClr="000000"/>
              </a:solidFill>
              <a:latin typeface="ＭＳ ゴシック" pitchFamily="49" charset="-128"/>
              <a:ea typeface="ＭＳ ゴシック" pitchFamily="49" charset="-128"/>
            </a:rPr>
            <a:t>・後期高齢者医療特別会計、国民健康保険特別会計、駐車場事業特別会計、その他会計</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一般会計からの繰入で財政運営を行っています。</a:t>
          </a:r>
          <a:endParaRPr kumimoji="1" lang="en-US" altLang="ja-JP" sz="1400">
            <a:solidFill>
              <a:sysClr val="windowText" lastClr="000000"/>
            </a:solidFill>
            <a:latin typeface="ＭＳ ゴシック" pitchFamily="49" charset="-128"/>
            <a:ea typeface="ＭＳ ゴシック" pitchFamily="49" charset="-128"/>
          </a:endParaRPr>
        </a:p>
        <a:p>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・公共用地先行取得特別会計</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年度は歳入・歳出共にありません。</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近年の元利償還金等と算入公債費等の規模は横ばいで推移しています。市債の新規発行を抑制し、計画的に残高の縮減を図ってきたこと、交付税措置の割合の高い市債を選択してきたことによるものです。、</a:t>
          </a:r>
        </a:p>
        <a:p>
          <a:r>
            <a:rPr kumimoji="1" lang="ja-JP" altLang="en-US" sz="1400">
              <a:solidFill>
                <a:sysClr val="windowText" lastClr="000000"/>
              </a:solidFill>
              <a:latin typeface="ＭＳ ゴシック" pitchFamily="49" charset="-128"/>
              <a:ea typeface="ＭＳ ゴシック" pitchFamily="49" charset="-128"/>
            </a:rPr>
            <a:t>　今後は、新たな行政需要や老朽化する公共施設・インフラ施設の更新に対応するため、一般会計だけでなく、上下水道に係る公営企業債等の新規発行による償還経費の負担が増えることがほぼ確実に見込まれます。</a:t>
          </a:r>
        </a:p>
        <a:p>
          <a:r>
            <a:rPr kumimoji="1" lang="ja-JP" altLang="en-US" sz="1400">
              <a:solidFill>
                <a:sysClr val="windowText" lastClr="000000"/>
              </a:solidFill>
              <a:latin typeface="ＭＳ ゴシック" pitchFamily="49" charset="-128"/>
              <a:ea typeface="ＭＳ ゴシック" pitchFamily="49" charset="-128"/>
            </a:rPr>
            <a:t>　引き続き、市債を計画的に発行して財源の平準化及び世代間の負担の均衡を図りながら健全な財政運営に努めます。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将来負担額に対し、充当可能財源が上回るため、平成</a:t>
          </a:r>
          <a:r>
            <a:rPr kumimoji="1" lang="en-US" altLang="ja-JP" sz="1200">
              <a:solidFill>
                <a:sysClr val="windowText" lastClr="000000"/>
              </a:solidFill>
              <a:latin typeface="ＭＳ ゴシック" pitchFamily="49" charset="-128"/>
              <a:ea typeface="ＭＳ ゴシック" pitchFamily="49" charset="-128"/>
            </a:rPr>
            <a:t>24</a:t>
          </a:r>
          <a:r>
            <a:rPr kumimoji="1" lang="ja-JP" altLang="en-US" sz="1200">
              <a:solidFill>
                <a:sysClr val="windowText" lastClr="000000"/>
              </a:solidFill>
              <a:latin typeface="ＭＳ ゴシック" pitchFamily="49" charset="-128"/>
              <a:ea typeface="ＭＳ ゴシック" pitchFamily="49" charset="-128"/>
            </a:rPr>
            <a:t>年度から引き続き将来負担比率は算定されていません。今後は、新たな行政需要や老朽化する公共施設・インフラ施設の更新に対応するため、一般会計だけでなく、上下水道に係る公営企業債やごみ処理施設に係る組合債等の新規発行による将来負担額の増加が見込まれます。</a:t>
          </a:r>
        </a:p>
        <a:p>
          <a:r>
            <a:rPr kumimoji="1" lang="ja-JP" altLang="en-US" sz="1200">
              <a:solidFill>
                <a:sysClr val="windowText" lastClr="000000"/>
              </a:solidFill>
              <a:latin typeface="ＭＳ ゴシック" pitchFamily="49" charset="-128"/>
              <a:ea typeface="ＭＳ ゴシック" pitchFamily="49" charset="-128"/>
            </a:rPr>
            <a:t>　引き続き、市債を計画的に発行して財源の平準化及び世代間の負担の均衡を図りながら健全な財政運営に努めます。</a:t>
          </a: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・将来負担額　</a:t>
          </a:r>
        </a:p>
        <a:p>
          <a:r>
            <a:rPr kumimoji="1" lang="ja-JP" altLang="en-US" sz="1200">
              <a:solidFill>
                <a:sysClr val="windowText" lastClr="000000"/>
              </a:solidFill>
              <a:latin typeface="ＭＳ ゴシック" pitchFamily="49" charset="-128"/>
              <a:ea typeface="ＭＳ ゴシック" pitchFamily="49" charset="-128"/>
            </a:rPr>
            <a:t>　一般会計、公営企業、組合に係る地方債の償還が進み、将来負担額は減少傾向にあります。市債の新規発行を抑制し、計画的に残高の縮減を図ってきたことによるものです。</a:t>
          </a: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・充当可能財源等</a:t>
          </a:r>
        </a:p>
        <a:p>
          <a:r>
            <a:rPr kumimoji="1" lang="ja-JP" altLang="en-US" sz="1200">
              <a:solidFill>
                <a:sysClr val="windowText" lastClr="000000"/>
              </a:solidFill>
              <a:latin typeface="ＭＳ ゴシック" pitchFamily="49" charset="-128"/>
              <a:ea typeface="ＭＳ ゴシック" pitchFamily="49" charset="-128"/>
            </a:rPr>
            <a:t>　交付税措置の割合の高い市債を選択してきたことにより、基準財政需要額算入見込額が一定の規模で推移しています。また、将来の財政需要に備え財政調整基金や公共施設建設基金に積み立てを行っているため、充当可能基金は増加しています</a:t>
          </a:r>
          <a:r>
            <a:rPr kumimoji="1" lang="ja-JP" altLang="en-US" sz="1400">
              <a:solidFill>
                <a:sysClr val="windowText" lastClr="000000"/>
              </a:solidFill>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埼玉県熊谷市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・交付税の増や国県支出金の増により必要な財源を確保できたことから、「財政調整基金」に約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千万円を積み立てたこと、各基金に寄附金・運用利子を積み立てたこと等により基金全体では約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・物価・人件費の高騰により、短期的には財政調整基金の取崩しが見込まれます。残高が急激に減少しないような財政運営に努めます。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インフレの動向、突発的な自然災害への対応、老朽化した公共施設・インフラへの対応、退職手当の平準化の必要性等今後の財政を取り巻く状況を楽観視できないことから、その備えとして財政調整基金をはじめとする各基金の活用を引き続き検討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・退職手当基金：職員の退職手当に要する経費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・子育て支援基金：子育ての支援に要する経費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・文化振興基金：地域文化の振興に要する経費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・国際交流基金：国際交流事業の推進に要する経費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・公共施設建設基金：公共施設の老朽化対策等に備えるため、積み立てたことにより増加しました。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・退職手当基金：退職年齢延長の経過措置による年度間の負担を平準化するため、積み立てることにより増加しました。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・子育て支援基金：子育ての支援に係る事業のため、取り崩したことにより減少しました。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・国際交流基金：国際理解に係る事業のため、取り崩したことにより減少しました。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・公共施設建設基金：公共施設の老朽化対策等に備え、決算状況等を勘案し積立てを行います。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・退職手当基金：定年退職延長の経過措置に対する財政負担の平準化に備え、積立て及び取崩を検討していきます。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・その他の基金については、基金の目的に基づく事業のため、取崩しを検討します。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・交付税の増や国県支出金の増により財源を確保できたことから、約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千万円を積み立てたことにより増加しました。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・物価・人件費の高騰により、短期的には取崩しが見込まれます。残高が急激に減少しないような財政運営に努めます。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インフレの動向、突発的な自然災害への対応、老朽化した公共施設・インフラへの対応等今後の財政を取り巻く状況を楽観視できないことから、その備えとして財政調整基金の活用を引き続き検討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地方債償還のための取崩しにより減少しました。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地方債償還のための取崩しを行います。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80255925</v>
      </c>
      <c r="BO4" s="371"/>
      <c r="BP4" s="371"/>
      <c r="BQ4" s="371"/>
      <c r="BR4" s="371"/>
      <c r="BS4" s="371"/>
      <c r="BT4" s="371"/>
      <c r="BU4" s="372"/>
      <c r="BV4" s="370">
        <v>77291761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v>
      </c>
      <c r="CU4" s="377"/>
      <c r="CV4" s="377"/>
      <c r="CW4" s="377"/>
      <c r="CX4" s="377"/>
      <c r="CY4" s="377"/>
      <c r="CZ4" s="377"/>
      <c r="DA4" s="378"/>
      <c r="DB4" s="376">
        <v>12.7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74740782</v>
      </c>
      <c r="BO5" s="408"/>
      <c r="BP5" s="408"/>
      <c r="BQ5" s="408"/>
      <c r="BR5" s="408"/>
      <c r="BS5" s="408"/>
      <c r="BT5" s="408"/>
      <c r="BU5" s="409"/>
      <c r="BV5" s="407">
        <v>71316890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87.6</v>
      </c>
      <c r="CU5" s="405"/>
      <c r="CV5" s="405"/>
      <c r="CW5" s="405"/>
      <c r="CX5" s="405"/>
      <c r="CY5" s="405"/>
      <c r="CZ5" s="405"/>
      <c r="DA5" s="406"/>
      <c r="DB5" s="404">
        <v>89.3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5515143</v>
      </c>
      <c r="BO6" s="408"/>
      <c r="BP6" s="408"/>
      <c r="BQ6" s="408"/>
      <c r="BR6" s="408"/>
      <c r="BS6" s="408"/>
      <c r="BT6" s="408"/>
      <c r="BU6" s="409"/>
      <c r="BV6" s="407">
        <v>5974871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89.6</v>
      </c>
      <c r="CU6" s="445"/>
      <c r="CV6" s="445"/>
      <c r="CW6" s="445"/>
      <c r="CX6" s="445"/>
      <c r="CY6" s="445"/>
      <c r="CZ6" s="445"/>
      <c r="DA6" s="446"/>
      <c r="DB6" s="444">
        <v>89.3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838143</v>
      </c>
      <c r="BO7" s="408"/>
      <c r="BP7" s="408"/>
      <c r="BQ7" s="408"/>
      <c r="BR7" s="408"/>
      <c r="BS7" s="408"/>
      <c r="BT7" s="408"/>
      <c r="BU7" s="409"/>
      <c r="BV7" s="407">
        <v>721120</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42343576</v>
      </c>
      <c r="CU7" s="408"/>
      <c r="CV7" s="408"/>
      <c r="CW7" s="408"/>
      <c r="CX7" s="408"/>
      <c r="CY7" s="408"/>
      <c r="CZ7" s="408"/>
      <c r="DA7" s="409"/>
      <c r="DB7" s="407">
        <v>41444447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4677000</v>
      </c>
      <c r="BO8" s="408"/>
      <c r="BP8" s="408"/>
      <c r="BQ8" s="408"/>
      <c r="BR8" s="408"/>
      <c r="BS8" s="408"/>
      <c r="BT8" s="408"/>
      <c r="BU8" s="409"/>
      <c r="BV8" s="407">
        <v>5253751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0.82</v>
      </c>
      <c r="CU8" s="448"/>
      <c r="CV8" s="448"/>
      <c r="CW8" s="448"/>
      <c r="CX8" s="448"/>
      <c r="CY8" s="448"/>
      <c r="CZ8" s="448"/>
      <c r="DA8" s="449"/>
      <c r="DB8" s="447">
        <v>0.85</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194415</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-406581</v>
      </c>
      <c r="BO9" s="408"/>
      <c r="BP9" s="408"/>
      <c r="BQ9" s="408"/>
      <c r="BR9" s="408"/>
      <c r="BS9" s="408"/>
      <c r="BT9" s="408"/>
      <c r="BU9" s="409"/>
      <c r="BV9" s="407">
        <v>-1030379</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7.7</v>
      </c>
      <c r="CU9" s="405"/>
      <c r="CV9" s="405"/>
      <c r="CW9" s="405"/>
      <c r="CX9" s="405"/>
      <c r="CY9" s="405"/>
      <c r="CZ9" s="405"/>
      <c r="DA9" s="406"/>
      <c r="DB9" s="404">
        <v>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198742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194995</v>
      </c>
      <c r="BO10" s="408"/>
      <c r="BP10" s="408"/>
      <c r="BQ10" s="408"/>
      <c r="BR10" s="408"/>
      <c r="BS10" s="408"/>
      <c r="BT10" s="408"/>
      <c r="BU10" s="409"/>
      <c r="BV10" s="407">
        <v>8206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5400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192074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187321</v>
      </c>
      <c r="S13" s="492"/>
      <c r="T13" s="492"/>
      <c r="U13" s="492"/>
      <c r="V13" s="493"/>
      <c r="W13" s="423" t="s">
        <v>131</v>
      </c>
      <c r="X13" s="424"/>
      <c r="Y13" s="424"/>
      <c r="Z13" s="424"/>
      <c r="AA13" s="424"/>
      <c r="AB13" s="414"/>
      <c r="AC13" s="458">
        <v>2550</v>
      </c>
      <c r="AD13" s="459"/>
      <c r="AE13" s="459"/>
      <c r="AF13" s="459"/>
      <c r="AG13" s="501"/>
      <c r="AH13" s="458">
        <v>2870</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-206186</v>
      </c>
      <c r="BO13" s="408"/>
      <c r="BP13" s="408"/>
      <c r="BQ13" s="408"/>
      <c r="BR13" s="408"/>
      <c r="BS13" s="408"/>
      <c r="BT13" s="408"/>
      <c r="BU13" s="409"/>
      <c r="BV13" s="407">
        <v>-1022173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-1.1000000000000001</v>
      </c>
      <c r="CU13" s="405"/>
      <c r="CV13" s="405"/>
      <c r="CW13" s="405"/>
      <c r="CX13" s="405"/>
      <c r="CY13" s="405"/>
      <c r="CZ13" s="405"/>
      <c r="DA13" s="406"/>
      <c r="DB13" s="404">
        <v>-1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193132</v>
      </c>
      <c r="S14" s="492"/>
      <c r="T14" s="492"/>
      <c r="U14" s="492"/>
      <c r="V14" s="493"/>
      <c r="W14" s="397"/>
      <c r="X14" s="398"/>
      <c r="Y14" s="398"/>
      <c r="Z14" s="398"/>
      <c r="AA14" s="398"/>
      <c r="AB14" s="387"/>
      <c r="AC14" s="494">
        <v>2.8</v>
      </c>
      <c r="AD14" s="495"/>
      <c r="AE14" s="495"/>
      <c r="AF14" s="495"/>
      <c r="AG14" s="496"/>
      <c r="AH14" s="494">
        <v>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189003</v>
      </c>
      <c r="S15" s="492"/>
      <c r="T15" s="492"/>
      <c r="U15" s="492"/>
      <c r="V15" s="493"/>
      <c r="W15" s="423" t="s">
        <v>137</v>
      </c>
      <c r="X15" s="424"/>
      <c r="Y15" s="424"/>
      <c r="Z15" s="424"/>
      <c r="AA15" s="424"/>
      <c r="AB15" s="414"/>
      <c r="AC15" s="458">
        <v>23895</v>
      </c>
      <c r="AD15" s="459"/>
      <c r="AE15" s="459"/>
      <c r="AF15" s="459"/>
      <c r="AG15" s="501"/>
      <c r="AH15" s="458">
        <v>24855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27582152</v>
      </c>
      <c r="BO15" s="371"/>
      <c r="BP15" s="371"/>
      <c r="BQ15" s="371"/>
      <c r="BR15" s="371"/>
      <c r="BS15" s="371"/>
      <c r="BT15" s="371"/>
      <c r="BU15" s="372"/>
      <c r="BV15" s="370">
        <v>27017733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26.6</v>
      </c>
      <c r="AD16" s="495"/>
      <c r="AE16" s="495"/>
      <c r="AF16" s="495"/>
      <c r="AG16" s="496"/>
      <c r="AH16" s="494">
        <v>27.5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33768384</v>
      </c>
      <c r="BO16" s="408"/>
      <c r="BP16" s="408"/>
      <c r="BQ16" s="408"/>
      <c r="BR16" s="408"/>
      <c r="BS16" s="408"/>
      <c r="BT16" s="408"/>
      <c r="BU16" s="409"/>
      <c r="BV16" s="407">
        <v>32412303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63284</v>
      </c>
      <c r="AD17" s="459"/>
      <c r="AE17" s="459"/>
      <c r="AF17" s="459"/>
      <c r="AG17" s="501"/>
      <c r="AH17" s="458">
        <v>62516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35123192</v>
      </c>
      <c r="BO17" s="408"/>
      <c r="BP17" s="408"/>
      <c r="BQ17" s="408"/>
      <c r="BR17" s="408"/>
      <c r="BS17" s="408"/>
      <c r="BT17" s="408"/>
      <c r="BU17" s="409"/>
      <c r="BV17" s="407">
        <v>34388484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159.82</v>
      </c>
      <c r="M18" s="531"/>
      <c r="N18" s="531"/>
      <c r="O18" s="531"/>
      <c r="P18" s="531"/>
      <c r="Q18" s="531"/>
      <c r="R18" s="532"/>
      <c r="S18" s="532"/>
      <c r="T18" s="532"/>
      <c r="U18" s="532"/>
      <c r="V18" s="533"/>
      <c r="W18" s="425"/>
      <c r="X18" s="426"/>
      <c r="Y18" s="426"/>
      <c r="Z18" s="426"/>
      <c r="AA18" s="426"/>
      <c r="AB18" s="417"/>
      <c r="AC18" s="534">
        <v>70.5</v>
      </c>
      <c r="AD18" s="535"/>
      <c r="AE18" s="535"/>
      <c r="AF18" s="535"/>
      <c r="AG18" s="536"/>
      <c r="AH18" s="534">
        <v>69.3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38199250</v>
      </c>
      <c r="BO18" s="408"/>
      <c r="BP18" s="408"/>
      <c r="BQ18" s="408"/>
      <c r="BR18" s="408"/>
      <c r="BS18" s="408"/>
      <c r="BT18" s="408"/>
      <c r="BU18" s="409"/>
      <c r="BV18" s="407">
        <v>37092560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1216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55703971</v>
      </c>
      <c r="BO19" s="408"/>
      <c r="BP19" s="408"/>
      <c r="BQ19" s="408"/>
      <c r="BR19" s="408"/>
      <c r="BS19" s="408"/>
      <c r="BT19" s="408"/>
      <c r="BU19" s="409"/>
      <c r="BV19" s="407">
        <v>53009263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80153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26769461</v>
      </c>
      <c r="BO22" s="371"/>
      <c r="BP22" s="371"/>
      <c r="BQ22" s="371"/>
      <c r="BR22" s="371"/>
      <c r="BS22" s="371"/>
      <c r="BT22" s="371"/>
      <c r="BU22" s="372"/>
      <c r="BV22" s="370">
        <v>27760296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15849203</v>
      </c>
      <c r="BO23" s="408"/>
      <c r="BP23" s="408"/>
      <c r="BQ23" s="408"/>
      <c r="BR23" s="408"/>
      <c r="BS23" s="408"/>
      <c r="BT23" s="408"/>
      <c r="BU23" s="409"/>
      <c r="BV23" s="407">
        <v>17198980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9200</v>
      </c>
      <c r="R24" s="459"/>
      <c r="S24" s="459"/>
      <c r="T24" s="459"/>
      <c r="U24" s="459"/>
      <c r="V24" s="501"/>
      <c r="W24" s="553"/>
      <c r="X24" s="554"/>
      <c r="Y24" s="555"/>
      <c r="Z24" s="457" t="s">
        <v>162</v>
      </c>
      <c r="AA24" s="437"/>
      <c r="AB24" s="437"/>
      <c r="AC24" s="437"/>
      <c r="AD24" s="437"/>
      <c r="AE24" s="437"/>
      <c r="AF24" s="437"/>
      <c r="AG24" s="438"/>
      <c r="AH24" s="458">
        <v>1229</v>
      </c>
      <c r="AI24" s="459"/>
      <c r="AJ24" s="459"/>
      <c r="AK24" s="459"/>
      <c r="AL24" s="501"/>
      <c r="AM24" s="458">
        <v>4001624</v>
      </c>
      <c r="AN24" s="459"/>
      <c r="AO24" s="459"/>
      <c r="AP24" s="459"/>
      <c r="AQ24" s="459"/>
      <c r="AR24" s="501"/>
      <c r="AS24" s="458">
        <v>3256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11789352</v>
      </c>
      <c r="BO24" s="408"/>
      <c r="BP24" s="408"/>
      <c r="BQ24" s="408"/>
      <c r="BR24" s="408"/>
      <c r="BS24" s="408"/>
      <c r="BT24" s="408"/>
      <c r="BU24" s="409"/>
      <c r="BV24" s="407">
        <v>11866162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7760</v>
      </c>
      <c r="R25" s="459"/>
      <c r="S25" s="459"/>
      <c r="T25" s="459"/>
      <c r="U25" s="459"/>
      <c r="V25" s="501"/>
      <c r="W25" s="553"/>
      <c r="X25" s="554"/>
      <c r="Y25" s="555"/>
      <c r="Z25" s="457" t="s">
        <v>165</v>
      </c>
      <c r="AA25" s="437"/>
      <c r="AB25" s="437"/>
      <c r="AC25" s="437"/>
      <c r="AD25" s="437"/>
      <c r="AE25" s="437"/>
      <c r="AF25" s="437"/>
      <c r="AG25" s="438"/>
      <c r="AH25" s="458">
        <v>244</v>
      </c>
      <c r="AI25" s="459"/>
      <c r="AJ25" s="459"/>
      <c r="AK25" s="459"/>
      <c r="AL25" s="501"/>
      <c r="AM25" s="458">
        <v>813496</v>
      </c>
      <c r="AN25" s="459"/>
      <c r="AO25" s="459"/>
      <c r="AP25" s="459"/>
      <c r="AQ25" s="459"/>
      <c r="AR25" s="501"/>
      <c r="AS25" s="458">
        <v>3334</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20188203</v>
      </c>
      <c r="BO25" s="371"/>
      <c r="BP25" s="371"/>
      <c r="BQ25" s="371"/>
      <c r="BR25" s="371"/>
      <c r="BS25" s="371"/>
      <c r="BT25" s="371"/>
      <c r="BU25" s="372"/>
      <c r="BV25" s="370">
        <v>13831316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7180</v>
      </c>
      <c r="R26" s="459"/>
      <c r="S26" s="459"/>
      <c r="T26" s="459"/>
      <c r="U26" s="459"/>
      <c r="V26" s="501"/>
      <c r="W26" s="553"/>
      <c r="X26" s="554"/>
      <c r="Y26" s="555"/>
      <c r="Z26" s="457" t="s">
        <v>168</v>
      </c>
      <c r="AA26" s="559"/>
      <c r="AB26" s="559"/>
      <c r="AC26" s="559"/>
      <c r="AD26" s="559"/>
      <c r="AE26" s="559"/>
      <c r="AF26" s="559"/>
      <c r="AG26" s="560"/>
      <c r="AH26" s="458">
        <v>78</v>
      </c>
      <c r="AI26" s="459"/>
      <c r="AJ26" s="459"/>
      <c r="AK26" s="459"/>
      <c r="AL26" s="501"/>
      <c r="AM26" s="458">
        <v>275496</v>
      </c>
      <c r="AN26" s="459"/>
      <c r="AO26" s="459"/>
      <c r="AP26" s="459"/>
      <c r="AQ26" s="459"/>
      <c r="AR26" s="501"/>
      <c r="AS26" s="458">
        <v>3532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5420</v>
      </c>
      <c r="R27" s="459"/>
      <c r="S27" s="459"/>
      <c r="T27" s="459"/>
      <c r="U27" s="459"/>
      <c r="V27" s="501"/>
      <c r="W27" s="553"/>
      <c r="X27" s="554"/>
      <c r="Y27" s="555"/>
      <c r="Z27" s="457" t="s">
        <v>171</v>
      </c>
      <c r="AA27" s="437"/>
      <c r="AB27" s="437"/>
      <c r="AC27" s="437"/>
      <c r="AD27" s="437"/>
      <c r="AE27" s="437"/>
      <c r="AF27" s="437"/>
      <c r="AG27" s="438"/>
      <c r="AH27" s="458">
        <v>18</v>
      </c>
      <c r="AI27" s="459"/>
      <c r="AJ27" s="459"/>
      <c r="AK27" s="459"/>
      <c r="AL27" s="501"/>
      <c r="AM27" s="458">
        <v>68328</v>
      </c>
      <c r="AN27" s="459"/>
      <c r="AO27" s="459"/>
      <c r="AP27" s="459"/>
      <c r="AQ27" s="459"/>
      <c r="AR27" s="501"/>
      <c r="AS27" s="458">
        <v>3796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4700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11961995</v>
      </c>
      <c r="BO28" s="371"/>
      <c r="BP28" s="371"/>
      <c r="BQ28" s="371"/>
      <c r="BR28" s="371"/>
      <c r="BS28" s="371"/>
      <c r="BT28" s="371"/>
      <c r="BU28" s="372"/>
      <c r="BV28" s="370">
        <v>11767000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28</v>
      </c>
      <c r="M29" s="459"/>
      <c r="N29" s="459"/>
      <c r="O29" s="459"/>
      <c r="P29" s="501"/>
      <c r="Q29" s="458">
        <v>4500</v>
      </c>
      <c r="R29" s="459"/>
      <c r="S29" s="459"/>
      <c r="T29" s="459"/>
      <c r="U29" s="459"/>
      <c r="V29" s="501"/>
      <c r="W29" s="556"/>
      <c r="X29" s="557"/>
      <c r="Y29" s="558"/>
      <c r="Z29" s="457" t="s">
        <v>177</v>
      </c>
      <c r="AA29" s="437"/>
      <c r="AB29" s="437"/>
      <c r="AC29" s="437"/>
      <c r="AD29" s="437"/>
      <c r="AE29" s="437"/>
      <c r="AF29" s="437"/>
      <c r="AG29" s="438"/>
      <c r="AH29" s="458">
        <v>1247</v>
      </c>
      <c r="AI29" s="459"/>
      <c r="AJ29" s="459"/>
      <c r="AK29" s="459"/>
      <c r="AL29" s="501"/>
      <c r="AM29" s="458">
        <v>4069952</v>
      </c>
      <c r="AN29" s="459"/>
      <c r="AO29" s="459"/>
      <c r="AP29" s="459"/>
      <c r="AQ29" s="459"/>
      <c r="AR29" s="501"/>
      <c r="AS29" s="458">
        <v>3264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341420</v>
      </c>
      <c r="BO29" s="408"/>
      <c r="BP29" s="408"/>
      <c r="BQ29" s="408"/>
      <c r="BR29" s="408"/>
      <c r="BS29" s="408"/>
      <c r="BT29" s="408"/>
      <c r="BU29" s="409"/>
      <c r="BV29" s="407">
        <v>342607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12432342</v>
      </c>
      <c r="BO30" s="527"/>
      <c r="BP30" s="527"/>
      <c r="BQ30" s="527"/>
      <c r="BR30" s="527"/>
      <c r="BS30" s="527"/>
      <c r="BT30" s="527"/>
      <c r="BU30" s="528"/>
      <c r="BV30" s="526">
        <v>12112685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熊谷都市計画事業土地区画整理事業特別会計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大里広域市町村圏組合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熊谷市スポーツ協会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公共用地先行取得特別会計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駐車場事業特別会計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大里広域市町村圏組合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熊谷市文化振興財団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荒川北縁水防事務組合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大里地域勤労者福祉サービスセンター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埼玉県後期高齢者医療広域連合</v>
      </c>
      <c r="BZ37" s="598"/>
      <c r="CA37" s="598"/>
      <c r="CB37" s="598"/>
      <c r="CC37" s="598"/>
      <c r="CD37" s="598"/>
      <c r="CE37" s="598"/>
      <c r="CF37" s="598"/>
      <c r="CG37" s="598"/>
      <c r="CH37" s="598"/>
      <c r="CI37" s="598"/>
      <c r="CJ37" s="598"/>
      <c r="CK37" s="598"/>
      <c r="CL37" s="598"/>
      <c r="CM37" s="598"/>
      <c r="CN37" s="181"/>
      <c r="CO37" s="597">
        <f t="shared" si="3"/>
        <v>19</v>
      </c>
      <c r="CP37" s="597"/>
      <c r="CQ37" s="598" t="str">
        <f>IF('各会計、関係団体の財政状況及び健全化判断比率'!BS10="","",'各会計、関係団体の財政状況及び健全化判断比率'!BS10)</f>
        <v>熊谷市土地開発公社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埼玉県後期高齢者医療広域連合</v>
      </c>
      <c r="BZ38" s="598"/>
      <c r="CA38" s="598"/>
      <c r="CB38" s="598"/>
      <c r="CC38" s="598"/>
      <c r="CD38" s="598"/>
      <c r="CE38" s="598"/>
      <c r="CF38" s="598"/>
      <c r="CG38" s="598"/>
      <c r="CH38" s="598"/>
      <c r="CI38" s="598"/>
      <c r="CJ38" s="598"/>
      <c r="CK38" s="598"/>
      <c r="CL38" s="598"/>
      <c r="CM38" s="598"/>
      <c r="CN38" s="181"/>
      <c r="CO38" s="597">
        <f t="shared" si="3"/>
        <v>20</v>
      </c>
      <c r="CP38" s="597"/>
      <c r="CQ38" s="598" t="str">
        <f>IF('各会計、関係団体の財政状況及び健全化判断比率'!BS11="","",'各会計、関係団体の財政状況及び健全化判断比率'!BS11)</f>
        <v>ティアラ２１</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埼玉県市町村総合事務組合</v>
      </c>
      <c r="BZ39" s="598"/>
      <c r="CA39" s="598"/>
      <c r="CB39" s="598"/>
      <c r="CC39" s="598"/>
      <c r="CD39" s="598"/>
      <c r="CE39" s="598"/>
      <c r="CF39" s="598"/>
      <c r="CG39" s="598"/>
      <c r="CH39" s="598"/>
      <c r="CI39" s="598"/>
      <c r="CJ39" s="598"/>
      <c r="CK39" s="598"/>
      <c r="CL39" s="598"/>
      <c r="CM39" s="598"/>
      <c r="CN39" s="181"/>
      <c r="CO39" s="597">
        <f t="shared" si="3"/>
        <v>21</v>
      </c>
      <c r="CP39" s="597"/>
      <c r="CQ39" s="598" t="str">
        <f>IF('各会計、関係団体の財政状況及び健全化判断比率'!BS12="","",'各会計、関係団体の財政状況及び健全化判断比率'!BS12)</f>
        <v>熊谷市生鮮食料品低温貯蔵センター</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彩の国さいたま人づくり広域連合</v>
      </c>
      <c r="BZ40" s="598"/>
      <c r="CA40" s="598"/>
      <c r="CB40" s="598"/>
      <c r="CC40" s="598"/>
      <c r="CD40" s="598"/>
      <c r="CE40" s="598"/>
      <c r="CF40" s="598"/>
      <c r="CG40" s="598"/>
      <c r="CH40" s="598"/>
      <c r="CI40" s="598"/>
      <c r="CJ40" s="598"/>
      <c r="CK40" s="598"/>
      <c r="CL40" s="598"/>
      <c r="CM40" s="598"/>
      <c r="CN40" s="181"/>
      <c r="CO40" s="597">
        <f t="shared" si="3"/>
        <v>22</v>
      </c>
      <c r="CP40" s="597"/>
      <c r="CQ40" s="598" t="str">
        <f>IF('各会計、関係団体の財政状況及び健全化判断比率'!BS13="","",'各会計、関係団体の財政状況及び健全化判断比率'!BS13)</f>
        <v>まちづくり熊谷</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zOOopVuLA9MpF/eM/hLpxk5bOA4cYPM2kWHdnEpIgl3fV6brfXBO32I/gi8D1+sap0lEXx834JvoRUvXJ8y0w==" saltValue="Um6QAv+G2Mp4ZAEy8Hw/L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30989683</v>
      </c>
      <c r="S5" s="613"/>
      <c r="T5" s="613"/>
      <c r="U5" s="613"/>
      <c r="V5" s="613"/>
      <c r="W5" s="613"/>
      <c r="X5" s="613"/>
      <c r="Y5" s="614"/>
      <c r="Z5" s="615">
        <v>38.6</v>
      </c>
      <c r="AA5" s="615"/>
      <c r="AB5" s="615"/>
      <c r="AC5" s="615"/>
      <c r="AD5" s="616">
        <v>29154648</v>
      </c>
      <c r="AE5" s="616"/>
      <c r="AF5" s="616"/>
      <c r="AG5" s="616"/>
      <c r="AH5" s="616"/>
      <c r="AI5" s="616"/>
      <c r="AJ5" s="616"/>
      <c r="AK5" s="616"/>
      <c r="AL5" s="617">
        <v>68.400000000000006</v>
      </c>
      <c r="AM5" s="618"/>
      <c r="AN5" s="618"/>
      <c r="AO5" s="619"/>
      <c r="AP5" s="609" t="s">
        <v>216</v>
      </c>
      <c r="AQ5" s="610"/>
      <c r="AR5" s="610"/>
      <c r="AS5" s="610"/>
      <c r="AT5" s="610"/>
      <c r="AU5" s="610"/>
      <c r="AV5" s="610"/>
      <c r="AW5" s="610"/>
      <c r="AX5" s="610"/>
      <c r="AY5" s="610"/>
      <c r="AZ5" s="610"/>
      <c r="BA5" s="610"/>
      <c r="BB5" s="610"/>
      <c r="BC5" s="610"/>
      <c r="BD5" s="610"/>
      <c r="BE5" s="610"/>
      <c r="BF5" s="611"/>
      <c r="BG5" s="623">
        <v>29154371</v>
      </c>
      <c r="BH5" s="624"/>
      <c r="BI5" s="624"/>
      <c r="BJ5" s="624"/>
      <c r="BK5" s="624"/>
      <c r="BL5" s="624"/>
      <c r="BM5" s="624"/>
      <c r="BN5" s="625"/>
      <c r="BO5" s="626">
        <v>94.1</v>
      </c>
      <c r="BP5" s="626"/>
      <c r="BQ5" s="626"/>
      <c r="BR5" s="626"/>
      <c r="BS5" s="627">
        <v>517727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663669</v>
      </c>
      <c r="S6" s="624"/>
      <c r="T6" s="624"/>
      <c r="U6" s="624"/>
      <c r="V6" s="624"/>
      <c r="W6" s="624"/>
      <c r="X6" s="624"/>
      <c r="Y6" s="625"/>
      <c r="Z6" s="626">
        <v>0.8</v>
      </c>
      <c r="AA6" s="626"/>
      <c r="AB6" s="626"/>
      <c r="AC6" s="626"/>
      <c r="AD6" s="627">
        <v>663669</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29154371</v>
      </c>
      <c r="BH6" s="624"/>
      <c r="BI6" s="624"/>
      <c r="BJ6" s="624"/>
      <c r="BK6" s="624"/>
      <c r="BL6" s="624"/>
      <c r="BM6" s="624"/>
      <c r="BN6" s="625"/>
      <c r="BO6" s="626">
        <v>94.1</v>
      </c>
      <c r="BP6" s="626"/>
      <c r="BQ6" s="626"/>
      <c r="BR6" s="626"/>
      <c r="BS6" s="627">
        <v>517727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431255</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431255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9629</v>
      </c>
      <c r="S7" s="624"/>
      <c r="T7" s="624"/>
      <c r="U7" s="624"/>
      <c r="V7" s="624"/>
      <c r="W7" s="624"/>
      <c r="X7" s="624"/>
      <c r="Y7" s="625"/>
      <c r="Z7" s="626">
        <v>0</v>
      </c>
      <c r="AA7" s="626"/>
      <c r="AB7" s="626"/>
      <c r="AC7" s="626"/>
      <c r="AD7" s="627">
        <v>9629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14063250</v>
      </c>
      <c r="BH7" s="624"/>
      <c r="BI7" s="624"/>
      <c r="BJ7" s="624"/>
      <c r="BK7" s="624"/>
      <c r="BL7" s="624"/>
      <c r="BM7" s="624"/>
      <c r="BN7" s="625"/>
      <c r="BO7" s="626">
        <v>45.4</v>
      </c>
      <c r="BP7" s="626"/>
      <c r="BQ7" s="626"/>
      <c r="BR7" s="626"/>
      <c r="BS7" s="627">
        <v>517727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6546300</v>
      </c>
      <c r="CS7" s="624"/>
      <c r="CT7" s="624"/>
      <c r="CU7" s="624"/>
      <c r="CV7" s="624"/>
      <c r="CW7" s="624"/>
      <c r="CX7" s="624"/>
      <c r="CY7" s="625"/>
      <c r="CZ7" s="626">
        <v>8.8000000000000007</v>
      </c>
      <c r="DA7" s="626"/>
      <c r="DB7" s="626"/>
      <c r="DC7" s="626"/>
      <c r="DD7" s="632">
        <v>104117</v>
      </c>
      <c r="DE7" s="624"/>
      <c r="DF7" s="624"/>
      <c r="DG7" s="624"/>
      <c r="DH7" s="624"/>
      <c r="DI7" s="624"/>
      <c r="DJ7" s="624"/>
      <c r="DK7" s="624"/>
      <c r="DL7" s="624"/>
      <c r="DM7" s="624"/>
      <c r="DN7" s="624"/>
      <c r="DO7" s="624"/>
      <c r="DP7" s="625"/>
      <c r="DQ7" s="632">
        <v>5706960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175635</v>
      </c>
      <c r="S8" s="624"/>
      <c r="T8" s="624"/>
      <c r="U8" s="624"/>
      <c r="V8" s="624"/>
      <c r="W8" s="624"/>
      <c r="X8" s="624"/>
      <c r="Y8" s="625"/>
      <c r="Z8" s="626">
        <v>0.2</v>
      </c>
      <c r="AA8" s="626"/>
      <c r="AB8" s="626"/>
      <c r="AC8" s="626"/>
      <c r="AD8" s="627">
        <v>175635</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352901</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33932464</v>
      </c>
      <c r="CS8" s="624"/>
      <c r="CT8" s="624"/>
      <c r="CU8" s="624"/>
      <c r="CV8" s="624"/>
      <c r="CW8" s="624"/>
      <c r="CX8" s="624"/>
      <c r="CY8" s="625"/>
      <c r="CZ8" s="626">
        <v>45.4</v>
      </c>
      <c r="DA8" s="626"/>
      <c r="DB8" s="626"/>
      <c r="DC8" s="626"/>
      <c r="DD8" s="632">
        <v>773495</v>
      </c>
      <c r="DE8" s="624"/>
      <c r="DF8" s="624"/>
      <c r="DG8" s="624"/>
      <c r="DH8" s="624"/>
      <c r="DI8" s="624"/>
      <c r="DJ8" s="624"/>
      <c r="DK8" s="624"/>
      <c r="DL8" s="624"/>
      <c r="DM8" s="624"/>
      <c r="DN8" s="624"/>
      <c r="DO8" s="624"/>
      <c r="DP8" s="625"/>
      <c r="DQ8" s="632">
        <v>16836901</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204103</v>
      </c>
      <c r="S9" s="624"/>
      <c r="T9" s="624"/>
      <c r="U9" s="624"/>
      <c r="V9" s="624"/>
      <c r="W9" s="624"/>
      <c r="X9" s="624"/>
      <c r="Y9" s="625"/>
      <c r="Z9" s="626">
        <v>0.3</v>
      </c>
      <c r="AA9" s="626"/>
      <c r="AB9" s="626"/>
      <c r="AC9" s="626"/>
      <c r="AD9" s="627">
        <v>204103</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11159599</v>
      </c>
      <c r="BH9" s="624"/>
      <c r="BI9" s="624"/>
      <c r="BJ9" s="624"/>
      <c r="BK9" s="624"/>
      <c r="BL9" s="624"/>
      <c r="BM9" s="624"/>
      <c r="BN9" s="625"/>
      <c r="BO9" s="626">
        <v>36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6306687</v>
      </c>
      <c r="CS9" s="624"/>
      <c r="CT9" s="624"/>
      <c r="CU9" s="624"/>
      <c r="CV9" s="624"/>
      <c r="CW9" s="624"/>
      <c r="CX9" s="624"/>
      <c r="CY9" s="625"/>
      <c r="CZ9" s="626">
        <v>8.4</v>
      </c>
      <c r="DA9" s="626"/>
      <c r="DB9" s="626"/>
      <c r="DC9" s="626"/>
      <c r="DD9" s="632">
        <v>70886</v>
      </c>
      <c r="DE9" s="624"/>
      <c r="DF9" s="624"/>
      <c r="DG9" s="624"/>
      <c r="DH9" s="624"/>
      <c r="DI9" s="624"/>
      <c r="DJ9" s="624"/>
      <c r="DK9" s="624"/>
      <c r="DL9" s="624"/>
      <c r="DM9" s="624"/>
      <c r="DN9" s="624"/>
      <c r="DO9" s="624"/>
      <c r="DP9" s="625"/>
      <c r="DQ9" s="632">
        <v>5109108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687669</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98873</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94397</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4745207</v>
      </c>
      <c r="S11" s="624"/>
      <c r="T11" s="624"/>
      <c r="U11" s="624"/>
      <c r="V11" s="624"/>
      <c r="W11" s="624"/>
      <c r="X11" s="624"/>
      <c r="Y11" s="625"/>
      <c r="Z11" s="628">
        <v>5.9</v>
      </c>
      <c r="AA11" s="629"/>
      <c r="AB11" s="629"/>
      <c r="AC11" s="635"/>
      <c r="AD11" s="632">
        <v>4745207</v>
      </c>
      <c r="AE11" s="624"/>
      <c r="AF11" s="624"/>
      <c r="AG11" s="624"/>
      <c r="AH11" s="624"/>
      <c r="AI11" s="624"/>
      <c r="AJ11" s="624"/>
      <c r="AK11" s="625"/>
      <c r="AL11" s="628">
        <v>11.1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1863081</v>
      </c>
      <c r="BH11" s="624"/>
      <c r="BI11" s="624"/>
      <c r="BJ11" s="624"/>
      <c r="BK11" s="624"/>
      <c r="BL11" s="624"/>
      <c r="BM11" s="624"/>
      <c r="BN11" s="625"/>
      <c r="BO11" s="626">
        <v>6</v>
      </c>
      <c r="BP11" s="626"/>
      <c r="BQ11" s="626"/>
      <c r="BR11" s="626"/>
      <c r="BS11" s="627">
        <v>517727</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1145439</v>
      </c>
      <c r="CS11" s="624"/>
      <c r="CT11" s="624"/>
      <c r="CU11" s="624"/>
      <c r="CV11" s="624"/>
      <c r="CW11" s="624"/>
      <c r="CX11" s="624"/>
      <c r="CY11" s="625"/>
      <c r="CZ11" s="626">
        <v>1.5</v>
      </c>
      <c r="DA11" s="626"/>
      <c r="DB11" s="626"/>
      <c r="DC11" s="626"/>
      <c r="DD11" s="632">
        <v>171759</v>
      </c>
      <c r="DE11" s="624"/>
      <c r="DF11" s="624"/>
      <c r="DG11" s="624"/>
      <c r="DH11" s="624"/>
      <c r="DI11" s="624"/>
      <c r="DJ11" s="624"/>
      <c r="DK11" s="624"/>
      <c r="DL11" s="624"/>
      <c r="DM11" s="624"/>
      <c r="DN11" s="624"/>
      <c r="DO11" s="624"/>
      <c r="DP11" s="625"/>
      <c r="DQ11" s="632">
        <v>926456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66179</v>
      </c>
      <c r="S12" s="624"/>
      <c r="T12" s="624"/>
      <c r="U12" s="624"/>
      <c r="V12" s="624"/>
      <c r="W12" s="624"/>
      <c r="X12" s="624"/>
      <c r="Y12" s="625"/>
      <c r="Z12" s="626">
        <v>0.1</v>
      </c>
      <c r="AA12" s="626"/>
      <c r="AB12" s="626"/>
      <c r="AC12" s="626"/>
      <c r="AD12" s="627">
        <v>66179</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13094954</v>
      </c>
      <c r="BH12" s="624"/>
      <c r="BI12" s="624"/>
      <c r="BJ12" s="624"/>
      <c r="BK12" s="624"/>
      <c r="BL12" s="624"/>
      <c r="BM12" s="624"/>
      <c r="BN12" s="625"/>
      <c r="BO12" s="626">
        <v>42.3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2956136</v>
      </c>
      <c r="CS12" s="624"/>
      <c r="CT12" s="624"/>
      <c r="CU12" s="624"/>
      <c r="CV12" s="624"/>
      <c r="CW12" s="624"/>
      <c r="CX12" s="624"/>
      <c r="CY12" s="625"/>
      <c r="CZ12" s="626">
        <v>4</v>
      </c>
      <c r="DA12" s="626"/>
      <c r="DB12" s="626"/>
      <c r="DC12" s="626"/>
      <c r="DD12" s="632" t="s">
        <v>122</v>
      </c>
      <c r="DE12" s="624"/>
      <c r="DF12" s="624"/>
      <c r="DG12" s="624"/>
      <c r="DH12" s="624"/>
      <c r="DI12" s="624"/>
      <c r="DJ12" s="624"/>
      <c r="DK12" s="624"/>
      <c r="DL12" s="624"/>
      <c r="DM12" s="624"/>
      <c r="DN12" s="624"/>
      <c r="DO12" s="624"/>
      <c r="DP12" s="625"/>
      <c r="DQ12" s="632">
        <v>1873005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13022905</v>
      </c>
      <c r="BH13" s="624"/>
      <c r="BI13" s="624"/>
      <c r="BJ13" s="624"/>
      <c r="BK13" s="624"/>
      <c r="BL13" s="624"/>
      <c r="BM13" s="624"/>
      <c r="BN13" s="625"/>
      <c r="BO13" s="626">
        <v>42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7845739</v>
      </c>
      <c r="CS13" s="624"/>
      <c r="CT13" s="624"/>
      <c r="CU13" s="624"/>
      <c r="CV13" s="624"/>
      <c r="CW13" s="624"/>
      <c r="CX13" s="624"/>
      <c r="CY13" s="625"/>
      <c r="CZ13" s="626">
        <v>10.5</v>
      </c>
      <c r="DA13" s="626"/>
      <c r="DB13" s="626"/>
      <c r="DC13" s="626"/>
      <c r="DD13" s="632">
        <v>3007740</v>
      </c>
      <c r="DE13" s="624"/>
      <c r="DF13" s="624"/>
      <c r="DG13" s="624"/>
      <c r="DH13" s="624"/>
      <c r="DI13" s="624"/>
      <c r="DJ13" s="624"/>
      <c r="DK13" s="624"/>
      <c r="DL13" s="624"/>
      <c r="DM13" s="624"/>
      <c r="DN13" s="624"/>
      <c r="DO13" s="624"/>
      <c r="DP13" s="625"/>
      <c r="DQ13" s="632">
        <v>6670236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6869</v>
      </c>
      <c r="S14" s="624"/>
      <c r="T14" s="624"/>
      <c r="U14" s="624"/>
      <c r="V14" s="624"/>
      <c r="W14" s="624"/>
      <c r="X14" s="624"/>
      <c r="Y14" s="625"/>
      <c r="Z14" s="626">
        <v>0</v>
      </c>
      <c r="AA14" s="626"/>
      <c r="AB14" s="626"/>
      <c r="AC14" s="626"/>
      <c r="AD14" s="627">
        <v>6869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606845</v>
      </c>
      <c r="BH14" s="624"/>
      <c r="BI14" s="624"/>
      <c r="BJ14" s="624"/>
      <c r="BK14" s="624"/>
      <c r="BL14" s="624"/>
      <c r="BM14" s="624"/>
      <c r="BN14" s="625"/>
      <c r="BO14" s="626">
        <v>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2596648</v>
      </c>
      <c r="CS14" s="624"/>
      <c r="CT14" s="624"/>
      <c r="CU14" s="624"/>
      <c r="CV14" s="624"/>
      <c r="CW14" s="624"/>
      <c r="CX14" s="624"/>
      <c r="CY14" s="625"/>
      <c r="CZ14" s="626">
        <v>3.5</v>
      </c>
      <c r="DA14" s="626"/>
      <c r="DB14" s="626"/>
      <c r="DC14" s="626"/>
      <c r="DD14" s="632">
        <v>195614</v>
      </c>
      <c r="DE14" s="624"/>
      <c r="DF14" s="624"/>
      <c r="DG14" s="624"/>
      <c r="DH14" s="624"/>
      <c r="DI14" s="624"/>
      <c r="DJ14" s="624"/>
      <c r="DK14" s="624"/>
      <c r="DL14" s="624"/>
      <c r="DM14" s="624"/>
      <c r="DN14" s="624"/>
      <c r="DO14" s="624"/>
      <c r="DP14" s="625"/>
      <c r="DQ14" s="632">
        <v>2493734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1389322</v>
      </c>
      <c r="BH15" s="624"/>
      <c r="BI15" s="624"/>
      <c r="BJ15" s="624"/>
      <c r="BK15" s="624"/>
      <c r="BL15" s="624"/>
      <c r="BM15" s="624"/>
      <c r="BN15" s="625"/>
      <c r="BO15" s="626">
        <v>4.5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8590883</v>
      </c>
      <c r="CS15" s="624"/>
      <c r="CT15" s="624"/>
      <c r="CU15" s="624"/>
      <c r="CV15" s="624"/>
      <c r="CW15" s="624"/>
      <c r="CX15" s="624"/>
      <c r="CY15" s="625"/>
      <c r="CZ15" s="626">
        <v>11.5</v>
      </c>
      <c r="DA15" s="626"/>
      <c r="DB15" s="626"/>
      <c r="DC15" s="626"/>
      <c r="DD15" s="632">
        <v>3116863</v>
      </c>
      <c r="DE15" s="624"/>
      <c r="DF15" s="624"/>
      <c r="DG15" s="624"/>
      <c r="DH15" s="624"/>
      <c r="DI15" s="624"/>
      <c r="DJ15" s="624"/>
      <c r="DK15" s="624"/>
      <c r="DL15" s="624"/>
      <c r="DM15" s="624"/>
      <c r="DN15" s="624"/>
      <c r="DO15" s="624"/>
      <c r="DP15" s="625"/>
      <c r="DQ15" s="632">
        <v>5775123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121453</v>
      </c>
      <c r="S16" s="624"/>
      <c r="T16" s="624"/>
      <c r="U16" s="624"/>
      <c r="V16" s="624"/>
      <c r="W16" s="624"/>
      <c r="X16" s="624"/>
      <c r="Y16" s="625"/>
      <c r="Z16" s="626">
        <v>0.2</v>
      </c>
      <c r="AA16" s="626"/>
      <c r="AB16" s="626"/>
      <c r="AC16" s="626"/>
      <c r="AD16" s="627">
        <v>121453</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426105</v>
      </c>
      <c r="S17" s="624"/>
      <c r="T17" s="624"/>
      <c r="U17" s="624"/>
      <c r="V17" s="624"/>
      <c r="W17" s="624"/>
      <c r="X17" s="624"/>
      <c r="Y17" s="625"/>
      <c r="Z17" s="626">
        <v>0.5</v>
      </c>
      <c r="AA17" s="626"/>
      <c r="AB17" s="626"/>
      <c r="AC17" s="626"/>
      <c r="AD17" s="627">
        <v>426105</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4290358</v>
      </c>
      <c r="CS17" s="624"/>
      <c r="CT17" s="624"/>
      <c r="CU17" s="624"/>
      <c r="CV17" s="624"/>
      <c r="CW17" s="624"/>
      <c r="CX17" s="624"/>
      <c r="CY17" s="625"/>
      <c r="CZ17" s="626">
        <v>5.7</v>
      </c>
      <c r="DA17" s="626"/>
      <c r="DB17" s="626"/>
      <c r="DC17" s="626"/>
      <c r="DD17" s="632" t="s">
        <v>122</v>
      </c>
      <c r="DE17" s="624"/>
      <c r="DF17" s="624"/>
      <c r="DG17" s="624"/>
      <c r="DH17" s="624"/>
      <c r="DI17" s="624"/>
      <c r="DJ17" s="624"/>
      <c r="DK17" s="624"/>
      <c r="DL17" s="624"/>
      <c r="DM17" s="624"/>
      <c r="DN17" s="624"/>
      <c r="DO17" s="624"/>
      <c r="DP17" s="625"/>
      <c r="DQ17" s="632">
        <v>4271653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211902</v>
      </c>
      <c r="S18" s="624"/>
      <c r="T18" s="624"/>
      <c r="U18" s="624"/>
      <c r="V18" s="624"/>
      <c r="W18" s="624"/>
      <c r="X18" s="624"/>
      <c r="Y18" s="625"/>
      <c r="Z18" s="626">
        <v>0.3</v>
      </c>
      <c r="AA18" s="626"/>
      <c r="AB18" s="626"/>
      <c r="AC18" s="626"/>
      <c r="AD18" s="627">
        <v>211902</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194540</v>
      </c>
      <c r="S19" s="624"/>
      <c r="T19" s="624"/>
      <c r="U19" s="624"/>
      <c r="V19" s="624"/>
      <c r="W19" s="624"/>
      <c r="X19" s="624"/>
      <c r="Y19" s="625"/>
      <c r="Z19" s="626">
        <v>0.2</v>
      </c>
      <c r="AA19" s="626"/>
      <c r="AB19" s="626"/>
      <c r="AC19" s="626"/>
      <c r="AD19" s="627">
        <v>194540</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1835312</v>
      </c>
      <c r="BH19" s="624"/>
      <c r="BI19" s="624"/>
      <c r="BJ19" s="624"/>
      <c r="BK19" s="624"/>
      <c r="BL19" s="624"/>
      <c r="BM19" s="624"/>
      <c r="BN19" s="625"/>
      <c r="BO19" s="626">
        <v>5.9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17362</v>
      </c>
      <c r="S20" s="624"/>
      <c r="T20" s="624"/>
      <c r="U20" s="624"/>
      <c r="V20" s="624"/>
      <c r="W20" s="624"/>
      <c r="X20" s="624"/>
      <c r="Y20" s="625"/>
      <c r="Z20" s="626">
        <v>0</v>
      </c>
      <c r="AA20" s="626"/>
      <c r="AB20" s="626"/>
      <c r="AC20" s="626"/>
      <c r="AD20" s="627">
        <v>17362</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1835312</v>
      </c>
      <c r="BH20" s="624"/>
      <c r="BI20" s="624"/>
      <c r="BJ20" s="624"/>
      <c r="BK20" s="624"/>
      <c r="BL20" s="624"/>
      <c r="BM20" s="624"/>
      <c r="BN20" s="625"/>
      <c r="BO20" s="626">
        <v>5.9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74740782</v>
      </c>
      <c r="CS20" s="624"/>
      <c r="CT20" s="624"/>
      <c r="CU20" s="624"/>
      <c r="CV20" s="624"/>
      <c r="CW20" s="624"/>
      <c r="CX20" s="624"/>
      <c r="CY20" s="625"/>
      <c r="CZ20" s="626">
        <v>100</v>
      </c>
      <c r="DA20" s="626"/>
      <c r="DB20" s="626"/>
      <c r="DC20" s="626"/>
      <c r="DD20" s="632">
        <v>7440474</v>
      </c>
      <c r="DE20" s="624"/>
      <c r="DF20" s="624"/>
      <c r="DG20" s="624"/>
      <c r="DH20" s="624"/>
      <c r="DI20" s="624"/>
      <c r="DJ20" s="624"/>
      <c r="DK20" s="624"/>
      <c r="DL20" s="624"/>
      <c r="DM20" s="624"/>
      <c r="DN20" s="624"/>
      <c r="DO20" s="624"/>
      <c r="DP20" s="625"/>
      <c r="DQ20" s="632">
        <v>50188828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6808366</v>
      </c>
      <c r="S21" s="624"/>
      <c r="T21" s="624"/>
      <c r="U21" s="624"/>
      <c r="V21" s="624"/>
      <c r="W21" s="624"/>
      <c r="X21" s="624"/>
      <c r="Y21" s="625"/>
      <c r="Z21" s="626">
        <v>8.5</v>
      </c>
      <c r="AA21" s="626"/>
      <c r="AB21" s="626"/>
      <c r="AC21" s="626"/>
      <c r="AD21" s="627">
        <v>6186232</v>
      </c>
      <c r="AE21" s="627"/>
      <c r="AF21" s="627"/>
      <c r="AG21" s="627"/>
      <c r="AH21" s="627"/>
      <c r="AI21" s="627"/>
      <c r="AJ21" s="627"/>
      <c r="AK21" s="627"/>
      <c r="AL21" s="628">
        <v>14.5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277</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6186232</v>
      </c>
      <c r="S22" s="624"/>
      <c r="T22" s="624"/>
      <c r="U22" s="624"/>
      <c r="V22" s="624"/>
      <c r="W22" s="624"/>
      <c r="X22" s="624"/>
      <c r="Y22" s="625"/>
      <c r="Z22" s="626">
        <v>7.7</v>
      </c>
      <c r="AA22" s="626"/>
      <c r="AB22" s="626"/>
      <c r="AC22" s="626"/>
      <c r="AD22" s="627">
        <v>6186232</v>
      </c>
      <c r="AE22" s="627"/>
      <c r="AF22" s="627"/>
      <c r="AG22" s="627"/>
      <c r="AH22" s="627"/>
      <c r="AI22" s="627"/>
      <c r="AJ22" s="627"/>
      <c r="AK22" s="627"/>
      <c r="AL22" s="628">
        <v>14.5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622090</v>
      </c>
      <c r="S23" s="624"/>
      <c r="T23" s="624"/>
      <c r="U23" s="624"/>
      <c r="V23" s="624"/>
      <c r="W23" s="624"/>
      <c r="X23" s="624"/>
      <c r="Y23" s="625"/>
      <c r="Z23" s="626">
        <v>0.8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1835035</v>
      </c>
      <c r="BH23" s="624"/>
      <c r="BI23" s="624"/>
      <c r="BJ23" s="624"/>
      <c r="BK23" s="624"/>
      <c r="BL23" s="624"/>
      <c r="BM23" s="624"/>
      <c r="BN23" s="625"/>
      <c r="BO23" s="626">
        <v>5.9</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44</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37837573</v>
      </c>
      <c r="CS24" s="613"/>
      <c r="CT24" s="613"/>
      <c r="CU24" s="613"/>
      <c r="CV24" s="613"/>
      <c r="CW24" s="613"/>
      <c r="CX24" s="613"/>
      <c r="CY24" s="614"/>
      <c r="CZ24" s="617">
        <v>50.6</v>
      </c>
      <c r="DA24" s="618"/>
      <c r="DB24" s="618"/>
      <c r="DC24" s="634"/>
      <c r="DD24" s="655">
        <v>22638432</v>
      </c>
      <c r="DE24" s="613"/>
      <c r="DF24" s="613"/>
      <c r="DG24" s="613"/>
      <c r="DH24" s="613"/>
      <c r="DI24" s="613"/>
      <c r="DJ24" s="613"/>
      <c r="DK24" s="614"/>
      <c r="DL24" s="655">
        <v>20728872</v>
      </c>
      <c r="DM24" s="613"/>
      <c r="DN24" s="613"/>
      <c r="DO24" s="613"/>
      <c r="DP24" s="613"/>
      <c r="DQ24" s="613"/>
      <c r="DR24" s="613"/>
      <c r="DS24" s="613"/>
      <c r="DT24" s="613"/>
      <c r="DU24" s="613"/>
      <c r="DV24" s="614"/>
      <c r="DW24" s="617">
        <v>47.5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44428800</v>
      </c>
      <c r="S25" s="624"/>
      <c r="T25" s="624"/>
      <c r="U25" s="624"/>
      <c r="V25" s="624"/>
      <c r="W25" s="624"/>
      <c r="X25" s="624"/>
      <c r="Y25" s="625"/>
      <c r="Z25" s="626">
        <v>55.4</v>
      </c>
      <c r="AA25" s="626"/>
      <c r="AB25" s="626"/>
      <c r="AC25" s="626"/>
      <c r="AD25" s="627">
        <v>41971631</v>
      </c>
      <c r="AE25" s="627"/>
      <c r="AF25" s="627"/>
      <c r="AG25" s="627"/>
      <c r="AH25" s="627"/>
      <c r="AI25" s="627"/>
      <c r="AJ25" s="627"/>
      <c r="AK25" s="627"/>
      <c r="AL25" s="628">
        <v>98.5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12391136</v>
      </c>
      <c r="CS25" s="656"/>
      <c r="CT25" s="656"/>
      <c r="CU25" s="656"/>
      <c r="CV25" s="656"/>
      <c r="CW25" s="656"/>
      <c r="CX25" s="656"/>
      <c r="CY25" s="657"/>
      <c r="CZ25" s="628">
        <v>16.600000000000001</v>
      </c>
      <c r="DA25" s="653"/>
      <c r="DB25" s="653"/>
      <c r="DC25" s="658"/>
      <c r="DD25" s="632">
        <v>11405053</v>
      </c>
      <c r="DE25" s="656"/>
      <c r="DF25" s="656"/>
      <c r="DG25" s="656"/>
      <c r="DH25" s="656"/>
      <c r="DI25" s="656"/>
      <c r="DJ25" s="656"/>
      <c r="DK25" s="657"/>
      <c r="DL25" s="632">
        <v>11211610</v>
      </c>
      <c r="DM25" s="656"/>
      <c r="DN25" s="656"/>
      <c r="DO25" s="656"/>
      <c r="DP25" s="656"/>
      <c r="DQ25" s="656"/>
      <c r="DR25" s="656"/>
      <c r="DS25" s="656"/>
      <c r="DT25" s="656"/>
      <c r="DU25" s="656"/>
      <c r="DV25" s="657"/>
      <c r="DW25" s="628">
        <v>25.7</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21479</v>
      </c>
      <c r="S26" s="624"/>
      <c r="T26" s="624"/>
      <c r="U26" s="624"/>
      <c r="V26" s="624"/>
      <c r="W26" s="624"/>
      <c r="X26" s="624"/>
      <c r="Y26" s="625"/>
      <c r="Z26" s="626">
        <v>0</v>
      </c>
      <c r="AA26" s="626"/>
      <c r="AB26" s="626"/>
      <c r="AC26" s="626"/>
      <c r="AD26" s="627">
        <v>21479</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7693868</v>
      </c>
      <c r="CS26" s="624"/>
      <c r="CT26" s="624"/>
      <c r="CU26" s="624"/>
      <c r="CV26" s="624"/>
      <c r="CW26" s="624"/>
      <c r="CX26" s="624"/>
      <c r="CY26" s="625"/>
      <c r="CZ26" s="628">
        <v>10.3</v>
      </c>
      <c r="DA26" s="653"/>
      <c r="DB26" s="653"/>
      <c r="DC26" s="658"/>
      <c r="DD26" s="632">
        <v>7258427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279268</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30989683</v>
      </c>
      <c r="BH27" s="624"/>
      <c r="BI27" s="624"/>
      <c r="BJ27" s="624"/>
      <c r="BK27" s="624"/>
      <c r="BL27" s="624"/>
      <c r="BM27" s="624"/>
      <c r="BN27" s="625"/>
      <c r="BO27" s="626">
        <v>100</v>
      </c>
      <c r="BP27" s="626"/>
      <c r="BQ27" s="626"/>
      <c r="BR27" s="626"/>
      <c r="BS27" s="627">
        <v>517727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21156079</v>
      </c>
      <c r="CS27" s="656"/>
      <c r="CT27" s="656"/>
      <c r="CU27" s="656"/>
      <c r="CV27" s="656"/>
      <c r="CW27" s="656"/>
      <c r="CX27" s="656"/>
      <c r="CY27" s="657"/>
      <c r="CZ27" s="628">
        <v>28.3</v>
      </c>
      <c r="DA27" s="653"/>
      <c r="DB27" s="653"/>
      <c r="DC27" s="658"/>
      <c r="DD27" s="632">
        <v>6961726</v>
      </c>
      <c r="DE27" s="656"/>
      <c r="DF27" s="656"/>
      <c r="DG27" s="656"/>
      <c r="DH27" s="656"/>
      <c r="DI27" s="656"/>
      <c r="DJ27" s="656"/>
      <c r="DK27" s="657"/>
      <c r="DL27" s="632">
        <v>5251009</v>
      </c>
      <c r="DM27" s="656"/>
      <c r="DN27" s="656"/>
      <c r="DO27" s="656"/>
      <c r="DP27" s="656"/>
      <c r="DQ27" s="656"/>
      <c r="DR27" s="656"/>
      <c r="DS27" s="656"/>
      <c r="DT27" s="656"/>
      <c r="DU27" s="656"/>
      <c r="DV27" s="657"/>
      <c r="DW27" s="628">
        <v>12</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693940</v>
      </c>
      <c r="S28" s="624"/>
      <c r="T28" s="624"/>
      <c r="U28" s="624"/>
      <c r="V28" s="624"/>
      <c r="W28" s="624"/>
      <c r="X28" s="624"/>
      <c r="Y28" s="625"/>
      <c r="Z28" s="626">
        <v>0.9</v>
      </c>
      <c r="AA28" s="626"/>
      <c r="AB28" s="626"/>
      <c r="AC28" s="626"/>
      <c r="AD28" s="627">
        <v>167053</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4290358</v>
      </c>
      <c r="CS28" s="624"/>
      <c r="CT28" s="624"/>
      <c r="CU28" s="624"/>
      <c r="CV28" s="624"/>
      <c r="CW28" s="624"/>
      <c r="CX28" s="624"/>
      <c r="CY28" s="625"/>
      <c r="CZ28" s="628">
        <v>5.7</v>
      </c>
      <c r="DA28" s="653"/>
      <c r="DB28" s="653"/>
      <c r="DC28" s="658"/>
      <c r="DD28" s="632">
        <v>4271653</v>
      </c>
      <c r="DE28" s="624"/>
      <c r="DF28" s="624"/>
      <c r="DG28" s="624"/>
      <c r="DH28" s="624"/>
      <c r="DI28" s="624"/>
      <c r="DJ28" s="624"/>
      <c r="DK28" s="625"/>
      <c r="DL28" s="632">
        <v>4266253</v>
      </c>
      <c r="DM28" s="624"/>
      <c r="DN28" s="624"/>
      <c r="DO28" s="624"/>
      <c r="DP28" s="624"/>
      <c r="DQ28" s="624"/>
      <c r="DR28" s="624"/>
      <c r="DS28" s="624"/>
      <c r="DT28" s="624"/>
      <c r="DU28" s="624"/>
      <c r="DV28" s="625"/>
      <c r="DW28" s="628">
        <v>9.8000000000000007</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105084</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4290358</v>
      </c>
      <c r="CS29" s="656"/>
      <c r="CT29" s="656"/>
      <c r="CU29" s="656"/>
      <c r="CV29" s="656"/>
      <c r="CW29" s="656"/>
      <c r="CX29" s="656"/>
      <c r="CY29" s="657"/>
      <c r="CZ29" s="628">
        <v>5.7</v>
      </c>
      <c r="DA29" s="653"/>
      <c r="DB29" s="653"/>
      <c r="DC29" s="658"/>
      <c r="DD29" s="632">
        <v>4271653</v>
      </c>
      <c r="DE29" s="656"/>
      <c r="DF29" s="656"/>
      <c r="DG29" s="656"/>
      <c r="DH29" s="656"/>
      <c r="DI29" s="656"/>
      <c r="DJ29" s="656"/>
      <c r="DK29" s="657"/>
      <c r="DL29" s="632">
        <v>4266253</v>
      </c>
      <c r="DM29" s="656"/>
      <c r="DN29" s="656"/>
      <c r="DO29" s="656"/>
      <c r="DP29" s="656"/>
      <c r="DQ29" s="656"/>
      <c r="DR29" s="656"/>
      <c r="DS29" s="656"/>
      <c r="DT29" s="656"/>
      <c r="DU29" s="656"/>
      <c r="DV29" s="657"/>
      <c r="DW29" s="628">
        <v>9.8000000000000007</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16125834</v>
      </c>
      <c r="S30" s="624"/>
      <c r="T30" s="624"/>
      <c r="U30" s="624"/>
      <c r="V30" s="624"/>
      <c r="W30" s="624"/>
      <c r="X30" s="624"/>
      <c r="Y30" s="625"/>
      <c r="Z30" s="626">
        <v>20.100000000000001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4236134</v>
      </c>
      <c r="CS30" s="624"/>
      <c r="CT30" s="624"/>
      <c r="CU30" s="624"/>
      <c r="CV30" s="624"/>
      <c r="CW30" s="624"/>
      <c r="CX30" s="624"/>
      <c r="CY30" s="625"/>
      <c r="CZ30" s="628">
        <v>5.7</v>
      </c>
      <c r="DA30" s="653"/>
      <c r="DB30" s="653"/>
      <c r="DC30" s="658"/>
      <c r="DD30" s="632">
        <v>4217455</v>
      </c>
      <c r="DE30" s="624"/>
      <c r="DF30" s="624"/>
      <c r="DG30" s="624"/>
      <c r="DH30" s="624"/>
      <c r="DI30" s="624"/>
      <c r="DJ30" s="624"/>
      <c r="DK30" s="625"/>
      <c r="DL30" s="632">
        <v>4212055</v>
      </c>
      <c r="DM30" s="624"/>
      <c r="DN30" s="624"/>
      <c r="DO30" s="624"/>
      <c r="DP30" s="624"/>
      <c r="DQ30" s="624"/>
      <c r="DR30" s="624"/>
      <c r="DS30" s="624"/>
      <c r="DT30" s="624"/>
      <c r="DU30" s="624"/>
      <c r="DV30" s="625"/>
      <c r="DW30" s="628">
        <v>9.6999999999999993</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98.8</v>
      </c>
      <c r="BN31" s="667"/>
      <c r="BO31" s="667"/>
      <c r="BP31" s="667"/>
      <c r="BQ31" s="668"/>
      <c r="BR31" s="670">
        <v>99.4</v>
      </c>
      <c r="BS31" s="667"/>
      <c r="BT31" s="667"/>
      <c r="BU31" s="667"/>
      <c r="BV31" s="667"/>
      <c r="BW31" s="667"/>
      <c r="BX31" s="618">
        <v>98.7</v>
      </c>
      <c r="BY31" s="667"/>
      <c r="BZ31" s="667"/>
      <c r="CA31" s="667"/>
      <c r="CB31" s="668"/>
      <c r="CD31" s="663"/>
      <c r="CE31" s="664"/>
      <c r="CF31" s="620" t="s">
        <v>300</v>
      </c>
      <c r="CG31" s="621"/>
      <c r="CH31" s="621"/>
      <c r="CI31" s="621"/>
      <c r="CJ31" s="621"/>
      <c r="CK31" s="621"/>
      <c r="CL31" s="621"/>
      <c r="CM31" s="621"/>
      <c r="CN31" s="621"/>
      <c r="CO31" s="621"/>
      <c r="CP31" s="621"/>
      <c r="CQ31" s="622"/>
      <c r="CR31" s="623">
        <v>54224</v>
      </c>
      <c r="CS31" s="656"/>
      <c r="CT31" s="656"/>
      <c r="CU31" s="656"/>
      <c r="CV31" s="656"/>
      <c r="CW31" s="656"/>
      <c r="CX31" s="656"/>
      <c r="CY31" s="657"/>
      <c r="CZ31" s="628">
        <v>0.1</v>
      </c>
      <c r="DA31" s="653"/>
      <c r="DB31" s="653"/>
      <c r="DC31" s="658"/>
      <c r="DD31" s="632">
        <v>54198</v>
      </c>
      <c r="DE31" s="656"/>
      <c r="DF31" s="656"/>
      <c r="DG31" s="656"/>
      <c r="DH31" s="656"/>
      <c r="DI31" s="656"/>
      <c r="DJ31" s="656"/>
      <c r="DK31" s="657"/>
      <c r="DL31" s="632">
        <v>54198</v>
      </c>
      <c r="DM31" s="656"/>
      <c r="DN31" s="656"/>
      <c r="DO31" s="656"/>
      <c r="DP31" s="656"/>
      <c r="DQ31" s="656"/>
      <c r="DR31" s="656"/>
      <c r="DS31" s="656"/>
      <c r="DT31" s="656"/>
      <c r="DU31" s="656"/>
      <c r="DV31" s="657"/>
      <c r="DW31" s="628">
        <v>0.1</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5370206</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56"/>
      <c r="BI32" s="656"/>
      <c r="BJ32" s="656"/>
      <c r="BK32" s="656"/>
      <c r="BL32" s="656"/>
      <c r="BM32" s="629">
        <v>98.4</v>
      </c>
      <c r="BN32" s="656"/>
      <c r="BO32" s="656"/>
      <c r="BP32" s="656"/>
      <c r="BQ32" s="669"/>
      <c r="BR32" s="680">
        <v>99.3</v>
      </c>
      <c r="BS32" s="656"/>
      <c r="BT32" s="656"/>
      <c r="BU32" s="656"/>
      <c r="BV32" s="656"/>
      <c r="BW32" s="656"/>
      <c r="BX32" s="629">
        <v>98.3</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110474</v>
      </c>
      <c r="S33" s="624"/>
      <c r="T33" s="624"/>
      <c r="U33" s="624"/>
      <c r="V33" s="624"/>
      <c r="W33" s="624"/>
      <c r="X33" s="624"/>
      <c r="Y33" s="625"/>
      <c r="Z33" s="626">
        <v>0.1</v>
      </c>
      <c r="AA33" s="626"/>
      <c r="AB33" s="626"/>
      <c r="AC33" s="626"/>
      <c r="AD33" s="627">
        <v>53046</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99.4</v>
      </c>
      <c r="BH33" s="682"/>
      <c r="BI33" s="682"/>
      <c r="BJ33" s="682"/>
      <c r="BK33" s="682"/>
      <c r="BL33" s="682"/>
      <c r="BM33" s="683">
        <v>99.2</v>
      </c>
      <c r="BN33" s="682"/>
      <c r="BO33" s="682"/>
      <c r="BP33" s="682"/>
      <c r="BQ33" s="684"/>
      <c r="BR33" s="681">
        <v>99.4</v>
      </c>
      <c r="BS33" s="682"/>
      <c r="BT33" s="682"/>
      <c r="BU33" s="682"/>
      <c r="BV33" s="682"/>
      <c r="BW33" s="682"/>
      <c r="BX33" s="683">
        <v>99</v>
      </c>
      <c r="BY33" s="682"/>
      <c r="BZ33" s="682"/>
      <c r="CA33" s="682"/>
      <c r="CB33" s="684"/>
      <c r="CD33" s="620" t="s">
        <v>307</v>
      </c>
      <c r="CE33" s="621"/>
      <c r="CF33" s="621"/>
      <c r="CG33" s="621"/>
      <c r="CH33" s="621"/>
      <c r="CI33" s="621"/>
      <c r="CJ33" s="621"/>
      <c r="CK33" s="621"/>
      <c r="CL33" s="621"/>
      <c r="CM33" s="621"/>
      <c r="CN33" s="621"/>
      <c r="CO33" s="621"/>
      <c r="CP33" s="621"/>
      <c r="CQ33" s="622"/>
      <c r="CR33" s="623">
        <v>29462735</v>
      </c>
      <c r="CS33" s="656"/>
      <c r="CT33" s="656"/>
      <c r="CU33" s="656"/>
      <c r="CV33" s="656"/>
      <c r="CW33" s="656"/>
      <c r="CX33" s="656"/>
      <c r="CY33" s="657"/>
      <c r="CZ33" s="628">
        <v>39.4</v>
      </c>
      <c r="DA33" s="653"/>
      <c r="DB33" s="653"/>
      <c r="DC33" s="658"/>
      <c r="DD33" s="632">
        <v>23564788</v>
      </c>
      <c r="DE33" s="656"/>
      <c r="DF33" s="656"/>
      <c r="DG33" s="656"/>
      <c r="DH33" s="656"/>
      <c r="DI33" s="656"/>
      <c r="DJ33" s="656"/>
      <c r="DK33" s="657"/>
      <c r="DL33" s="632">
        <v>17470378</v>
      </c>
      <c r="DM33" s="656"/>
      <c r="DN33" s="656"/>
      <c r="DO33" s="656"/>
      <c r="DP33" s="656"/>
      <c r="DQ33" s="656"/>
      <c r="DR33" s="656"/>
      <c r="DS33" s="656"/>
      <c r="DT33" s="656"/>
      <c r="DU33" s="656"/>
      <c r="DV33" s="657"/>
      <c r="DW33" s="628">
        <v>40</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65460</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9934946</v>
      </c>
      <c r="CS34" s="624"/>
      <c r="CT34" s="624"/>
      <c r="CU34" s="624"/>
      <c r="CV34" s="624"/>
      <c r="CW34" s="624"/>
      <c r="CX34" s="624"/>
      <c r="CY34" s="625"/>
      <c r="CZ34" s="628">
        <v>13.3</v>
      </c>
      <c r="DA34" s="653"/>
      <c r="DB34" s="653"/>
      <c r="DC34" s="658"/>
      <c r="DD34" s="632">
        <v>7844784</v>
      </c>
      <c r="DE34" s="624"/>
      <c r="DF34" s="624"/>
      <c r="DG34" s="624"/>
      <c r="DH34" s="624"/>
      <c r="DI34" s="624"/>
      <c r="DJ34" s="624"/>
      <c r="DK34" s="625"/>
      <c r="DL34" s="632">
        <v>7161921</v>
      </c>
      <c r="DM34" s="624"/>
      <c r="DN34" s="624"/>
      <c r="DO34" s="624"/>
      <c r="DP34" s="624"/>
      <c r="DQ34" s="624"/>
      <c r="DR34" s="624"/>
      <c r="DS34" s="624"/>
      <c r="DT34" s="624"/>
      <c r="DU34" s="624"/>
      <c r="DV34" s="625"/>
      <c r="DW34" s="628">
        <v>16.399999999999999</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41670</v>
      </c>
      <c r="S35" s="624"/>
      <c r="T35" s="624"/>
      <c r="U35" s="624"/>
      <c r="V35" s="624"/>
      <c r="W35" s="624"/>
      <c r="X35" s="624"/>
      <c r="Y35" s="625"/>
      <c r="Z35" s="626">
        <v>0.1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1016435</v>
      </c>
      <c r="CS35" s="656"/>
      <c r="CT35" s="656"/>
      <c r="CU35" s="656"/>
      <c r="CV35" s="656"/>
      <c r="CW35" s="656"/>
      <c r="CX35" s="656"/>
      <c r="CY35" s="657"/>
      <c r="CZ35" s="628">
        <v>1.4</v>
      </c>
      <c r="DA35" s="653"/>
      <c r="DB35" s="653"/>
      <c r="DC35" s="658"/>
      <c r="DD35" s="632">
        <v>872254</v>
      </c>
      <c r="DE35" s="656"/>
      <c r="DF35" s="656"/>
      <c r="DG35" s="656"/>
      <c r="DH35" s="656"/>
      <c r="DI35" s="656"/>
      <c r="DJ35" s="656"/>
      <c r="DK35" s="657"/>
      <c r="DL35" s="632">
        <v>852640</v>
      </c>
      <c r="DM35" s="656"/>
      <c r="DN35" s="656"/>
      <c r="DO35" s="656"/>
      <c r="DP35" s="656"/>
      <c r="DQ35" s="656"/>
      <c r="DR35" s="656"/>
      <c r="DS35" s="656"/>
      <c r="DT35" s="656"/>
      <c r="DU35" s="656"/>
      <c r="DV35" s="657"/>
      <c r="DW35" s="628">
        <v>2</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5981071</v>
      </c>
      <c r="S36" s="624"/>
      <c r="T36" s="624"/>
      <c r="U36" s="624"/>
      <c r="V36" s="624"/>
      <c r="W36" s="624"/>
      <c r="X36" s="624"/>
      <c r="Y36" s="625"/>
      <c r="Z36" s="626">
        <v>7.5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9731177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t="s">
        <v>122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8620477</v>
      </c>
      <c r="CS36" s="624"/>
      <c r="CT36" s="624"/>
      <c r="CU36" s="624"/>
      <c r="CV36" s="624"/>
      <c r="CW36" s="624"/>
      <c r="CX36" s="624"/>
      <c r="CY36" s="625"/>
      <c r="CZ36" s="628">
        <v>11.5</v>
      </c>
      <c r="DA36" s="653"/>
      <c r="DB36" s="653"/>
      <c r="DC36" s="658"/>
      <c r="DD36" s="632">
        <v>7393313</v>
      </c>
      <c r="DE36" s="624"/>
      <c r="DF36" s="624"/>
      <c r="DG36" s="624"/>
      <c r="DH36" s="624"/>
      <c r="DI36" s="624"/>
      <c r="DJ36" s="624"/>
      <c r="DK36" s="625"/>
      <c r="DL36" s="632">
        <v>4382785</v>
      </c>
      <c r="DM36" s="624"/>
      <c r="DN36" s="624"/>
      <c r="DO36" s="624"/>
      <c r="DP36" s="624"/>
      <c r="DQ36" s="624"/>
      <c r="DR36" s="624"/>
      <c r="DS36" s="624"/>
      <c r="DT36" s="624"/>
      <c r="DU36" s="624"/>
      <c r="DV36" s="625"/>
      <c r="DW36" s="628">
        <v>10</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3787339</v>
      </c>
      <c r="S37" s="624"/>
      <c r="T37" s="624"/>
      <c r="U37" s="624"/>
      <c r="V37" s="624"/>
      <c r="W37" s="624"/>
      <c r="X37" s="624"/>
      <c r="Y37" s="625"/>
      <c r="Z37" s="626">
        <v>4.7</v>
      </c>
      <c r="AA37" s="626"/>
      <c r="AB37" s="626"/>
      <c r="AC37" s="626"/>
      <c r="AD37" s="627">
        <v>415934</v>
      </c>
      <c r="AE37" s="627"/>
      <c r="AF37" s="627"/>
      <c r="AG37" s="627"/>
      <c r="AH37" s="627"/>
      <c r="AI37" s="627"/>
      <c r="AJ37" s="627"/>
      <c r="AK37" s="627"/>
      <c r="AL37" s="628">
        <v>1</v>
      </c>
      <c r="AM37" s="629"/>
      <c r="AN37" s="629"/>
      <c r="AO37" s="630"/>
      <c r="AQ37" s="686" t="s">
        <v>319</v>
      </c>
      <c r="AR37" s="687"/>
      <c r="AS37" s="687"/>
      <c r="AT37" s="687"/>
      <c r="AU37" s="687"/>
      <c r="AV37" s="687"/>
      <c r="AW37" s="687"/>
      <c r="AX37" s="687"/>
      <c r="AY37" s="688"/>
      <c r="AZ37" s="623">
        <v>1406024</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-89408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1903162</v>
      </c>
      <c r="CS37" s="656"/>
      <c r="CT37" s="656"/>
      <c r="CU37" s="656"/>
      <c r="CV37" s="656"/>
      <c r="CW37" s="656"/>
      <c r="CX37" s="656"/>
      <c r="CY37" s="657"/>
      <c r="CZ37" s="628">
        <v>2.5</v>
      </c>
      <c r="DA37" s="653"/>
      <c r="DB37" s="653"/>
      <c r="DC37" s="658"/>
      <c r="DD37" s="632">
        <v>1903162</v>
      </c>
      <c r="DE37" s="656"/>
      <c r="DF37" s="656"/>
      <c r="DG37" s="656"/>
      <c r="DH37" s="656"/>
      <c r="DI37" s="656"/>
      <c r="DJ37" s="656"/>
      <c r="DK37" s="657"/>
      <c r="DL37" s="632">
        <v>1903162</v>
      </c>
      <c r="DM37" s="656"/>
      <c r="DN37" s="656"/>
      <c r="DO37" s="656"/>
      <c r="DP37" s="656"/>
      <c r="DQ37" s="656"/>
      <c r="DR37" s="656"/>
      <c r="DS37" s="656"/>
      <c r="DT37" s="656"/>
      <c r="DU37" s="656"/>
      <c r="DV37" s="657"/>
      <c r="DW37" s="628">
        <v>4.4000000000000004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3245300</v>
      </c>
      <c r="S38" s="624"/>
      <c r="T38" s="624"/>
      <c r="U38" s="624"/>
      <c r="V38" s="624"/>
      <c r="W38" s="624"/>
      <c r="X38" s="624"/>
      <c r="Y38" s="625"/>
      <c r="Z38" s="626">
        <v>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1140523</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26098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8107556</v>
      </c>
      <c r="CS38" s="624"/>
      <c r="CT38" s="624"/>
      <c r="CU38" s="624"/>
      <c r="CV38" s="624"/>
      <c r="CW38" s="624"/>
      <c r="CX38" s="624"/>
      <c r="CY38" s="625"/>
      <c r="CZ38" s="628">
        <v>10.8</v>
      </c>
      <c r="DA38" s="653"/>
      <c r="DB38" s="653"/>
      <c r="DC38" s="658"/>
      <c r="DD38" s="632">
        <v>6943603</v>
      </c>
      <c r="DE38" s="624"/>
      <c r="DF38" s="624"/>
      <c r="DG38" s="624"/>
      <c r="DH38" s="624"/>
      <c r="DI38" s="624"/>
      <c r="DJ38" s="624"/>
      <c r="DK38" s="625"/>
      <c r="DL38" s="632">
        <v>5073032</v>
      </c>
      <c r="DM38" s="624"/>
      <c r="DN38" s="624"/>
      <c r="DO38" s="624"/>
      <c r="DP38" s="624"/>
      <c r="DQ38" s="624"/>
      <c r="DR38" s="624"/>
      <c r="DS38" s="624"/>
      <c r="DT38" s="624"/>
      <c r="DU38" s="624"/>
      <c r="DV38" s="625"/>
      <c r="DW38" s="628">
        <v>11.6</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217597</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38472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555135</v>
      </c>
      <c r="CS39" s="656"/>
      <c r="CT39" s="656"/>
      <c r="CU39" s="656"/>
      <c r="CV39" s="656"/>
      <c r="CW39" s="656"/>
      <c r="CX39" s="656"/>
      <c r="CY39" s="657"/>
      <c r="CZ39" s="628">
        <v>0.7</v>
      </c>
      <c r="DA39" s="653"/>
      <c r="DB39" s="653"/>
      <c r="DC39" s="658"/>
      <c r="DD39" s="632">
        <v>509123</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1000000</v>
      </c>
      <c r="S40" s="624"/>
      <c r="T40" s="624"/>
      <c r="U40" s="624"/>
      <c r="V40" s="624"/>
      <c r="W40" s="624"/>
      <c r="X40" s="624"/>
      <c r="Y40" s="625"/>
      <c r="Z40" s="626">
        <v>1.2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2252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90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1228186</v>
      </c>
      <c r="CS40" s="624"/>
      <c r="CT40" s="624"/>
      <c r="CU40" s="624"/>
      <c r="CV40" s="624"/>
      <c r="CW40" s="624"/>
      <c r="CX40" s="624"/>
      <c r="CY40" s="625"/>
      <c r="CZ40" s="628">
        <v>1.6</v>
      </c>
      <c r="DA40" s="653"/>
      <c r="DB40" s="653"/>
      <c r="DC40" s="658"/>
      <c r="DD40" s="632">
        <v>1711</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80255925</v>
      </c>
      <c r="S41" s="696"/>
      <c r="T41" s="696"/>
      <c r="U41" s="696"/>
      <c r="V41" s="696"/>
      <c r="W41" s="696"/>
      <c r="X41" s="696"/>
      <c r="Y41" s="700"/>
      <c r="Z41" s="701">
        <v>100</v>
      </c>
      <c r="AA41" s="701"/>
      <c r="AB41" s="701"/>
      <c r="AC41" s="701"/>
      <c r="AD41" s="702">
        <v>42629143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1767609</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5197172</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350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7440474</v>
      </c>
      <c r="CS42" s="656"/>
      <c r="CT42" s="656"/>
      <c r="CU42" s="656"/>
      <c r="CV42" s="656"/>
      <c r="CW42" s="656"/>
      <c r="CX42" s="656"/>
      <c r="CY42" s="657"/>
      <c r="CZ42" s="628">
        <v>10</v>
      </c>
      <c r="DA42" s="653"/>
      <c r="DB42" s="653"/>
      <c r="DC42" s="658"/>
      <c r="DD42" s="632">
        <v>3985608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326718</v>
      </c>
      <c r="CS43" s="656"/>
      <c r="CT43" s="656"/>
      <c r="CU43" s="656"/>
      <c r="CV43" s="656"/>
      <c r="CW43" s="656"/>
      <c r="CX43" s="656"/>
      <c r="CY43" s="657"/>
      <c r="CZ43" s="628">
        <v>0.4</v>
      </c>
      <c r="DA43" s="653"/>
      <c r="DB43" s="653"/>
      <c r="DC43" s="658"/>
      <c r="DD43" s="632">
        <v>326718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7440474</v>
      </c>
      <c r="CS44" s="624"/>
      <c r="CT44" s="624"/>
      <c r="CU44" s="624"/>
      <c r="CV44" s="624"/>
      <c r="CW44" s="624"/>
      <c r="CX44" s="624"/>
      <c r="CY44" s="625"/>
      <c r="CZ44" s="628">
        <v>10</v>
      </c>
      <c r="DA44" s="629"/>
      <c r="DB44" s="629"/>
      <c r="DC44" s="635"/>
      <c r="DD44" s="632">
        <v>3985608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2663033</v>
      </c>
      <c r="CS45" s="656"/>
      <c r="CT45" s="656"/>
      <c r="CU45" s="656"/>
      <c r="CV45" s="656"/>
      <c r="CW45" s="656"/>
      <c r="CX45" s="656"/>
      <c r="CY45" s="657"/>
      <c r="CZ45" s="628">
        <v>3.6</v>
      </c>
      <c r="DA45" s="653"/>
      <c r="DB45" s="653"/>
      <c r="DC45" s="658"/>
      <c r="DD45" s="632">
        <v>683380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4712473</v>
      </c>
      <c r="CS46" s="624"/>
      <c r="CT46" s="624"/>
      <c r="CU46" s="624"/>
      <c r="CV46" s="624"/>
      <c r="CW46" s="624"/>
      <c r="CX46" s="624"/>
      <c r="CY46" s="625"/>
      <c r="CZ46" s="628">
        <v>6.3</v>
      </c>
      <c r="DA46" s="629"/>
      <c r="DB46" s="629"/>
      <c r="DC46" s="635"/>
      <c r="DD46" s="632">
        <v>3237260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74740782</v>
      </c>
      <c r="CS49" s="682"/>
      <c r="CT49" s="682"/>
      <c r="CU49" s="682"/>
      <c r="CV49" s="682"/>
      <c r="CW49" s="682"/>
      <c r="CX49" s="682"/>
      <c r="CY49" s="711"/>
      <c r="CZ49" s="703">
        <v>100</v>
      </c>
      <c r="DA49" s="712"/>
      <c r="DB49" s="712"/>
      <c r="DC49" s="713"/>
      <c r="DD49" s="714">
        <v>50188828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g0adabhnmqP7XHmbdeQFHuasoiGqCLOX/LaVcoRBNVlUcksw1POW1oTvl3IJgvKjcCxJmP96hL7IFdc1UX+cQ==" saltValue="iK5gz2X5elR65PkiIk4As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J1"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80047</v>
      </c>
      <c r="R7" s="753"/>
      <c r="S7" s="753"/>
      <c r="T7" s="753"/>
      <c r="U7" s="753"/>
      <c r="V7" s="753">
        <v>74665</v>
      </c>
      <c r="W7" s="753"/>
      <c r="X7" s="753"/>
      <c r="Y7" s="753"/>
      <c r="Z7" s="753"/>
      <c r="AA7" s="753">
        <v>5381</v>
      </c>
      <c r="AB7" s="753"/>
      <c r="AC7" s="753"/>
      <c r="AD7" s="753"/>
      <c r="AE7" s="754"/>
      <c r="AF7" s="755">
        <v>4543</v>
      </c>
      <c r="AG7" s="756"/>
      <c r="AH7" s="756"/>
      <c r="AI7" s="756"/>
      <c r="AJ7" s="757"/>
      <c r="AK7" s="758">
        <v>42</v>
      </c>
      <c r="AL7" s="759"/>
      <c r="AM7" s="759"/>
      <c r="AN7" s="759"/>
      <c r="AO7" s="759"/>
      <c r="AP7" s="759">
        <v>26769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563</v>
      </c>
      <c r="BT7" s="747"/>
      <c r="BU7" s="747"/>
      <c r="BV7" s="747"/>
      <c r="BW7" s="747"/>
      <c r="BX7" s="747"/>
      <c r="BY7" s="747"/>
      <c r="BZ7" s="747"/>
      <c r="CA7" s="747"/>
      <c r="CB7" s="747"/>
      <c r="CC7" s="747"/>
      <c r="CD7" s="747"/>
      <c r="CE7" s="747"/>
      <c r="CF7" s="747"/>
      <c r="CG7" s="762"/>
      <c r="CH7" s="743">
        <v>97</v>
      </c>
      <c r="CI7" s="744"/>
      <c r="CJ7" s="744"/>
      <c r="CK7" s="744"/>
      <c r="CL7" s="745"/>
      <c r="CM7" s="743">
        <v>156</v>
      </c>
      <c r="CN7" s="744"/>
      <c r="CO7" s="744"/>
      <c r="CP7" s="744"/>
      <c r="CQ7" s="745"/>
      <c r="CR7" s="743">
        <v>65</v>
      </c>
      <c r="CS7" s="744"/>
      <c r="CT7" s="744"/>
      <c r="CU7" s="744"/>
      <c r="CV7" s="745"/>
      <c r="CW7" s="743">
        <v>5</v>
      </c>
      <c r="CX7" s="744"/>
      <c r="CY7" s="744"/>
      <c r="CZ7" s="744"/>
      <c r="DA7" s="745"/>
      <c r="DB7" s="743" t="s">
        <v>488</v>
      </c>
      <c r="DC7" s="744"/>
      <c r="DD7" s="744"/>
      <c r="DE7" s="744"/>
      <c r="DF7" s="745"/>
      <c r="DG7" s="743" t="s">
        <v>554</v>
      </c>
      <c r="DH7" s="744"/>
      <c r="DI7" s="744"/>
      <c r="DJ7" s="744"/>
      <c r="DK7" s="745"/>
      <c r="DL7" s="743" t="s">
        <v>488</v>
      </c>
      <c r="DM7" s="744"/>
      <c r="DN7" s="744"/>
      <c r="DO7" s="744"/>
      <c r="DP7" s="745"/>
      <c r="DQ7" s="743" t="s">
        <v>488</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v>0</v>
      </c>
      <c r="AB8" s="784"/>
      <c r="AC8" s="784"/>
      <c r="AD8" s="784"/>
      <c r="AE8" s="785"/>
      <c r="AF8" s="786" t="s">
        <v>122</v>
      </c>
      <c r="AG8" s="787"/>
      <c r="AH8" s="787"/>
      <c r="AI8" s="787"/>
      <c r="AJ8" s="788"/>
      <c r="AK8" s="769">
        <v>0</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564</v>
      </c>
      <c r="BT8" s="774"/>
      <c r="BU8" s="774"/>
      <c r="BV8" s="774"/>
      <c r="BW8" s="774"/>
      <c r="BX8" s="774"/>
      <c r="BY8" s="774"/>
      <c r="BZ8" s="774"/>
      <c r="CA8" s="774"/>
      <c r="CB8" s="774"/>
      <c r="CC8" s="774"/>
      <c r="CD8" s="774"/>
      <c r="CE8" s="774"/>
      <c r="CF8" s="774"/>
      <c r="CG8" s="775"/>
      <c r="CH8" s="776">
        <v>7</v>
      </c>
      <c r="CI8" s="777"/>
      <c r="CJ8" s="777"/>
      <c r="CK8" s="777"/>
      <c r="CL8" s="778"/>
      <c r="CM8" s="776">
        <v>342</v>
      </c>
      <c r="CN8" s="777"/>
      <c r="CO8" s="777"/>
      <c r="CP8" s="777"/>
      <c r="CQ8" s="778"/>
      <c r="CR8" s="776">
        <v>200</v>
      </c>
      <c r="CS8" s="777"/>
      <c r="CT8" s="777"/>
      <c r="CU8" s="777"/>
      <c r="CV8" s="778"/>
      <c r="CW8" s="776">
        <v>0</v>
      </c>
      <c r="CX8" s="777"/>
      <c r="CY8" s="777"/>
      <c r="CZ8" s="777"/>
      <c r="DA8" s="778"/>
      <c r="DB8" s="776" t="s">
        <v>488</v>
      </c>
      <c r="DC8" s="777"/>
      <c r="DD8" s="777"/>
      <c r="DE8" s="777"/>
      <c r="DF8" s="778"/>
      <c r="DG8" s="776" t="s">
        <v>488</v>
      </c>
      <c r="DH8" s="777"/>
      <c r="DI8" s="777"/>
      <c r="DJ8" s="777"/>
      <c r="DK8" s="778"/>
      <c r="DL8" s="776" t="s">
        <v>488</v>
      </c>
      <c r="DM8" s="777"/>
      <c r="DN8" s="777"/>
      <c r="DO8" s="777"/>
      <c r="DP8" s="778"/>
      <c r="DQ8" s="776" t="s">
        <v>488</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565</v>
      </c>
      <c r="BT9" s="774"/>
      <c r="BU9" s="774"/>
      <c r="BV9" s="774"/>
      <c r="BW9" s="774"/>
      <c r="BX9" s="774"/>
      <c r="BY9" s="774"/>
      <c r="BZ9" s="774"/>
      <c r="CA9" s="774"/>
      <c r="CB9" s="774"/>
      <c r="CC9" s="774"/>
      <c r="CD9" s="774"/>
      <c r="CE9" s="774"/>
      <c r="CF9" s="774"/>
      <c r="CG9" s="775"/>
      <c r="CH9" s="776">
        <v>-7</v>
      </c>
      <c r="CI9" s="777"/>
      <c r="CJ9" s="777"/>
      <c r="CK9" s="777"/>
      <c r="CL9" s="778"/>
      <c r="CM9" s="776">
        <v>196</v>
      </c>
      <c r="CN9" s="777"/>
      <c r="CO9" s="777"/>
      <c r="CP9" s="777"/>
      <c r="CQ9" s="778"/>
      <c r="CR9" s="776">
        <v>101</v>
      </c>
      <c r="CS9" s="777"/>
      <c r="CT9" s="777"/>
      <c r="CU9" s="777"/>
      <c r="CV9" s="778"/>
      <c r="CW9" s="776">
        <v>10</v>
      </c>
      <c r="CX9" s="777"/>
      <c r="CY9" s="777"/>
      <c r="CZ9" s="777"/>
      <c r="DA9" s="778"/>
      <c r="DB9" s="776" t="s">
        <v>488</v>
      </c>
      <c r="DC9" s="777"/>
      <c r="DD9" s="777"/>
      <c r="DE9" s="777"/>
      <c r="DF9" s="778"/>
      <c r="DG9" s="776" t="s">
        <v>488</v>
      </c>
      <c r="DH9" s="777"/>
      <c r="DI9" s="777"/>
      <c r="DJ9" s="777"/>
      <c r="DK9" s="778"/>
      <c r="DL9" s="776" t="s">
        <v>488</v>
      </c>
      <c r="DM9" s="777"/>
      <c r="DN9" s="777"/>
      <c r="DO9" s="777"/>
      <c r="DP9" s="778"/>
      <c r="DQ9" s="776" t="s">
        <v>488</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566</v>
      </c>
      <c r="BT10" s="774"/>
      <c r="BU10" s="774"/>
      <c r="BV10" s="774"/>
      <c r="BW10" s="774"/>
      <c r="BX10" s="774"/>
      <c r="BY10" s="774"/>
      <c r="BZ10" s="774"/>
      <c r="CA10" s="774"/>
      <c r="CB10" s="774"/>
      <c r="CC10" s="774"/>
      <c r="CD10" s="774"/>
      <c r="CE10" s="774"/>
      <c r="CF10" s="774"/>
      <c r="CG10" s="775"/>
      <c r="CH10" s="776">
        <v>-1</v>
      </c>
      <c r="CI10" s="777"/>
      <c r="CJ10" s="777"/>
      <c r="CK10" s="777"/>
      <c r="CL10" s="778"/>
      <c r="CM10" s="776">
        <v>144</v>
      </c>
      <c r="CN10" s="777"/>
      <c r="CO10" s="777"/>
      <c r="CP10" s="777"/>
      <c r="CQ10" s="778"/>
      <c r="CR10" s="776">
        <v>5</v>
      </c>
      <c r="CS10" s="777"/>
      <c r="CT10" s="777"/>
      <c r="CU10" s="777"/>
      <c r="CV10" s="778"/>
      <c r="CW10" s="776" t="s">
        <v>554</v>
      </c>
      <c r="CX10" s="777"/>
      <c r="CY10" s="777"/>
      <c r="CZ10" s="777"/>
      <c r="DA10" s="778"/>
      <c r="DB10" s="776" t="s">
        <v>488</v>
      </c>
      <c r="DC10" s="777"/>
      <c r="DD10" s="777"/>
      <c r="DE10" s="777"/>
      <c r="DF10" s="778"/>
      <c r="DG10" s="776" t="s">
        <v>488</v>
      </c>
      <c r="DH10" s="777"/>
      <c r="DI10" s="777"/>
      <c r="DJ10" s="777"/>
      <c r="DK10" s="778"/>
      <c r="DL10" s="776" t="s">
        <v>488</v>
      </c>
      <c r="DM10" s="777"/>
      <c r="DN10" s="777"/>
      <c r="DO10" s="777"/>
      <c r="DP10" s="778"/>
      <c r="DQ10" s="776" t="s">
        <v>488</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567</v>
      </c>
      <c r="BT11" s="774"/>
      <c r="BU11" s="774"/>
      <c r="BV11" s="774"/>
      <c r="BW11" s="774"/>
      <c r="BX11" s="774"/>
      <c r="BY11" s="774"/>
      <c r="BZ11" s="774"/>
      <c r="CA11" s="774"/>
      <c r="CB11" s="774"/>
      <c r="CC11" s="774"/>
      <c r="CD11" s="774"/>
      <c r="CE11" s="774"/>
      <c r="CF11" s="774"/>
      <c r="CG11" s="775"/>
      <c r="CH11" s="776">
        <v>74</v>
      </c>
      <c r="CI11" s="777"/>
      <c r="CJ11" s="777"/>
      <c r="CK11" s="777"/>
      <c r="CL11" s="778"/>
      <c r="CM11" s="776">
        <v>1318</v>
      </c>
      <c r="CN11" s="777"/>
      <c r="CO11" s="777"/>
      <c r="CP11" s="777"/>
      <c r="CQ11" s="778"/>
      <c r="CR11" s="776">
        <v>50</v>
      </c>
      <c r="CS11" s="777"/>
      <c r="CT11" s="777"/>
      <c r="CU11" s="777"/>
      <c r="CV11" s="778"/>
      <c r="CW11" s="776">
        <v>30</v>
      </c>
      <c r="CX11" s="777"/>
      <c r="CY11" s="777"/>
      <c r="CZ11" s="777"/>
      <c r="DA11" s="778"/>
      <c r="DB11" s="776">
        <v>909</v>
      </c>
      <c r="DC11" s="777"/>
      <c r="DD11" s="777"/>
      <c r="DE11" s="777"/>
      <c r="DF11" s="778"/>
      <c r="DG11" s="776" t="s">
        <v>488</v>
      </c>
      <c r="DH11" s="777"/>
      <c r="DI11" s="777"/>
      <c r="DJ11" s="777"/>
      <c r="DK11" s="778"/>
      <c r="DL11" s="776" t="s">
        <v>488</v>
      </c>
      <c r="DM11" s="777"/>
      <c r="DN11" s="777"/>
      <c r="DO11" s="777"/>
      <c r="DP11" s="778"/>
      <c r="DQ11" s="776" t="s">
        <v>488</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568</v>
      </c>
      <c r="BT12" s="774"/>
      <c r="BU12" s="774"/>
      <c r="BV12" s="774"/>
      <c r="BW12" s="774"/>
      <c r="BX12" s="774"/>
      <c r="BY12" s="774"/>
      <c r="BZ12" s="774"/>
      <c r="CA12" s="774"/>
      <c r="CB12" s="774"/>
      <c r="CC12" s="774"/>
      <c r="CD12" s="774"/>
      <c r="CE12" s="774"/>
      <c r="CF12" s="774"/>
      <c r="CG12" s="775"/>
      <c r="CH12" s="776">
        <v>0</v>
      </c>
      <c r="CI12" s="777"/>
      <c r="CJ12" s="777"/>
      <c r="CK12" s="777"/>
      <c r="CL12" s="778"/>
      <c r="CM12" s="776">
        <v>29</v>
      </c>
      <c r="CN12" s="777"/>
      <c r="CO12" s="777"/>
      <c r="CP12" s="777"/>
      <c r="CQ12" s="778"/>
      <c r="CR12" s="776">
        <v>3</v>
      </c>
      <c r="CS12" s="777"/>
      <c r="CT12" s="777"/>
      <c r="CU12" s="777"/>
      <c r="CV12" s="778"/>
      <c r="CW12" s="776" t="s">
        <v>554</v>
      </c>
      <c r="CX12" s="777"/>
      <c r="CY12" s="777"/>
      <c r="CZ12" s="777"/>
      <c r="DA12" s="778"/>
      <c r="DB12" s="776" t="s">
        <v>488</v>
      </c>
      <c r="DC12" s="777"/>
      <c r="DD12" s="777"/>
      <c r="DE12" s="777"/>
      <c r="DF12" s="778"/>
      <c r="DG12" s="776" t="s">
        <v>488</v>
      </c>
      <c r="DH12" s="777"/>
      <c r="DI12" s="777"/>
      <c r="DJ12" s="777"/>
      <c r="DK12" s="778"/>
      <c r="DL12" s="776" t="s">
        <v>488</v>
      </c>
      <c r="DM12" s="777"/>
      <c r="DN12" s="777"/>
      <c r="DO12" s="777"/>
      <c r="DP12" s="778"/>
      <c r="DQ12" s="776" t="s">
        <v>488</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569</v>
      </c>
      <c r="BT13" s="774"/>
      <c r="BU13" s="774"/>
      <c r="BV13" s="774"/>
      <c r="BW13" s="774"/>
      <c r="BX13" s="774"/>
      <c r="BY13" s="774"/>
      <c r="BZ13" s="774"/>
      <c r="CA13" s="774"/>
      <c r="CB13" s="774"/>
      <c r="CC13" s="774"/>
      <c r="CD13" s="774"/>
      <c r="CE13" s="774"/>
      <c r="CF13" s="774"/>
      <c r="CG13" s="775"/>
      <c r="CH13" s="776">
        <v>-17</v>
      </c>
      <c r="CI13" s="777"/>
      <c r="CJ13" s="777"/>
      <c r="CK13" s="777"/>
      <c r="CL13" s="778"/>
      <c r="CM13" s="776">
        <v>16</v>
      </c>
      <c r="CN13" s="777"/>
      <c r="CO13" s="777"/>
      <c r="CP13" s="777"/>
      <c r="CQ13" s="778"/>
      <c r="CR13" s="776">
        <v>4</v>
      </c>
      <c r="CS13" s="777"/>
      <c r="CT13" s="777"/>
      <c r="CU13" s="777"/>
      <c r="CV13" s="778"/>
      <c r="CW13" s="776" t="s">
        <v>554</v>
      </c>
      <c r="CX13" s="777"/>
      <c r="CY13" s="777"/>
      <c r="CZ13" s="777"/>
      <c r="DA13" s="778"/>
      <c r="DB13" s="776" t="s">
        <v>488</v>
      </c>
      <c r="DC13" s="777"/>
      <c r="DD13" s="777"/>
      <c r="DE13" s="777"/>
      <c r="DF13" s="778"/>
      <c r="DG13" s="776" t="s">
        <v>488</v>
      </c>
      <c r="DH13" s="777"/>
      <c r="DI13" s="777"/>
      <c r="DJ13" s="777"/>
      <c r="DK13" s="778"/>
      <c r="DL13" s="776" t="s">
        <v>488</v>
      </c>
      <c r="DM13" s="777"/>
      <c r="DN13" s="777"/>
      <c r="DO13" s="777"/>
      <c r="DP13" s="778"/>
      <c r="DQ13" s="776" t="s">
        <v>488</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f>SUM(Q7:U22)</f>
        <v>80047</v>
      </c>
      <c r="R23" s="793"/>
      <c r="S23" s="793"/>
      <c r="T23" s="793"/>
      <c r="U23" s="793"/>
      <c r="V23" s="793">
        <f t="shared" ref="V23" si="0">SUM(V7:Z22)</f>
        <v>74665</v>
      </c>
      <c r="W23" s="793"/>
      <c r="X23" s="793"/>
      <c r="Y23" s="793"/>
      <c r="Z23" s="793"/>
      <c r="AA23" s="793">
        <f t="shared" ref="AA23" si="1">SUM(AA7:AE22)</f>
        <v>5381</v>
      </c>
      <c r="AB23" s="793"/>
      <c r="AC23" s="793"/>
      <c r="AD23" s="793"/>
      <c r="AE23" s="794"/>
      <c r="AF23" s="795">
        <v>4543</v>
      </c>
      <c r="AG23" s="793"/>
      <c r="AH23" s="793"/>
      <c r="AI23" s="793"/>
      <c r="AJ23" s="796"/>
      <c r="AK23" s="797"/>
      <c r="AL23" s="798"/>
      <c r="AM23" s="798"/>
      <c r="AN23" s="798"/>
      <c r="AO23" s="798"/>
      <c r="AP23" s="793">
        <f>SUM(AP7:AT22)</f>
        <v>26769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19007</v>
      </c>
      <c r="R28" s="823"/>
      <c r="S28" s="823"/>
      <c r="T28" s="823"/>
      <c r="U28" s="823"/>
      <c r="V28" s="823">
        <v>19007</v>
      </c>
      <c r="W28" s="823"/>
      <c r="X28" s="823"/>
      <c r="Y28" s="823"/>
      <c r="Z28" s="823"/>
      <c r="AA28" s="823" t="s">
        <v>554</v>
      </c>
      <c r="AB28" s="823"/>
      <c r="AC28" s="823"/>
      <c r="AD28" s="823"/>
      <c r="AE28" s="824"/>
      <c r="AF28" s="825" t="s">
        <v>122</v>
      </c>
      <c r="AG28" s="823"/>
      <c r="AH28" s="823"/>
      <c r="AI28" s="823"/>
      <c r="AJ28" s="826"/>
      <c r="AK28" s="827">
        <v>1768</v>
      </c>
      <c r="AL28" s="828"/>
      <c r="AM28" s="828"/>
      <c r="AN28" s="828"/>
      <c r="AO28" s="828"/>
      <c r="AP28" s="828" t="s">
        <v>488</v>
      </c>
      <c r="AQ28" s="828"/>
      <c r="AR28" s="828"/>
      <c r="AS28" s="828"/>
      <c r="AT28" s="828"/>
      <c r="AU28" s="828" t="s">
        <v>488</v>
      </c>
      <c r="AV28" s="828"/>
      <c r="AW28" s="828"/>
      <c r="AX28" s="828"/>
      <c r="AY28" s="828"/>
      <c r="AZ28" s="829" t="s">
        <v>488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15</v>
      </c>
      <c r="R29" s="784"/>
      <c r="S29" s="784"/>
      <c r="T29" s="784"/>
      <c r="U29" s="784"/>
      <c r="V29" s="784">
        <v>15</v>
      </c>
      <c r="W29" s="784"/>
      <c r="X29" s="784"/>
      <c r="Y29" s="784"/>
      <c r="Z29" s="784"/>
      <c r="AA29" s="784" t="s">
        <v>554</v>
      </c>
      <c r="AB29" s="784"/>
      <c r="AC29" s="784"/>
      <c r="AD29" s="784"/>
      <c r="AE29" s="785"/>
      <c r="AF29" s="786" t="s">
        <v>122</v>
      </c>
      <c r="AG29" s="787"/>
      <c r="AH29" s="787"/>
      <c r="AI29" s="787"/>
      <c r="AJ29" s="788"/>
      <c r="AK29" s="834">
        <v>2</v>
      </c>
      <c r="AL29" s="830"/>
      <c r="AM29" s="830"/>
      <c r="AN29" s="830"/>
      <c r="AO29" s="830"/>
      <c r="AP29" s="830" t="s">
        <v>488</v>
      </c>
      <c r="AQ29" s="830"/>
      <c r="AR29" s="830"/>
      <c r="AS29" s="830"/>
      <c r="AT29" s="830"/>
      <c r="AU29" s="830" t="s">
        <v>488</v>
      </c>
      <c r="AV29" s="830"/>
      <c r="AW29" s="830"/>
      <c r="AX29" s="830"/>
      <c r="AY29" s="830"/>
      <c r="AZ29" s="831" t="s">
        <v>488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2826</v>
      </c>
      <c r="R30" s="784"/>
      <c r="S30" s="784"/>
      <c r="T30" s="784"/>
      <c r="U30" s="784"/>
      <c r="V30" s="784">
        <v>2800</v>
      </c>
      <c r="W30" s="784"/>
      <c r="X30" s="784"/>
      <c r="Y30" s="784"/>
      <c r="Z30" s="784"/>
      <c r="AA30" s="784">
        <v>27</v>
      </c>
      <c r="AB30" s="784"/>
      <c r="AC30" s="784"/>
      <c r="AD30" s="784"/>
      <c r="AE30" s="785"/>
      <c r="AF30" s="786">
        <v>27</v>
      </c>
      <c r="AG30" s="787"/>
      <c r="AH30" s="787"/>
      <c r="AI30" s="787"/>
      <c r="AJ30" s="788"/>
      <c r="AK30" s="834">
        <v>605</v>
      </c>
      <c r="AL30" s="830"/>
      <c r="AM30" s="830"/>
      <c r="AN30" s="830"/>
      <c r="AO30" s="830"/>
      <c r="AP30" s="830" t="s">
        <v>488</v>
      </c>
      <c r="AQ30" s="830"/>
      <c r="AR30" s="830"/>
      <c r="AS30" s="830"/>
      <c r="AT30" s="830"/>
      <c r="AU30" s="830" t="s">
        <v>488</v>
      </c>
      <c r="AV30" s="830"/>
      <c r="AW30" s="830"/>
      <c r="AX30" s="830"/>
      <c r="AY30" s="830"/>
      <c r="AZ30" s="831" t="s">
        <v>488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4485</v>
      </c>
      <c r="R31" s="784"/>
      <c r="S31" s="784"/>
      <c r="T31" s="784"/>
      <c r="U31" s="784"/>
      <c r="V31" s="784">
        <v>4048</v>
      </c>
      <c r="W31" s="784"/>
      <c r="X31" s="784"/>
      <c r="Y31" s="784"/>
      <c r="Z31" s="784"/>
      <c r="AA31" s="784">
        <v>437</v>
      </c>
      <c r="AB31" s="784"/>
      <c r="AC31" s="784"/>
      <c r="AD31" s="784"/>
      <c r="AE31" s="785"/>
      <c r="AF31" s="786">
        <v>2914</v>
      </c>
      <c r="AG31" s="787"/>
      <c r="AH31" s="787"/>
      <c r="AI31" s="787"/>
      <c r="AJ31" s="788"/>
      <c r="AK31" s="834">
        <v>278</v>
      </c>
      <c r="AL31" s="830"/>
      <c r="AM31" s="830"/>
      <c r="AN31" s="830"/>
      <c r="AO31" s="830"/>
      <c r="AP31" s="830">
        <v>10312</v>
      </c>
      <c r="AQ31" s="830"/>
      <c r="AR31" s="830"/>
      <c r="AS31" s="830"/>
      <c r="AT31" s="830"/>
      <c r="AU31" s="830">
        <v>144</v>
      </c>
      <c r="AV31" s="830"/>
      <c r="AW31" s="830"/>
      <c r="AX31" s="830"/>
      <c r="AY31" s="830"/>
      <c r="AZ31" s="831" t="s">
        <v>554</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4182</v>
      </c>
      <c r="R32" s="784"/>
      <c r="S32" s="784"/>
      <c r="T32" s="784"/>
      <c r="U32" s="784"/>
      <c r="V32" s="784">
        <v>3642</v>
      </c>
      <c r="W32" s="784"/>
      <c r="X32" s="784"/>
      <c r="Y32" s="784"/>
      <c r="Z32" s="784"/>
      <c r="AA32" s="784">
        <v>540</v>
      </c>
      <c r="AB32" s="784"/>
      <c r="AC32" s="784"/>
      <c r="AD32" s="784"/>
      <c r="AE32" s="785"/>
      <c r="AF32" s="786">
        <v>749</v>
      </c>
      <c r="AG32" s="787"/>
      <c r="AH32" s="787"/>
      <c r="AI32" s="787"/>
      <c r="AJ32" s="788"/>
      <c r="AK32" s="834">
        <v>1406</v>
      </c>
      <c r="AL32" s="830"/>
      <c r="AM32" s="830"/>
      <c r="AN32" s="830"/>
      <c r="AO32" s="830"/>
      <c r="AP32" s="830">
        <v>14484</v>
      </c>
      <c r="AQ32" s="830"/>
      <c r="AR32" s="830"/>
      <c r="AS32" s="830"/>
      <c r="AT32" s="830"/>
      <c r="AU32" s="830">
        <v>8256</v>
      </c>
      <c r="AV32" s="830"/>
      <c r="AW32" s="830"/>
      <c r="AX32" s="830"/>
      <c r="AY32" s="830"/>
      <c r="AZ32" s="831" t="s">
        <v>554</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1718</v>
      </c>
      <c r="R33" s="784"/>
      <c r="S33" s="784"/>
      <c r="T33" s="784"/>
      <c r="U33" s="784"/>
      <c r="V33" s="784">
        <v>1367</v>
      </c>
      <c r="W33" s="784"/>
      <c r="X33" s="784"/>
      <c r="Y33" s="784"/>
      <c r="Z33" s="784"/>
      <c r="AA33" s="784">
        <v>351</v>
      </c>
      <c r="AB33" s="784"/>
      <c r="AC33" s="784"/>
      <c r="AD33" s="784"/>
      <c r="AE33" s="785"/>
      <c r="AF33" s="786">
        <v>2006</v>
      </c>
      <c r="AG33" s="787"/>
      <c r="AH33" s="787"/>
      <c r="AI33" s="787"/>
      <c r="AJ33" s="788"/>
      <c r="AK33" s="834">
        <v>1263</v>
      </c>
      <c r="AL33" s="830"/>
      <c r="AM33" s="830"/>
      <c r="AN33" s="830"/>
      <c r="AO33" s="830"/>
      <c r="AP33" s="830" t="s">
        <v>488</v>
      </c>
      <c r="AQ33" s="830"/>
      <c r="AR33" s="830"/>
      <c r="AS33" s="830"/>
      <c r="AT33" s="830"/>
      <c r="AU33" s="830" t="s">
        <v>554</v>
      </c>
      <c r="AV33" s="830"/>
      <c r="AW33" s="830"/>
      <c r="AX33" s="830"/>
      <c r="AY33" s="830"/>
      <c r="AZ33" s="831" t="s">
        <v>554</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5696</v>
      </c>
      <c r="AG63" s="844"/>
      <c r="AH63" s="844"/>
      <c r="AI63" s="844"/>
      <c r="AJ63" s="845"/>
      <c r="AK63" s="846"/>
      <c r="AL63" s="841"/>
      <c r="AM63" s="841"/>
      <c r="AN63" s="841"/>
      <c r="AO63" s="841"/>
      <c r="AP63" s="844">
        <f>SUM(AP28:AT62)</f>
        <v>24796</v>
      </c>
      <c r="AQ63" s="844"/>
      <c r="AR63" s="844"/>
      <c r="AS63" s="844"/>
      <c r="AT63" s="844"/>
      <c r="AU63" s="844">
        <f>SUM(AU28:AY62)</f>
        <v>8400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555</v>
      </c>
      <c r="C68" s="870"/>
      <c r="D68" s="870"/>
      <c r="E68" s="870"/>
      <c r="F68" s="870"/>
      <c r="G68" s="870"/>
      <c r="H68" s="870"/>
      <c r="I68" s="870"/>
      <c r="J68" s="870"/>
      <c r="K68" s="870"/>
      <c r="L68" s="870"/>
      <c r="M68" s="870"/>
      <c r="N68" s="870"/>
      <c r="O68" s="870"/>
      <c r="P68" s="871"/>
      <c r="Q68" s="872">
        <v>5313</v>
      </c>
      <c r="R68" s="866"/>
      <c r="S68" s="866"/>
      <c r="T68" s="866"/>
      <c r="U68" s="866"/>
      <c r="V68" s="866">
        <v>4668</v>
      </c>
      <c r="W68" s="866"/>
      <c r="X68" s="866"/>
      <c r="Y68" s="866"/>
      <c r="Z68" s="866"/>
      <c r="AA68" s="866">
        <v>645</v>
      </c>
      <c r="AB68" s="866"/>
      <c r="AC68" s="866"/>
      <c r="AD68" s="866"/>
      <c r="AE68" s="866"/>
      <c r="AF68" s="866">
        <v>645</v>
      </c>
      <c r="AG68" s="866"/>
      <c r="AH68" s="866"/>
      <c r="AI68" s="866"/>
      <c r="AJ68" s="866"/>
      <c r="AK68" s="866">
        <v>276</v>
      </c>
      <c r="AL68" s="866"/>
      <c r="AM68" s="866"/>
      <c r="AN68" s="866"/>
      <c r="AO68" s="866"/>
      <c r="AP68" s="866">
        <v>596</v>
      </c>
      <c r="AQ68" s="866"/>
      <c r="AR68" s="866"/>
      <c r="AS68" s="866"/>
      <c r="AT68" s="866"/>
      <c r="AU68" s="866">
        <v>313</v>
      </c>
      <c r="AV68" s="866"/>
      <c r="AW68" s="866"/>
      <c r="AX68" s="866"/>
      <c r="AY68" s="866"/>
      <c r="AZ68" s="867" t="s">
        <v>560</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555</v>
      </c>
      <c r="C69" s="874"/>
      <c r="D69" s="874"/>
      <c r="E69" s="874"/>
      <c r="F69" s="874"/>
      <c r="G69" s="874"/>
      <c r="H69" s="874"/>
      <c r="I69" s="874"/>
      <c r="J69" s="874"/>
      <c r="K69" s="874"/>
      <c r="L69" s="874"/>
      <c r="M69" s="874"/>
      <c r="N69" s="874"/>
      <c r="O69" s="874"/>
      <c r="P69" s="875"/>
      <c r="Q69" s="876">
        <v>34160</v>
      </c>
      <c r="R69" s="830"/>
      <c r="S69" s="830"/>
      <c r="T69" s="830"/>
      <c r="U69" s="830"/>
      <c r="V69" s="830">
        <v>33181</v>
      </c>
      <c r="W69" s="830"/>
      <c r="X69" s="830"/>
      <c r="Y69" s="830"/>
      <c r="Z69" s="830"/>
      <c r="AA69" s="830">
        <v>979</v>
      </c>
      <c r="AB69" s="830"/>
      <c r="AC69" s="830"/>
      <c r="AD69" s="830"/>
      <c r="AE69" s="830"/>
      <c r="AF69" s="830">
        <v>979</v>
      </c>
      <c r="AG69" s="830"/>
      <c r="AH69" s="830"/>
      <c r="AI69" s="830"/>
      <c r="AJ69" s="830"/>
      <c r="AK69" s="830">
        <v>475</v>
      </c>
      <c r="AL69" s="830"/>
      <c r="AM69" s="830"/>
      <c r="AN69" s="830"/>
      <c r="AO69" s="830"/>
      <c r="AP69" s="877" t="s">
        <v>554</v>
      </c>
      <c r="AQ69" s="878"/>
      <c r="AR69" s="878"/>
      <c r="AS69" s="878"/>
      <c r="AT69" s="834"/>
      <c r="AU69" s="877" t="s">
        <v>554</v>
      </c>
      <c r="AV69" s="878"/>
      <c r="AW69" s="878"/>
      <c r="AX69" s="878"/>
      <c r="AY69" s="834"/>
      <c r="AZ69" s="832" t="s">
        <v>561</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556</v>
      </c>
      <c r="C70" s="874"/>
      <c r="D70" s="874"/>
      <c r="E70" s="874"/>
      <c r="F70" s="874"/>
      <c r="G70" s="874"/>
      <c r="H70" s="874"/>
      <c r="I70" s="874"/>
      <c r="J70" s="874"/>
      <c r="K70" s="874"/>
      <c r="L70" s="874"/>
      <c r="M70" s="874"/>
      <c r="N70" s="874"/>
      <c r="O70" s="874"/>
      <c r="P70" s="875"/>
      <c r="Q70" s="876">
        <v>13</v>
      </c>
      <c r="R70" s="830"/>
      <c r="S70" s="830"/>
      <c r="T70" s="830"/>
      <c r="U70" s="830"/>
      <c r="V70" s="830">
        <v>11</v>
      </c>
      <c r="W70" s="830"/>
      <c r="X70" s="830"/>
      <c r="Y70" s="830"/>
      <c r="Z70" s="830"/>
      <c r="AA70" s="830">
        <v>2</v>
      </c>
      <c r="AB70" s="830"/>
      <c r="AC70" s="830"/>
      <c r="AD70" s="830"/>
      <c r="AE70" s="830"/>
      <c r="AF70" s="830">
        <v>2</v>
      </c>
      <c r="AG70" s="830"/>
      <c r="AH70" s="830"/>
      <c r="AI70" s="830"/>
      <c r="AJ70" s="830"/>
      <c r="AK70" s="830" t="s">
        <v>554</v>
      </c>
      <c r="AL70" s="830"/>
      <c r="AM70" s="830"/>
      <c r="AN70" s="830"/>
      <c r="AO70" s="830"/>
      <c r="AP70" s="877" t="s">
        <v>554</v>
      </c>
      <c r="AQ70" s="878"/>
      <c r="AR70" s="878"/>
      <c r="AS70" s="878"/>
      <c r="AT70" s="834"/>
      <c r="AU70" s="877" t="s">
        <v>554</v>
      </c>
      <c r="AV70" s="878"/>
      <c r="AW70" s="878"/>
      <c r="AX70" s="878"/>
      <c r="AY70" s="834"/>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557</v>
      </c>
      <c r="C71" s="874"/>
      <c r="D71" s="874"/>
      <c r="E71" s="874"/>
      <c r="F71" s="874"/>
      <c r="G71" s="874"/>
      <c r="H71" s="874"/>
      <c r="I71" s="874"/>
      <c r="J71" s="874"/>
      <c r="K71" s="874"/>
      <c r="L71" s="874"/>
      <c r="M71" s="874"/>
      <c r="N71" s="874"/>
      <c r="O71" s="874"/>
      <c r="P71" s="875"/>
      <c r="Q71" s="876">
        <v>2562</v>
      </c>
      <c r="R71" s="830"/>
      <c r="S71" s="830"/>
      <c r="T71" s="830"/>
      <c r="U71" s="830"/>
      <c r="V71" s="830">
        <v>2538</v>
      </c>
      <c r="W71" s="830"/>
      <c r="X71" s="830"/>
      <c r="Y71" s="830"/>
      <c r="Z71" s="830"/>
      <c r="AA71" s="830">
        <v>24</v>
      </c>
      <c r="AB71" s="830"/>
      <c r="AC71" s="830"/>
      <c r="AD71" s="830"/>
      <c r="AE71" s="830"/>
      <c r="AF71" s="830">
        <v>24</v>
      </c>
      <c r="AG71" s="830"/>
      <c r="AH71" s="830"/>
      <c r="AI71" s="830"/>
      <c r="AJ71" s="830"/>
      <c r="AK71" s="830" t="s">
        <v>554</v>
      </c>
      <c r="AL71" s="830"/>
      <c r="AM71" s="830"/>
      <c r="AN71" s="830"/>
      <c r="AO71" s="830"/>
      <c r="AP71" s="877" t="s">
        <v>554</v>
      </c>
      <c r="AQ71" s="878"/>
      <c r="AR71" s="878"/>
      <c r="AS71" s="878"/>
      <c r="AT71" s="834"/>
      <c r="AU71" s="877" t="s">
        <v>554</v>
      </c>
      <c r="AV71" s="878"/>
      <c r="AW71" s="878"/>
      <c r="AX71" s="878"/>
      <c r="AY71" s="834"/>
      <c r="AZ71" s="832" t="s">
        <v>560</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880772</v>
      </c>
      <c r="R72" s="830"/>
      <c r="S72" s="830"/>
      <c r="T72" s="830"/>
      <c r="U72" s="830"/>
      <c r="V72" s="830">
        <v>869976</v>
      </c>
      <c r="W72" s="830"/>
      <c r="X72" s="830"/>
      <c r="Y72" s="830"/>
      <c r="Z72" s="830"/>
      <c r="AA72" s="830">
        <v>10796</v>
      </c>
      <c r="AB72" s="830"/>
      <c r="AC72" s="830"/>
      <c r="AD72" s="830"/>
      <c r="AE72" s="830"/>
      <c r="AF72" s="830">
        <v>10571</v>
      </c>
      <c r="AG72" s="830"/>
      <c r="AH72" s="830"/>
      <c r="AI72" s="830"/>
      <c r="AJ72" s="830"/>
      <c r="AK72" s="830">
        <v>5498</v>
      </c>
      <c r="AL72" s="830"/>
      <c r="AM72" s="830"/>
      <c r="AN72" s="830"/>
      <c r="AO72" s="830"/>
      <c r="AP72" s="877" t="s">
        <v>554</v>
      </c>
      <c r="AQ72" s="878"/>
      <c r="AR72" s="878"/>
      <c r="AS72" s="878"/>
      <c r="AT72" s="834"/>
      <c r="AU72" s="877" t="s">
        <v>554</v>
      </c>
      <c r="AV72" s="878"/>
      <c r="AW72" s="878"/>
      <c r="AX72" s="878"/>
      <c r="AY72" s="834"/>
      <c r="AZ72" s="832" t="s">
        <v>561</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v>177</v>
      </c>
      <c r="R73" s="830"/>
      <c r="S73" s="830"/>
      <c r="T73" s="830"/>
      <c r="U73" s="830"/>
      <c r="V73" s="830">
        <v>100</v>
      </c>
      <c r="W73" s="830"/>
      <c r="X73" s="830"/>
      <c r="Y73" s="830"/>
      <c r="Z73" s="830"/>
      <c r="AA73" s="830">
        <v>77</v>
      </c>
      <c r="AB73" s="830"/>
      <c r="AC73" s="830"/>
      <c r="AD73" s="830"/>
      <c r="AE73" s="830"/>
      <c r="AF73" s="830">
        <v>77</v>
      </c>
      <c r="AG73" s="830"/>
      <c r="AH73" s="830"/>
      <c r="AI73" s="830"/>
      <c r="AJ73" s="830"/>
      <c r="AK73" s="830" t="s">
        <v>554</v>
      </c>
      <c r="AL73" s="830"/>
      <c r="AM73" s="830"/>
      <c r="AN73" s="830"/>
      <c r="AO73" s="830"/>
      <c r="AP73" s="877" t="s">
        <v>554</v>
      </c>
      <c r="AQ73" s="878"/>
      <c r="AR73" s="878"/>
      <c r="AS73" s="878"/>
      <c r="AT73" s="834"/>
      <c r="AU73" s="877" t="s">
        <v>554</v>
      </c>
      <c r="AV73" s="878"/>
      <c r="AW73" s="878"/>
      <c r="AX73" s="878"/>
      <c r="AY73" s="834"/>
      <c r="AZ73" s="832" t="s">
        <v>562</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559</v>
      </c>
      <c r="C74" s="874"/>
      <c r="D74" s="874"/>
      <c r="E74" s="874"/>
      <c r="F74" s="874"/>
      <c r="G74" s="874"/>
      <c r="H74" s="874"/>
      <c r="I74" s="874"/>
      <c r="J74" s="874"/>
      <c r="K74" s="874"/>
      <c r="L74" s="874"/>
      <c r="M74" s="874"/>
      <c r="N74" s="874"/>
      <c r="O74" s="874"/>
      <c r="P74" s="875"/>
      <c r="Q74" s="876">
        <v>289</v>
      </c>
      <c r="R74" s="830"/>
      <c r="S74" s="830"/>
      <c r="T74" s="830"/>
      <c r="U74" s="830"/>
      <c r="V74" s="830">
        <v>263</v>
      </c>
      <c r="W74" s="830"/>
      <c r="X74" s="830"/>
      <c r="Y74" s="830"/>
      <c r="Z74" s="830"/>
      <c r="AA74" s="830">
        <v>26</v>
      </c>
      <c r="AB74" s="830"/>
      <c r="AC74" s="830"/>
      <c r="AD74" s="830"/>
      <c r="AE74" s="830"/>
      <c r="AF74" s="830">
        <v>26</v>
      </c>
      <c r="AG74" s="830"/>
      <c r="AH74" s="830"/>
      <c r="AI74" s="830"/>
      <c r="AJ74" s="830"/>
      <c r="AK74" s="830">
        <v>3</v>
      </c>
      <c r="AL74" s="830"/>
      <c r="AM74" s="830"/>
      <c r="AN74" s="830"/>
      <c r="AO74" s="830"/>
      <c r="AP74" s="877" t="s">
        <v>554</v>
      </c>
      <c r="AQ74" s="878"/>
      <c r="AR74" s="878"/>
      <c r="AS74" s="878"/>
      <c r="AT74" s="834"/>
      <c r="AU74" s="877" t="s">
        <v>554</v>
      </c>
      <c r="AV74" s="878"/>
      <c r="AW74" s="878"/>
      <c r="AX74" s="878"/>
      <c r="AY74" s="834"/>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9"/>
      <c r="R75" s="878"/>
      <c r="S75" s="878"/>
      <c r="T75" s="878"/>
      <c r="U75" s="834"/>
      <c r="V75" s="877"/>
      <c r="W75" s="878"/>
      <c r="X75" s="878"/>
      <c r="Y75" s="878"/>
      <c r="Z75" s="834"/>
      <c r="AA75" s="877"/>
      <c r="AB75" s="878"/>
      <c r="AC75" s="878"/>
      <c r="AD75" s="878"/>
      <c r="AE75" s="834"/>
      <c r="AF75" s="877"/>
      <c r="AG75" s="878"/>
      <c r="AH75" s="878"/>
      <c r="AI75" s="878"/>
      <c r="AJ75" s="834"/>
      <c r="AK75" s="877"/>
      <c r="AL75" s="878"/>
      <c r="AM75" s="878"/>
      <c r="AN75" s="878"/>
      <c r="AO75" s="834"/>
      <c r="AP75" s="877"/>
      <c r="AQ75" s="878"/>
      <c r="AR75" s="878"/>
      <c r="AS75" s="878"/>
      <c r="AT75" s="834"/>
      <c r="AU75" s="877"/>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9"/>
      <c r="R76" s="878"/>
      <c r="S76" s="878"/>
      <c r="T76" s="878"/>
      <c r="U76" s="834"/>
      <c r="V76" s="877"/>
      <c r="W76" s="878"/>
      <c r="X76" s="878"/>
      <c r="Y76" s="878"/>
      <c r="Z76" s="834"/>
      <c r="AA76" s="877"/>
      <c r="AB76" s="878"/>
      <c r="AC76" s="878"/>
      <c r="AD76" s="878"/>
      <c r="AE76" s="834"/>
      <c r="AF76" s="877"/>
      <c r="AG76" s="878"/>
      <c r="AH76" s="878"/>
      <c r="AI76" s="878"/>
      <c r="AJ76" s="834"/>
      <c r="AK76" s="877"/>
      <c r="AL76" s="878"/>
      <c r="AM76" s="878"/>
      <c r="AN76" s="878"/>
      <c r="AO76" s="834"/>
      <c r="AP76" s="877"/>
      <c r="AQ76" s="878"/>
      <c r="AR76" s="878"/>
      <c r="AS76" s="878"/>
      <c r="AT76" s="834"/>
      <c r="AU76" s="877"/>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9"/>
      <c r="R77" s="878"/>
      <c r="S77" s="878"/>
      <c r="T77" s="878"/>
      <c r="U77" s="834"/>
      <c r="V77" s="877"/>
      <c r="W77" s="878"/>
      <c r="X77" s="878"/>
      <c r="Y77" s="878"/>
      <c r="Z77" s="834"/>
      <c r="AA77" s="877"/>
      <c r="AB77" s="878"/>
      <c r="AC77" s="878"/>
      <c r="AD77" s="878"/>
      <c r="AE77" s="834"/>
      <c r="AF77" s="877"/>
      <c r="AG77" s="878"/>
      <c r="AH77" s="878"/>
      <c r="AI77" s="878"/>
      <c r="AJ77" s="834"/>
      <c r="AK77" s="877"/>
      <c r="AL77" s="878"/>
      <c r="AM77" s="878"/>
      <c r="AN77" s="878"/>
      <c r="AO77" s="834"/>
      <c r="AP77" s="877"/>
      <c r="AQ77" s="878"/>
      <c r="AR77" s="878"/>
      <c r="AS77" s="878"/>
      <c r="AT77" s="834"/>
      <c r="AU77" s="877"/>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4224208</v>
      </c>
      <c r="AB110" s="900"/>
      <c r="AC110" s="900"/>
      <c r="AD110" s="900"/>
      <c r="AE110" s="901"/>
      <c r="AF110" s="902">
        <v>4259348</v>
      </c>
      <c r="AG110" s="900"/>
      <c r="AH110" s="900"/>
      <c r="AI110" s="900"/>
      <c r="AJ110" s="901"/>
      <c r="AK110" s="902">
        <v>4284959</v>
      </c>
      <c r="AL110" s="900"/>
      <c r="AM110" s="900"/>
      <c r="AN110" s="900"/>
      <c r="AO110" s="901"/>
      <c r="AP110" s="903">
        <v>11.4</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30419074</v>
      </c>
      <c r="BR110" s="931"/>
      <c r="BS110" s="931"/>
      <c r="BT110" s="931"/>
      <c r="BU110" s="931"/>
      <c r="BV110" s="931">
        <v>27760295</v>
      </c>
      <c r="BW110" s="931"/>
      <c r="BX110" s="931"/>
      <c r="BY110" s="931"/>
      <c r="BZ110" s="931"/>
      <c r="CA110" s="931">
        <v>26769461</v>
      </c>
      <c r="CB110" s="931"/>
      <c r="CC110" s="931"/>
      <c r="CD110" s="931"/>
      <c r="CE110" s="931"/>
      <c r="CF110" s="944">
        <v>71.5</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v>325993</v>
      </c>
      <c r="DM110" s="931"/>
      <c r="DN110" s="931"/>
      <c r="DO110" s="931"/>
      <c r="DP110" s="931"/>
      <c r="DQ110" s="931">
        <v>303018</v>
      </c>
      <c r="DR110" s="931"/>
      <c r="DS110" s="931"/>
      <c r="DT110" s="931"/>
      <c r="DU110" s="931"/>
      <c r="DV110" s="932">
        <v>0.8</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v>325993</v>
      </c>
      <c r="BW111" s="926"/>
      <c r="BX111" s="926"/>
      <c r="BY111" s="926"/>
      <c r="BZ111" s="926"/>
      <c r="CA111" s="926">
        <v>303018</v>
      </c>
      <c r="CB111" s="926"/>
      <c r="CC111" s="926"/>
      <c r="CD111" s="926"/>
      <c r="CE111" s="926"/>
      <c r="CF111" s="920">
        <v>0.8</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9275892</v>
      </c>
      <c r="BR112" s="926"/>
      <c r="BS112" s="926"/>
      <c r="BT112" s="926"/>
      <c r="BU112" s="926"/>
      <c r="BV112" s="926">
        <v>8985989</v>
      </c>
      <c r="BW112" s="926"/>
      <c r="BX112" s="926"/>
      <c r="BY112" s="926"/>
      <c r="BZ112" s="926"/>
      <c r="CA112" s="926">
        <v>8400214</v>
      </c>
      <c r="CB112" s="926"/>
      <c r="CC112" s="926"/>
      <c r="CD112" s="926"/>
      <c r="CE112" s="926"/>
      <c r="CF112" s="920">
        <v>22.4</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927312</v>
      </c>
      <c r="AB113" s="938"/>
      <c r="AC113" s="938"/>
      <c r="AD113" s="938"/>
      <c r="AE113" s="939"/>
      <c r="AF113" s="940">
        <v>977123</v>
      </c>
      <c r="AG113" s="938"/>
      <c r="AH113" s="938"/>
      <c r="AI113" s="938"/>
      <c r="AJ113" s="939"/>
      <c r="AK113" s="940">
        <v>806465</v>
      </c>
      <c r="AL113" s="938"/>
      <c r="AM113" s="938"/>
      <c r="AN113" s="938"/>
      <c r="AO113" s="939"/>
      <c r="AP113" s="941">
        <v>2.2000000000000002</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460838</v>
      </c>
      <c r="BR113" s="926"/>
      <c r="BS113" s="926"/>
      <c r="BT113" s="926"/>
      <c r="BU113" s="926"/>
      <c r="BV113" s="926">
        <v>387168</v>
      </c>
      <c r="BW113" s="926"/>
      <c r="BX113" s="926"/>
      <c r="BY113" s="926"/>
      <c r="BZ113" s="926"/>
      <c r="CA113" s="926">
        <v>313499</v>
      </c>
      <c r="CB113" s="926"/>
      <c r="CC113" s="926"/>
      <c r="CD113" s="926"/>
      <c r="CE113" s="926"/>
      <c r="CF113" s="920">
        <v>0.8</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74490</v>
      </c>
      <c r="AB114" s="959"/>
      <c r="AC114" s="959"/>
      <c r="AD114" s="959"/>
      <c r="AE114" s="960"/>
      <c r="AF114" s="961">
        <v>74369</v>
      </c>
      <c r="AG114" s="959"/>
      <c r="AH114" s="959"/>
      <c r="AI114" s="959"/>
      <c r="AJ114" s="960"/>
      <c r="AK114" s="961">
        <v>74250</v>
      </c>
      <c r="AL114" s="959"/>
      <c r="AM114" s="959"/>
      <c r="AN114" s="959"/>
      <c r="AO114" s="960"/>
      <c r="AP114" s="962">
        <v>0.2</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10174044</v>
      </c>
      <c r="BR114" s="926"/>
      <c r="BS114" s="926"/>
      <c r="BT114" s="926"/>
      <c r="BU114" s="926"/>
      <c r="BV114" s="926">
        <v>10394414</v>
      </c>
      <c r="BW114" s="926"/>
      <c r="BX114" s="926"/>
      <c r="BY114" s="926"/>
      <c r="BZ114" s="926"/>
      <c r="CA114" s="926">
        <v>10722463</v>
      </c>
      <c r="CB114" s="926"/>
      <c r="CC114" s="926"/>
      <c r="CD114" s="926"/>
      <c r="CE114" s="926"/>
      <c r="CF114" s="920">
        <v>28.6</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v>32149</v>
      </c>
      <c r="AL115" s="938"/>
      <c r="AM115" s="938"/>
      <c r="AN115" s="938"/>
      <c r="AO115" s="939"/>
      <c r="AP115" s="941">
        <v>0.1</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v>1382</v>
      </c>
      <c r="BR115" s="926"/>
      <c r="BS115" s="926"/>
      <c r="BT115" s="926"/>
      <c r="BU115" s="926"/>
      <c r="BV115" s="926">
        <v>176</v>
      </c>
      <c r="BW115" s="926"/>
      <c r="BX115" s="926"/>
      <c r="BY115" s="926"/>
      <c r="BZ115" s="926"/>
      <c r="CA115" s="926">
        <v>4558</v>
      </c>
      <c r="CB115" s="926"/>
      <c r="CC115" s="926"/>
      <c r="CD115" s="926"/>
      <c r="CE115" s="926"/>
      <c r="CF115" s="920">
        <v>0</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5226010</v>
      </c>
      <c r="AB117" s="979"/>
      <c r="AC117" s="979"/>
      <c r="AD117" s="979"/>
      <c r="AE117" s="980"/>
      <c r="AF117" s="981">
        <v>5310840</v>
      </c>
      <c r="AG117" s="979"/>
      <c r="AH117" s="979"/>
      <c r="AI117" s="979"/>
      <c r="AJ117" s="980"/>
      <c r="AK117" s="981">
        <v>5197823</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v>32149</v>
      </c>
      <c r="AL119" s="900"/>
      <c r="AM119" s="900"/>
      <c r="AN119" s="900"/>
      <c r="AO119" s="901"/>
      <c r="AP119" s="903">
        <v>0.1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50331230</v>
      </c>
      <c r="BR119" s="1000"/>
      <c r="BS119" s="1000"/>
      <c r="BT119" s="1000"/>
      <c r="BU119" s="1000"/>
      <c r="BV119" s="1000">
        <v>47854035</v>
      </c>
      <c r="BW119" s="1000"/>
      <c r="BX119" s="1000"/>
      <c r="BY119" s="1000"/>
      <c r="BZ119" s="1000"/>
      <c r="CA119" s="1000">
        <v>46513213</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23899751</v>
      </c>
      <c r="BR120" s="931"/>
      <c r="BS120" s="931"/>
      <c r="BT120" s="931"/>
      <c r="BU120" s="931"/>
      <c r="BV120" s="931">
        <v>24369155</v>
      </c>
      <c r="BW120" s="931"/>
      <c r="BX120" s="931"/>
      <c r="BY120" s="931"/>
      <c r="BZ120" s="931"/>
      <c r="CA120" s="931">
        <v>24889982</v>
      </c>
      <c r="CB120" s="931"/>
      <c r="CC120" s="931"/>
      <c r="CD120" s="931"/>
      <c r="CE120" s="931"/>
      <c r="CF120" s="944">
        <v>66.5</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7705973</v>
      </c>
      <c r="DH120" s="931"/>
      <c r="DI120" s="931"/>
      <c r="DJ120" s="931"/>
      <c r="DK120" s="931"/>
      <c r="DL120" s="931">
        <v>7492867</v>
      </c>
      <c r="DM120" s="931"/>
      <c r="DN120" s="931"/>
      <c r="DO120" s="931"/>
      <c r="DP120" s="931"/>
      <c r="DQ120" s="931">
        <v>8255852</v>
      </c>
      <c r="DR120" s="931"/>
      <c r="DS120" s="931"/>
      <c r="DT120" s="931"/>
      <c r="DU120" s="931"/>
      <c r="DV120" s="932">
        <v>22.1</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5814293</v>
      </c>
      <c r="BR121" s="926"/>
      <c r="BS121" s="926"/>
      <c r="BT121" s="926"/>
      <c r="BU121" s="926"/>
      <c r="BV121" s="926">
        <v>5540568</v>
      </c>
      <c r="BW121" s="926"/>
      <c r="BX121" s="926"/>
      <c r="BY121" s="926"/>
      <c r="BZ121" s="926"/>
      <c r="CA121" s="926">
        <v>5484436</v>
      </c>
      <c r="CB121" s="926"/>
      <c r="CC121" s="926"/>
      <c r="CD121" s="926"/>
      <c r="CE121" s="926"/>
      <c r="CF121" s="920">
        <v>14.7</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569977</v>
      </c>
      <c r="DH121" s="926"/>
      <c r="DI121" s="926"/>
      <c r="DJ121" s="926"/>
      <c r="DK121" s="926"/>
      <c r="DL121" s="926">
        <v>588627</v>
      </c>
      <c r="DM121" s="926"/>
      <c r="DN121" s="926"/>
      <c r="DO121" s="926"/>
      <c r="DP121" s="926"/>
      <c r="DQ121" s="926">
        <v>144362</v>
      </c>
      <c r="DR121" s="926"/>
      <c r="DS121" s="926"/>
      <c r="DT121" s="926"/>
      <c r="DU121" s="926"/>
      <c r="DV121" s="927">
        <v>0.4</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49257111</v>
      </c>
      <c r="BR122" s="1000"/>
      <c r="BS122" s="1000"/>
      <c r="BT122" s="1000"/>
      <c r="BU122" s="1000"/>
      <c r="BV122" s="1000">
        <v>47831048</v>
      </c>
      <c r="BW122" s="1000"/>
      <c r="BX122" s="1000"/>
      <c r="BY122" s="1000"/>
      <c r="BZ122" s="1000"/>
      <c r="CA122" s="1000">
        <v>46515578</v>
      </c>
      <c r="CB122" s="1000"/>
      <c r="CC122" s="1000"/>
      <c r="CD122" s="1000"/>
      <c r="CE122" s="1000"/>
      <c r="CF122" s="1017">
        <v>124.3</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78971155</v>
      </c>
      <c r="BR123" s="1064"/>
      <c r="BS123" s="1064"/>
      <c r="BT123" s="1064"/>
      <c r="BU123" s="1064"/>
      <c r="BV123" s="1064">
        <v>77740771</v>
      </c>
      <c r="BW123" s="1064"/>
      <c r="BX123" s="1064"/>
      <c r="BY123" s="1064"/>
      <c r="BZ123" s="1064"/>
      <c r="CA123" s="1064">
        <v>76889996</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v>999942</v>
      </c>
      <c r="DH124" s="986"/>
      <c r="DI124" s="986"/>
      <c r="DJ124" s="986"/>
      <c r="DK124" s="987"/>
      <c r="DL124" s="985">
        <v>904495</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759423</v>
      </c>
      <c r="AB128" s="1046"/>
      <c r="AC128" s="1046"/>
      <c r="AD128" s="1046"/>
      <c r="AE128" s="1047"/>
      <c r="AF128" s="1048">
        <v>666307</v>
      </c>
      <c r="AG128" s="1046"/>
      <c r="AH128" s="1046"/>
      <c r="AI128" s="1046"/>
      <c r="AJ128" s="1047"/>
      <c r="AK128" s="1048">
        <v>604368</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11.4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v>1382</v>
      </c>
      <c r="DH128" s="1038"/>
      <c r="DI128" s="1038"/>
      <c r="DJ128" s="1038"/>
      <c r="DK128" s="1038"/>
      <c r="DL128" s="1038">
        <v>176</v>
      </c>
      <c r="DM128" s="1038"/>
      <c r="DN128" s="1038"/>
      <c r="DO128" s="1038"/>
      <c r="DP128" s="1038"/>
      <c r="DQ128" s="1038">
        <v>4558</v>
      </c>
      <c r="DR128" s="1038"/>
      <c r="DS128" s="1038"/>
      <c r="DT128" s="1038"/>
      <c r="DU128" s="1038"/>
      <c r="DV128" s="1039">
        <v>0</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42595905</v>
      </c>
      <c r="AB129" s="959"/>
      <c r="AC129" s="959"/>
      <c r="AD129" s="959"/>
      <c r="AE129" s="960"/>
      <c r="AF129" s="961">
        <v>41444447</v>
      </c>
      <c r="AG129" s="959"/>
      <c r="AH129" s="959"/>
      <c r="AI129" s="959"/>
      <c r="AJ129" s="960"/>
      <c r="AK129" s="961">
        <v>42343576</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16.399999999999999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5047165</v>
      </c>
      <c r="AB130" s="959"/>
      <c r="AC130" s="959"/>
      <c r="AD130" s="959"/>
      <c r="AE130" s="960"/>
      <c r="AF130" s="961">
        <v>5029142</v>
      </c>
      <c r="AG130" s="959"/>
      <c r="AH130" s="959"/>
      <c r="AI130" s="959"/>
      <c r="AJ130" s="960"/>
      <c r="AK130" s="961">
        <v>4917765</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-1.1000000000000001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37548740</v>
      </c>
      <c r="AB131" s="986"/>
      <c r="AC131" s="986"/>
      <c r="AD131" s="986"/>
      <c r="AE131" s="987"/>
      <c r="AF131" s="985">
        <v>36415305</v>
      </c>
      <c r="AG131" s="986"/>
      <c r="AH131" s="986"/>
      <c r="AI131" s="986"/>
      <c r="AJ131" s="987"/>
      <c r="AK131" s="985">
        <v>37425811</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-1.5461983500000001</v>
      </c>
      <c r="AB132" s="1097"/>
      <c r="AC132" s="1097"/>
      <c r="AD132" s="1097"/>
      <c r="AE132" s="1098"/>
      <c r="AF132" s="1099">
        <v>-1.0561740500000001</v>
      </c>
      <c r="AG132" s="1097"/>
      <c r="AH132" s="1097"/>
      <c r="AI132" s="1097"/>
      <c r="AJ132" s="1098"/>
      <c r="AK132" s="1099">
        <v>-0.86653981000000002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-0.8</v>
      </c>
      <c r="AB133" s="1080"/>
      <c r="AC133" s="1080"/>
      <c r="AD133" s="1080"/>
      <c r="AE133" s="1081"/>
      <c r="AF133" s="1079">
        <v>-1</v>
      </c>
      <c r="AG133" s="1080"/>
      <c r="AH133" s="1080"/>
      <c r="AI133" s="1080"/>
      <c r="AJ133" s="1081"/>
      <c r="AK133" s="1079">
        <v>-1.1000000000000001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otxpGI86h2irKodvqmPGE5gw/h63aQjBsNFMcGbzQcXkJ48uZsinLb1SDJcG/Gl5rEUfK4OVwLPlQQUGGkaWg==" saltValue="eVCkEAUsnCIs4/LW2i8X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oWe/YqJyPFWpfVP1VmhGAAN0yZaFikf0KTqH5szU7EPRQcR2kf+mo19lSddHdYPVToBcQHGakT6PbMvxeW/mg==" saltValue="fbi53GGKjAzKOLfZcsXY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1"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WA22QZDuojAO5L2/zNmIkr/2M6BKNGNuawoBn9JwiUQ4NSewHft+nvKHbjFM7VosrKLpX4pzvPyA3bnVBYmUw==" saltValue="U6G+PWXnN9aPuZwZAEDXG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12391136</v>
      </c>
      <c r="AP9" s="281">
        <v>64512</v>
      </c>
      <c r="AQ9" s="282">
        <v>64047</v>
      </c>
      <c r="AR9" s="283">
        <v>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131681</v>
      </c>
      <c r="AP10" s="284">
        <v>686</v>
      </c>
      <c r="AQ10" s="285">
        <v>2298</v>
      </c>
      <c r="AR10" s="286">
        <v>-70.099999999999994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1764</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v>30</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445181</v>
      </c>
      <c r="AP13" s="284">
        <v>2318</v>
      </c>
      <c r="AQ13" s="285">
        <v>1643</v>
      </c>
      <c r="AR13" s="286">
        <v>41.1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326718</v>
      </c>
      <c r="AP14" s="284">
        <v>1701</v>
      </c>
      <c r="AQ14" s="285">
        <v>1378</v>
      </c>
      <c r="AR14" s="286">
        <v>23.4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-440873</v>
      </c>
      <c r="AP15" s="284">
        <v>-2295</v>
      </c>
      <c r="AQ15" s="285">
        <v>-2215</v>
      </c>
      <c r="AR15" s="286">
        <v>3.6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12853843</v>
      </c>
      <c r="AP16" s="284">
        <v>66921</v>
      </c>
      <c r="AQ16" s="285">
        <v>68944</v>
      </c>
      <c r="AR16" s="286">
        <v>-2.9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6.49</v>
      </c>
      <c r="AP21" s="298">
        <v>6.5</v>
      </c>
      <c r="AQ21" s="299">
        <v>-0.01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100.7</v>
      </c>
      <c r="AP22" s="303">
        <v>99.5</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4284959</v>
      </c>
      <c r="AP32" s="312">
        <v>22309</v>
      </c>
      <c r="AQ32" s="313">
        <v>30222</v>
      </c>
      <c r="AR32" s="314">
        <v>-26.2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v>22</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806465</v>
      </c>
      <c r="AP35" s="312">
        <v>4199</v>
      </c>
      <c r="AQ35" s="313">
        <v>7968</v>
      </c>
      <c r="AR35" s="314">
        <v>-47.3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74250</v>
      </c>
      <c r="AP36" s="312">
        <v>387</v>
      </c>
      <c r="AQ36" s="313">
        <v>535</v>
      </c>
      <c r="AR36" s="314">
        <v>-27.7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32149</v>
      </c>
      <c r="AP37" s="312">
        <v>167</v>
      </c>
      <c r="AQ37" s="313">
        <v>897</v>
      </c>
      <c r="AR37" s="314">
        <v>-81.400000000000006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0</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-604368</v>
      </c>
      <c r="AP39" s="312">
        <v>-3147</v>
      </c>
      <c r="AQ39" s="313">
        <v>-7440</v>
      </c>
      <c r="AR39" s="314">
        <v>-57.7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-4917765</v>
      </c>
      <c r="AP40" s="312">
        <v>-25603</v>
      </c>
      <c r="AQ40" s="313">
        <v>-23690</v>
      </c>
      <c r="AR40" s="314">
        <v>8.1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-324310</v>
      </c>
      <c r="AP41" s="312">
        <v>-1688</v>
      </c>
      <c r="AQ41" s="313">
        <v>8515</v>
      </c>
      <c r="AR41" s="314">
        <v>-119.8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4613637</v>
      </c>
      <c r="AN51" s="334">
        <v>23440</v>
      </c>
      <c r="AO51" s="335">
        <v>-24</v>
      </c>
      <c r="AP51" s="336">
        <v>46035</v>
      </c>
      <c r="AQ51" s="337">
        <v>2.2999999999999998</v>
      </c>
      <c r="AR51" s="338">
        <v>-26.3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2495850</v>
      </c>
      <c r="AN52" s="342">
        <v>12680</v>
      </c>
      <c r="AO52" s="343">
        <v>-38.799999999999997</v>
      </c>
      <c r="AP52" s="344">
        <v>25158</v>
      </c>
      <c r="AQ52" s="345">
        <v>-0.4</v>
      </c>
      <c r="AR52" s="346">
        <v>-38.4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5906416</v>
      </c>
      <c r="AN53" s="334">
        <v>30226</v>
      </c>
      <c r="AO53" s="335">
        <v>29</v>
      </c>
      <c r="AP53" s="336">
        <v>43261</v>
      </c>
      <c r="AQ53" s="337">
        <v>-6</v>
      </c>
      <c r="AR53" s="338">
        <v>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3186763</v>
      </c>
      <c r="AN54" s="342">
        <v>16308</v>
      </c>
      <c r="AO54" s="343">
        <v>28.6</v>
      </c>
      <c r="AP54" s="344">
        <v>24721</v>
      </c>
      <c r="AQ54" s="345">
        <v>-1.7</v>
      </c>
      <c r="AR54" s="346">
        <v>30.3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4954680</v>
      </c>
      <c r="AN55" s="334">
        <v>25563</v>
      </c>
      <c r="AO55" s="335">
        <v>-15.4</v>
      </c>
      <c r="AP55" s="336">
        <v>40626</v>
      </c>
      <c r="AQ55" s="337">
        <v>-6.1</v>
      </c>
      <c r="AR55" s="338">
        <v>-9.3000000000000007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2596731</v>
      </c>
      <c r="AN56" s="342">
        <v>13398</v>
      </c>
      <c r="AO56" s="343">
        <v>-17.8</v>
      </c>
      <c r="AP56" s="344">
        <v>24279</v>
      </c>
      <c r="AQ56" s="345">
        <v>-1.8</v>
      </c>
      <c r="AR56" s="346">
        <v>-16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5825102</v>
      </c>
      <c r="AN57" s="334">
        <v>30161</v>
      </c>
      <c r="AO57" s="335">
        <v>18</v>
      </c>
      <c r="AP57" s="336">
        <v>46133</v>
      </c>
      <c r="AQ57" s="337">
        <v>13.6</v>
      </c>
      <c r="AR57" s="338">
        <v>4.4000000000000004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3479204</v>
      </c>
      <c r="AN58" s="342">
        <v>18015</v>
      </c>
      <c r="AO58" s="343">
        <v>34.5</v>
      </c>
      <c r="AP58" s="344">
        <v>27280</v>
      </c>
      <c r="AQ58" s="345">
        <v>12.4</v>
      </c>
      <c r="AR58" s="346">
        <v>22.1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7440474</v>
      </c>
      <c r="AN59" s="334">
        <v>38738</v>
      </c>
      <c r="AO59" s="335">
        <v>28.4</v>
      </c>
      <c r="AP59" s="336">
        <v>49174</v>
      </c>
      <c r="AQ59" s="337">
        <v>6.6</v>
      </c>
      <c r="AR59" s="338">
        <v>21.8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4712473</v>
      </c>
      <c r="AN60" s="342">
        <v>24535</v>
      </c>
      <c r="AO60" s="343">
        <v>36.200000000000003</v>
      </c>
      <c r="AP60" s="344">
        <v>29896</v>
      </c>
      <c r="AQ60" s="345">
        <v>9.6</v>
      </c>
      <c r="AR60" s="346">
        <v>26.6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5748062</v>
      </c>
      <c r="AN61" s="349">
        <v>29626</v>
      </c>
      <c r="AO61" s="350">
        <v>7.2</v>
      </c>
      <c r="AP61" s="351">
        <v>45046</v>
      </c>
      <c r="AQ61" s="352">
        <v>2.1</v>
      </c>
      <c r="AR61" s="338">
        <v>5.0999999999999996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3294204</v>
      </c>
      <c r="AN62" s="342">
        <v>16987</v>
      </c>
      <c r="AO62" s="343">
        <v>8.5</v>
      </c>
      <c r="AP62" s="344">
        <v>26267</v>
      </c>
      <c r="AQ62" s="345">
        <v>3.6</v>
      </c>
      <c r="AR62" s="346">
        <v>4.9000000000000004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z+k2LV19Bv3Gqzl5fVwe6KX4UAmQpigK6VbDGrUm57wKnS8BYm3xgHyBCoSi+Cx2ITx4EEvZOsGuokRSysWkQ==" saltValue="TogTPoEVLiqUz7Ejx8GD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7"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GWlg1uOmQyRtV8z5CXyN97eLTOYj24BXELR/7SZZqon/jr9tcgwQx4dNh4YF+dPOHBLVPGZ9mQ8E/xLcgOTTFA==" saltValue="KCgDdczCbhYvizxMLqED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25" zoomScale="40" zoomScaleNormal="4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i4QJqH9hn85kJpfe5nD8Owbi1prciISewrBSGnM9UDVW/uR4OcHVWNdyaqcPPoK3FrfkJHuqjDMesxYcIHXLog==" saltValue="cNTssIL6pJDkooorTXbK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7"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23.01</v>
      </c>
      <c r="G47" s="12">
        <v>24.23</v>
      </c>
      <c r="H47" s="12">
        <v>27.61</v>
      </c>
      <c r="I47" s="12">
        <v>28.39</v>
      </c>
      <c r="J47" s="13">
        <v>28.25</v>
      </c>
    </row>
    <row r="48" spans="2:10" ht="57.75" customHeight="1" x14ac:dyDescent="0.15">
      <c r="B48" s="14"/>
      <c r="C48" s="1141" t="s">
        <v>4</v>
      </c>
      <c r="D48" s="1141"/>
      <c r="E48" s="1142"/>
      <c r="F48" s="15">
        <v>13.07</v>
      </c>
      <c r="G48" s="16">
        <v>13.32</v>
      </c>
      <c r="H48" s="16">
        <v>14.75</v>
      </c>
      <c r="I48" s="16">
        <v>12.68</v>
      </c>
      <c r="J48" s="17">
        <v>11.05</v>
      </c>
    </row>
    <row r="49" spans="2:10" ht="57.75" customHeight="1" thickBot="1" x14ac:dyDescent="0.2">
      <c r="B49" s="18"/>
      <c r="C49" s="1143" t="s">
        <v>5</v>
      </c>
      <c r="D49" s="1143"/>
      <c r="E49" s="1144"/>
      <c r="F49" s="19">
        <v>0.47</v>
      </c>
      <c r="G49" s="20">
        <v>2.2999999999999998</v>
      </c>
      <c r="H49" s="20">
        <v>6.3</v>
      </c>
      <c r="I49" s="20" t="s">
        <v>532</v>
      </c>
      <c r="J49" s="21" t="s">
        <v>533</v>
      </c>
    </row>
    <row r="50" spans="2:10" x14ac:dyDescent="0.15"/>
  </sheetData>
  <sheetProtection algorithmName="SHA-512" hashValue="a4TSRE3lJIRXgsP+aFB01FD7oGi9kMuWOyXfdofiK+B4FiRD8Vg25GFjQMMRNIvA6k3Qe3oXON5zrzObTCSTyA==" saltValue="bXZnJRrT/I/3NOt6jSpq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1"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534</v>
      </c>
      <c r="D34" s="1151"/>
      <c r="E34" s="1152"/>
      <c r="F34" s="32">
        <v>13.07</v>
      </c>
      <c r="G34" s="33">
        <v>13.32</v>
      </c>
      <c r="H34" s="33">
        <v>14.75</v>
      </c>
      <c r="I34" s="33">
        <v>12.26</v>
      </c>
      <c r="J34" s="34">
        <v>10.72</v>
      </c>
      <c r="K34" s="22"/>
      <c r="L34" s="22"/>
      <c r="M34" s="22"/>
      <c r="N34" s="22"/>
      <c r="O34" s="22"/>
      <c r="P34" s="22"/>
    </row>
    <row r="35" spans="1:16" ht="39" customHeight="1" x14ac:dyDescent="0.15">
      <c r="A35" s="22"/>
      <c r="B35" s="35"/>
      <c r="C35" s="1145" t="s">
        <v>535</v>
      </c>
      <c r="D35" s="1146"/>
      <c r="E35" s="1147"/>
      <c r="F35" s="36">
        <v>8.14</v>
      </c>
      <c r="G35" s="37">
        <v>8.34</v>
      </c>
      <c r="H35" s="37">
        <v>8.84</v>
      </c>
      <c r="I35" s="37">
        <v>7.53</v>
      </c>
      <c r="J35" s="38">
        <v>6.88</v>
      </c>
      <c r="K35" s="22"/>
      <c r="L35" s="22"/>
      <c r="M35" s="22"/>
      <c r="N35" s="22"/>
      <c r="O35" s="22"/>
      <c r="P35" s="22"/>
    </row>
    <row r="36" spans="1:16" ht="39" customHeight="1" x14ac:dyDescent="0.15">
      <c r="A36" s="22"/>
      <c r="B36" s="35"/>
      <c r="C36" s="1145" t="s">
        <v>536</v>
      </c>
      <c r="D36" s="1146"/>
      <c r="E36" s="1147"/>
      <c r="F36" s="36">
        <v>0</v>
      </c>
      <c r="G36" s="37">
        <v>0.02</v>
      </c>
      <c r="H36" s="37">
        <v>0.02</v>
      </c>
      <c r="I36" s="37">
        <v>0.02</v>
      </c>
      <c r="J36" s="38">
        <v>4.7300000000000004</v>
      </c>
      <c r="K36" s="22"/>
      <c r="L36" s="22"/>
      <c r="M36" s="22"/>
      <c r="N36" s="22"/>
      <c r="O36" s="22"/>
      <c r="P36" s="22"/>
    </row>
    <row r="37" spans="1:16" ht="39" customHeight="1" x14ac:dyDescent="0.15">
      <c r="A37" s="22"/>
      <c r="B37" s="35"/>
      <c r="C37" s="1145" t="s">
        <v>537</v>
      </c>
      <c r="D37" s="1146"/>
      <c r="E37" s="1147"/>
      <c r="F37" s="36">
        <v>0.37</v>
      </c>
      <c r="G37" s="37">
        <v>0.22</v>
      </c>
      <c r="H37" s="37">
        <v>0.37</v>
      </c>
      <c r="I37" s="37">
        <v>0.94</v>
      </c>
      <c r="J37" s="38">
        <v>1.76</v>
      </c>
      <c r="K37" s="22"/>
      <c r="L37" s="22"/>
      <c r="M37" s="22"/>
      <c r="N37" s="22"/>
      <c r="O37" s="22"/>
      <c r="P37" s="22"/>
    </row>
    <row r="38" spans="1:16" ht="39" customHeight="1" x14ac:dyDescent="0.15">
      <c r="A38" s="22"/>
      <c r="B38" s="35"/>
      <c r="C38" s="1145" t="s">
        <v>538</v>
      </c>
      <c r="D38" s="1146"/>
      <c r="E38" s="1147"/>
      <c r="F38" s="36">
        <v>0.08</v>
      </c>
      <c r="G38" s="37">
        <v>0.08</v>
      </c>
      <c r="H38" s="37">
        <v>0.05</v>
      </c>
      <c r="I38" s="37">
        <v>0.06</v>
      </c>
      <c r="J38" s="38">
        <v>0.06</v>
      </c>
      <c r="K38" s="22"/>
      <c r="L38" s="22"/>
      <c r="M38" s="22"/>
      <c r="N38" s="22"/>
      <c r="O38" s="22"/>
      <c r="P38" s="22"/>
    </row>
    <row r="39" spans="1:16" ht="39" customHeight="1" x14ac:dyDescent="0.15">
      <c r="A39" s="22"/>
      <c r="B39" s="35"/>
      <c r="C39" s="1145" t="s">
        <v>539</v>
      </c>
      <c r="D39" s="1146"/>
      <c r="E39" s="1147"/>
      <c r="F39" s="36">
        <v>0</v>
      </c>
      <c r="G39" s="37">
        <v>0</v>
      </c>
      <c r="H39" s="37">
        <v>0</v>
      </c>
      <c r="I39" s="37">
        <v>0</v>
      </c>
      <c r="J39" s="38">
        <v>0</v>
      </c>
      <c r="K39" s="22"/>
      <c r="L39" s="22"/>
      <c r="M39" s="22"/>
      <c r="N39" s="22"/>
      <c r="O39" s="22"/>
      <c r="P39" s="22"/>
    </row>
    <row r="40" spans="1:16" ht="39" customHeight="1" x14ac:dyDescent="0.15">
      <c r="A40" s="22"/>
      <c r="B40" s="35"/>
      <c r="C40" s="1145" t="s">
        <v>540</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543</v>
      </c>
      <c r="D43" s="1149"/>
      <c r="E43" s="1150"/>
      <c r="F43" s="41">
        <v>0</v>
      </c>
      <c r="G43" s="42">
        <v>0</v>
      </c>
      <c r="H43" s="42">
        <v>0</v>
      </c>
      <c r="I43" s="42">
        <v>0.1</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Dh631WdrCHzZIJuPHQOJbIAw3mPuvmcLiO25AtROS5uf4H1nxP3LUy2oYU1ZFJJHTt5ZAd5jGM+OurAC/RU7g==" saltValue="oEcktEjJFlwHIKj6TcsY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4304</v>
      </c>
      <c r="L45" s="60">
        <v>4289</v>
      </c>
      <c r="M45" s="60">
        <v>4224</v>
      </c>
      <c r="N45" s="60">
        <v>4259</v>
      </c>
      <c r="O45" s="61">
        <v>4285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1090</v>
      </c>
      <c r="L48" s="64">
        <v>1145</v>
      </c>
      <c r="M48" s="64">
        <v>927</v>
      </c>
      <c r="N48" s="64">
        <v>977</v>
      </c>
      <c r="O48" s="65">
        <v>806</v>
      </c>
      <c r="P48" s="48"/>
      <c r="Q48" s="48"/>
      <c r="R48" s="48"/>
      <c r="S48" s="48"/>
      <c r="T48" s="48"/>
      <c r="U48" s="48"/>
    </row>
    <row r="49" spans="1:21" ht="30.75" customHeight="1" x14ac:dyDescent="0.15">
      <c r="A49" s="48"/>
      <c r="B49" s="1155"/>
      <c r="C49" s="1156"/>
      <c r="D49" s="62"/>
      <c r="E49" s="1161" t="s">
        <v>14</v>
      </c>
      <c r="F49" s="1161"/>
      <c r="G49" s="1161"/>
      <c r="H49" s="1161"/>
      <c r="I49" s="1161"/>
      <c r="J49" s="1162"/>
      <c r="K49" s="63">
        <v>75</v>
      </c>
      <c r="L49" s="64">
        <v>75</v>
      </c>
      <c r="M49" s="64">
        <v>74</v>
      </c>
      <c r="N49" s="64">
        <v>74</v>
      </c>
      <c r="O49" s="65">
        <v>74</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488</v>
      </c>
      <c r="L50" s="64" t="s">
        <v>488</v>
      </c>
      <c r="M50" s="64" t="s">
        <v>488</v>
      </c>
      <c r="N50" s="64" t="s">
        <v>488</v>
      </c>
      <c r="O50" s="65">
        <v>32</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5578</v>
      </c>
      <c r="L52" s="64">
        <v>5736</v>
      </c>
      <c r="M52" s="64">
        <v>5806</v>
      </c>
      <c r="N52" s="64">
        <v>5695</v>
      </c>
      <c r="O52" s="65">
        <v>5522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-109</v>
      </c>
      <c r="L53" s="69">
        <v>-227</v>
      </c>
      <c r="M53" s="69">
        <v>-581</v>
      </c>
      <c r="N53" s="69">
        <v>-385</v>
      </c>
      <c r="O53" s="70">
        <v>-325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yJ8aj1KXAkHOd8he+HvVPiSHCJ+s/uq9Uz4CAvX+5cIuRq9RkOiounSDQwuIp3F7G42fhYbTrIdx2lbXCO6hQ==" saltValue="iJwyDRRyMA5+4MRcgJqJ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5"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33347</v>
      </c>
      <c r="J41" s="356">
        <v>31947</v>
      </c>
      <c r="K41" s="356">
        <v>30419</v>
      </c>
      <c r="L41" s="356">
        <v>27760</v>
      </c>
      <c r="M41" s="357">
        <v>26769</v>
      </c>
    </row>
    <row r="42" spans="2:13" ht="27.75" customHeight="1" x14ac:dyDescent="0.15">
      <c r="B42" s="1186"/>
      <c r="C42" s="1187"/>
      <c r="D42" s="106"/>
      <c r="E42" s="1192" t="s">
        <v>32</v>
      </c>
      <c r="F42" s="1192"/>
      <c r="G42" s="1192"/>
      <c r="H42" s="1193"/>
      <c r="I42" s="358" t="s">
        <v>488</v>
      </c>
      <c r="J42" s="359" t="s">
        <v>488</v>
      </c>
      <c r="K42" s="359" t="s">
        <v>488</v>
      </c>
      <c r="L42" s="359">
        <v>326</v>
      </c>
      <c r="M42" s="360">
        <v>303</v>
      </c>
    </row>
    <row r="43" spans="2:13" ht="27.75" customHeight="1" x14ac:dyDescent="0.15">
      <c r="B43" s="1186"/>
      <c r="C43" s="1187"/>
      <c r="D43" s="106"/>
      <c r="E43" s="1192" t="s">
        <v>33</v>
      </c>
      <c r="F43" s="1192"/>
      <c r="G43" s="1192"/>
      <c r="H43" s="1193"/>
      <c r="I43" s="358">
        <v>10781</v>
      </c>
      <c r="J43" s="359">
        <v>10117</v>
      </c>
      <c r="K43" s="359">
        <v>9276</v>
      </c>
      <c r="L43" s="359">
        <v>8986</v>
      </c>
      <c r="M43" s="360">
        <v>8400</v>
      </c>
    </row>
    <row r="44" spans="2:13" ht="27.75" customHeight="1" x14ac:dyDescent="0.15">
      <c r="B44" s="1186"/>
      <c r="C44" s="1187"/>
      <c r="D44" s="106"/>
      <c r="E44" s="1192" t="s">
        <v>34</v>
      </c>
      <c r="F44" s="1192"/>
      <c r="G44" s="1192"/>
      <c r="H44" s="1193"/>
      <c r="I44" s="358">
        <v>608</v>
      </c>
      <c r="J44" s="359">
        <v>535</v>
      </c>
      <c r="K44" s="359">
        <v>461</v>
      </c>
      <c r="L44" s="359">
        <v>387</v>
      </c>
      <c r="M44" s="360">
        <v>313</v>
      </c>
    </row>
    <row r="45" spans="2:13" ht="27.75" customHeight="1" x14ac:dyDescent="0.15">
      <c r="B45" s="1186"/>
      <c r="C45" s="1187"/>
      <c r="D45" s="106"/>
      <c r="E45" s="1192" t="s">
        <v>35</v>
      </c>
      <c r="F45" s="1192"/>
      <c r="G45" s="1192"/>
      <c r="H45" s="1193"/>
      <c r="I45" s="358">
        <v>10555</v>
      </c>
      <c r="J45" s="359">
        <v>10489</v>
      </c>
      <c r="K45" s="359">
        <v>10174</v>
      </c>
      <c r="L45" s="359">
        <v>10394</v>
      </c>
      <c r="M45" s="360">
        <v>10722</v>
      </c>
    </row>
    <row r="46" spans="2:13" ht="27.75" customHeight="1" x14ac:dyDescent="0.15">
      <c r="B46" s="1186"/>
      <c r="C46" s="1187"/>
      <c r="D46" s="107"/>
      <c r="E46" s="1192" t="s">
        <v>36</v>
      </c>
      <c r="F46" s="1192"/>
      <c r="G46" s="1192"/>
      <c r="H46" s="1193"/>
      <c r="I46" s="358">
        <v>9</v>
      </c>
      <c r="J46" s="359">
        <v>6</v>
      </c>
      <c r="K46" s="359">
        <v>1</v>
      </c>
      <c r="L46" s="359">
        <v>0</v>
      </c>
      <c r="M46" s="360">
        <v>5</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20941</v>
      </c>
      <c r="J50" s="359">
        <v>21920</v>
      </c>
      <c r="K50" s="359">
        <v>23900</v>
      </c>
      <c r="L50" s="359">
        <v>24369</v>
      </c>
      <c r="M50" s="360">
        <v>24890</v>
      </c>
    </row>
    <row r="51" spans="2:13" ht="27.75" customHeight="1" x14ac:dyDescent="0.15">
      <c r="B51" s="1186"/>
      <c r="C51" s="1187"/>
      <c r="D51" s="106"/>
      <c r="E51" s="1192" t="s">
        <v>42</v>
      </c>
      <c r="F51" s="1192"/>
      <c r="G51" s="1192"/>
      <c r="H51" s="1193"/>
      <c r="I51" s="358">
        <v>6409</v>
      </c>
      <c r="J51" s="359">
        <v>5925</v>
      </c>
      <c r="K51" s="359">
        <v>5814</v>
      </c>
      <c r="L51" s="359">
        <v>5541</v>
      </c>
      <c r="M51" s="360">
        <v>5484</v>
      </c>
    </row>
    <row r="52" spans="2:13" ht="27.75" customHeight="1" x14ac:dyDescent="0.15">
      <c r="B52" s="1188"/>
      <c r="C52" s="1189"/>
      <c r="D52" s="106"/>
      <c r="E52" s="1192" t="s">
        <v>43</v>
      </c>
      <c r="F52" s="1192"/>
      <c r="G52" s="1192"/>
      <c r="H52" s="1193"/>
      <c r="I52" s="358">
        <v>50495</v>
      </c>
      <c r="J52" s="359">
        <v>48962</v>
      </c>
      <c r="K52" s="359">
        <v>49257</v>
      </c>
      <c r="L52" s="359">
        <v>47831</v>
      </c>
      <c r="M52" s="360">
        <v>46516</v>
      </c>
    </row>
    <row r="53" spans="2:13" ht="27.75" customHeight="1" thickBot="1" x14ac:dyDescent="0.2">
      <c r="B53" s="1199" t="s">
        <v>19</v>
      </c>
      <c r="C53" s="1200"/>
      <c r="D53" s="110"/>
      <c r="E53" s="1201" t="s">
        <v>44</v>
      </c>
      <c r="F53" s="1201"/>
      <c r="G53" s="1201"/>
      <c r="H53" s="1202"/>
      <c r="I53" s="361">
        <v>-22545</v>
      </c>
      <c r="J53" s="362">
        <v>-23714</v>
      </c>
      <c r="K53" s="362">
        <v>-28640</v>
      </c>
      <c r="L53" s="362">
        <v>-29887</v>
      </c>
      <c r="M53" s="363">
        <v>-30377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hj6qh8dkaKLCT7tH1SQvy9ZIdURYQd2Yj75gEqFhdguFXPRzfajFXJlflhiq2gpdeINizAfPX2gPhsfGcEOtg==" saltValue="KHpBfO0iy5I8NUsYRTT2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4"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11759</v>
      </c>
      <c r="G55" s="122">
        <v>11767</v>
      </c>
      <c r="H55" s="123">
        <v>11962</v>
      </c>
    </row>
    <row r="56" spans="2:8" ht="52.5" customHeight="1" x14ac:dyDescent="0.15">
      <c r="B56" s="124"/>
      <c r="C56" s="1213" t="s">
        <v>47</v>
      </c>
      <c r="D56" s="1213"/>
      <c r="E56" s="1214"/>
      <c r="F56" s="125">
        <v>344</v>
      </c>
      <c r="G56" s="125">
        <v>343</v>
      </c>
      <c r="H56" s="126">
        <v>341</v>
      </c>
    </row>
    <row r="57" spans="2:8" ht="53.25" customHeight="1" x14ac:dyDescent="0.15">
      <c r="B57" s="124"/>
      <c r="C57" s="1215" t="s">
        <v>48</v>
      </c>
      <c r="D57" s="1215"/>
      <c r="E57" s="1216"/>
      <c r="F57" s="127">
        <v>11657</v>
      </c>
      <c r="G57" s="127">
        <v>12113</v>
      </c>
      <c r="H57" s="128">
        <v>12432</v>
      </c>
    </row>
    <row r="58" spans="2:8" ht="45.75" customHeight="1" x14ac:dyDescent="0.15">
      <c r="B58" s="129"/>
      <c r="C58" s="1203" t="s">
        <v>549</v>
      </c>
      <c r="D58" s="1204"/>
      <c r="E58" s="1205"/>
      <c r="F58" s="130">
        <v>9055</v>
      </c>
      <c r="G58" s="130">
        <v>9389</v>
      </c>
      <c r="H58" s="131">
        <v>9692</v>
      </c>
    </row>
    <row r="59" spans="2:8" ht="45.75" customHeight="1" x14ac:dyDescent="0.15">
      <c r="B59" s="129"/>
      <c r="C59" s="1203" t="s">
        <v>550</v>
      </c>
      <c r="D59" s="1204"/>
      <c r="E59" s="1205"/>
      <c r="F59" s="130">
        <v>1933</v>
      </c>
      <c r="G59" s="130">
        <v>2034</v>
      </c>
      <c r="H59" s="131">
        <v>2034</v>
      </c>
    </row>
    <row r="60" spans="2:8" ht="45.75" customHeight="1" x14ac:dyDescent="0.15">
      <c r="B60" s="129"/>
      <c r="C60" s="1203" t="s">
        <v>551</v>
      </c>
      <c r="D60" s="1204"/>
      <c r="E60" s="1205"/>
      <c r="F60" s="130">
        <v>240</v>
      </c>
      <c r="G60" s="130">
        <v>229</v>
      </c>
      <c r="H60" s="131">
        <v>215</v>
      </c>
    </row>
    <row r="61" spans="2:8" ht="45.75" customHeight="1" x14ac:dyDescent="0.15">
      <c r="B61" s="129"/>
      <c r="C61" s="1203" t="s">
        <v>552</v>
      </c>
      <c r="D61" s="1204"/>
      <c r="E61" s="1205"/>
      <c r="F61" s="130">
        <v>113</v>
      </c>
      <c r="G61" s="130">
        <v>113</v>
      </c>
      <c r="H61" s="131">
        <v>113</v>
      </c>
    </row>
    <row r="62" spans="2:8" ht="45.75" customHeight="1" thickBot="1" x14ac:dyDescent="0.2">
      <c r="B62" s="132"/>
      <c r="C62" s="1206" t="s">
        <v>553</v>
      </c>
      <c r="D62" s="1207"/>
      <c r="E62" s="1208"/>
      <c r="F62" s="133">
        <v>107</v>
      </c>
      <c r="G62" s="133">
        <v>102</v>
      </c>
      <c r="H62" s="134">
        <v>100</v>
      </c>
    </row>
    <row r="63" spans="2:8" ht="52.5" customHeight="1" thickBot="1" x14ac:dyDescent="0.2">
      <c r="B63" s="135"/>
      <c r="C63" s="1209" t="s">
        <v>49</v>
      </c>
      <c r="D63" s="1209"/>
      <c r="E63" s="1210"/>
      <c r="F63" s="136">
        <v>23760</v>
      </c>
      <c r="G63" s="136">
        <v>24222</v>
      </c>
      <c r="H63" s="137">
        <v>24736</v>
      </c>
    </row>
    <row r="64" spans="2:8" x14ac:dyDescent="0.15"/>
  </sheetData>
  <sheetProtection algorithmName="SHA-512" hashValue="64/1LnXBuCsZ4jpAajZpZakK5eUp591WqQgEQu4agh5qy+tHfY2ft8wO4fvGfVCxnSOGB6B1SpRVPTmOvOKopA==" saltValue="RlD6ZI7TDTP0lQqbUyi+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23440</v>
      </c>
      <c r="E3" s="156"/>
      <c r="F3" s="157">
        <v>46035</v>
      </c>
      <c r="G3" s="158"/>
      <c r="H3" s="159"/>
    </row>
    <row r="4" spans="1:8" x14ac:dyDescent="0.15">
      <c r="A4" s="160"/>
      <c r="B4" s="161"/>
      <c r="C4" s="162"/>
      <c r="D4" s="163">
        <v>12680</v>
      </c>
      <c r="E4" s="164"/>
      <c r="F4" s="165">
        <v>25158</v>
      </c>
      <c r="G4" s="166"/>
      <c r="H4" s="167"/>
    </row>
    <row r="5" spans="1:8" x14ac:dyDescent="0.15">
      <c r="A5" s="148" t="s">
        <v>521</v>
      </c>
      <c r="B5" s="153"/>
      <c r="C5" s="154"/>
      <c r="D5" s="155">
        <v>30226</v>
      </c>
      <c r="E5" s="156"/>
      <c r="F5" s="157">
        <v>43261</v>
      </c>
      <c r="G5" s="158"/>
      <c r="H5" s="159"/>
    </row>
    <row r="6" spans="1:8" x14ac:dyDescent="0.15">
      <c r="A6" s="160"/>
      <c r="B6" s="161"/>
      <c r="C6" s="162"/>
      <c r="D6" s="163">
        <v>16308</v>
      </c>
      <c r="E6" s="164"/>
      <c r="F6" s="165">
        <v>24721</v>
      </c>
      <c r="G6" s="166"/>
      <c r="H6" s="167"/>
    </row>
    <row r="7" spans="1:8" x14ac:dyDescent="0.15">
      <c r="A7" s="148" t="s">
        <v>522</v>
      </c>
      <c r="B7" s="153"/>
      <c r="C7" s="154"/>
      <c r="D7" s="155">
        <v>25563</v>
      </c>
      <c r="E7" s="156"/>
      <c r="F7" s="157">
        <v>40626</v>
      </c>
      <c r="G7" s="158"/>
      <c r="H7" s="159"/>
    </row>
    <row r="8" spans="1:8" x14ac:dyDescent="0.15">
      <c r="A8" s="160"/>
      <c r="B8" s="161"/>
      <c r="C8" s="162"/>
      <c r="D8" s="163">
        <v>13398</v>
      </c>
      <c r="E8" s="164"/>
      <c r="F8" s="165">
        <v>24279</v>
      </c>
      <c r="G8" s="166"/>
      <c r="H8" s="167"/>
    </row>
    <row r="9" spans="1:8" x14ac:dyDescent="0.15">
      <c r="A9" s="148" t="s">
        <v>523</v>
      </c>
      <c r="B9" s="153"/>
      <c r="C9" s="154"/>
      <c r="D9" s="155">
        <v>30161</v>
      </c>
      <c r="E9" s="156"/>
      <c r="F9" s="157">
        <v>46133</v>
      </c>
      <c r="G9" s="158"/>
      <c r="H9" s="159"/>
    </row>
    <row r="10" spans="1:8" x14ac:dyDescent="0.15">
      <c r="A10" s="160"/>
      <c r="B10" s="161"/>
      <c r="C10" s="162"/>
      <c r="D10" s="163">
        <v>18015</v>
      </c>
      <c r="E10" s="164"/>
      <c r="F10" s="165">
        <v>27280</v>
      </c>
      <c r="G10" s="166"/>
      <c r="H10" s="167"/>
    </row>
    <row r="11" spans="1:8" x14ac:dyDescent="0.15">
      <c r="A11" s="148" t="s">
        <v>524</v>
      </c>
      <c r="B11" s="153"/>
      <c r="C11" s="154"/>
      <c r="D11" s="155">
        <v>38738</v>
      </c>
      <c r="E11" s="156"/>
      <c r="F11" s="157">
        <v>49174</v>
      </c>
      <c r="G11" s="158"/>
      <c r="H11" s="159"/>
    </row>
    <row r="12" spans="1:8" x14ac:dyDescent="0.15">
      <c r="A12" s="160"/>
      <c r="B12" s="161"/>
      <c r="C12" s="168"/>
      <c r="D12" s="163">
        <v>24535</v>
      </c>
      <c r="E12" s="164"/>
      <c r="F12" s="165">
        <v>29896</v>
      </c>
      <c r="G12" s="166"/>
      <c r="H12" s="167"/>
    </row>
    <row r="13" spans="1:8" x14ac:dyDescent="0.15">
      <c r="A13" s="148"/>
      <c r="B13" s="153"/>
      <c r="C13" s="169"/>
      <c r="D13" s="170">
        <v>29626</v>
      </c>
      <c r="E13" s="171"/>
      <c r="F13" s="172">
        <v>45046</v>
      </c>
      <c r="G13" s="173"/>
      <c r="H13" s="159"/>
    </row>
    <row r="14" spans="1:8" x14ac:dyDescent="0.15">
      <c r="A14" s="160"/>
      <c r="B14" s="161"/>
      <c r="C14" s="162"/>
      <c r="D14" s="163">
        <v>16987</v>
      </c>
      <c r="E14" s="164"/>
      <c r="F14" s="165">
        <v>26267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13.07</v>
      </c>
      <c r="C19" s="174">
        <f>ROUND(VALUE(SUBSTITUTE(実質収支比率等に係る経年分析!G$48,"▲","-")),2)</f>
        <v>13.32</v>
      </c>
      <c r="D19" s="174">
        <f>ROUND(VALUE(SUBSTITUTE(実質収支比率等に係る経年分析!H$48,"▲","-")),2)</f>
        <v>14.75</v>
      </c>
      <c r="E19" s="174">
        <f>ROUND(VALUE(SUBSTITUTE(実質収支比率等に係る経年分析!I$48,"▲","-")),2)</f>
        <v>12.68</v>
      </c>
      <c r="F19" s="174">
        <f>ROUND(VALUE(SUBSTITUTE(実質収支比率等に係る経年分析!J$48,"▲","-")),2)</f>
        <v>11.05</v>
      </c>
    </row>
    <row r="20" spans="1:11" x14ac:dyDescent="0.15">
      <c r="A20" s="174" t="s">
        <v>53</v>
      </c>
      <c r="B20" s="174">
        <f>ROUND(VALUE(SUBSTITUTE(実質収支比率等に係る経年分析!F$47,"▲","-")),2)</f>
        <v>23.01</v>
      </c>
      <c r="C20" s="174">
        <f>ROUND(VALUE(SUBSTITUTE(実質収支比率等に係る経年分析!G$47,"▲","-")),2)</f>
        <v>24.23</v>
      </c>
      <c r="D20" s="174">
        <f>ROUND(VALUE(SUBSTITUTE(実質収支比率等に係る経年分析!H$47,"▲","-")),2)</f>
        <v>27.61</v>
      </c>
      <c r="E20" s="174">
        <f>ROUND(VALUE(SUBSTITUTE(実質収支比率等に係る経年分析!I$47,"▲","-")),2)</f>
        <v>28.39</v>
      </c>
      <c r="F20" s="174">
        <f>ROUND(VALUE(SUBSTITUTE(実質収支比率等に係る経年分析!J$47,"▲","-")),2)</f>
        <v>28.25</v>
      </c>
    </row>
    <row r="21" spans="1:11" x14ac:dyDescent="0.15">
      <c r="A21" s="174" t="s">
        <v>54</v>
      </c>
      <c r="B21" s="174">
        <f>IF(ISNUMBER(VALUE(SUBSTITUTE(実質収支比率等に係る経年分析!F$49,"▲","-"))),ROUND(VALUE(SUBSTITUTE(実質収支比率等に係る経年分析!F$49,"▲","-")),2),NA())</f>
        <v>0.47</v>
      </c>
      <c r="C21" s="174">
        <f>IF(ISNUMBER(VALUE(SUBSTITUTE(実質収支比率等に係る経年分析!G$49,"▲","-"))),ROUND(VALUE(SUBSTITUTE(実質収支比率等に係る経年分析!G$49,"▲","-")),2),NA())</f>
        <v>2.2999999999999998</v>
      </c>
      <c r="D21" s="174">
        <f>IF(ISNUMBER(VALUE(SUBSTITUTE(実質収支比率等に係る経年分析!H$49,"▲","-"))),ROUND(VALUE(SUBSTITUTE(実質収支比率等に係る経年分析!H$49,"▲","-")),2),NA())</f>
        <v>6.3</v>
      </c>
      <c r="E21" s="174">
        <f>IF(ISNUMBER(VALUE(SUBSTITUTE(実質収支比率等に係る経年分析!I$49,"▲","-"))),ROUND(VALUE(SUBSTITUTE(実質収支比率等に係る経年分析!I$49,"▲","-")),2),NA())</f>
        <v>-2.4700000000000002</v>
      </c>
      <c r="F21" s="174">
        <f>IF(ISNUMBER(VALUE(SUBSTITUTE(実質収支比率等に係る経年分析!J$49,"▲","-"))),ROUND(VALUE(SUBSTITUTE(実質収支比率等に係る経年分析!J$49,"▲","-")),2),NA())</f>
        <v>-0.49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公共用地先行取得特別会計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1.76</v>
      </c>
    </row>
    <row r="34" spans="1:16" x14ac:dyDescent="0.15">
      <c r="A34" s="175" t="str">
        <f>IF(連結実質赤字比率に係る赤字・黒字の構成分析!C$36="",NA(),連結実質赤字比率に係る赤字・黒字の構成分析!C$36)</f>
        <v>熊谷都市計画事業土地区画整理事業特別会計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4.7300000000000004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13.32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10.72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5578</v>
      </c>
      <c r="E42" s="176"/>
      <c r="F42" s="176"/>
      <c r="G42" s="176">
        <f>'実質公債費比率（分子）の構造'!L$52</f>
        <v>5736</v>
      </c>
      <c r="H42" s="176"/>
      <c r="I42" s="176"/>
      <c r="J42" s="176">
        <f>'実質公債費比率（分子）の構造'!M$52</f>
        <v>5806</v>
      </c>
      <c r="K42" s="176"/>
      <c r="L42" s="176"/>
      <c r="M42" s="176">
        <f>'実質公債費比率（分子）の構造'!N$52</f>
        <v>5695</v>
      </c>
      <c r="N42" s="176"/>
      <c r="O42" s="176"/>
      <c r="P42" s="176">
        <f>'実質公債費比率（分子）の構造'!O$52</f>
        <v>5522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f>'実質公債費比率（分子）の構造'!O$50</f>
        <v>32</v>
      </c>
      <c r="O44" s="176"/>
      <c r="P44" s="176"/>
    </row>
    <row r="45" spans="1:16" x14ac:dyDescent="0.15">
      <c r="A45" s="176" t="s">
        <v>63</v>
      </c>
      <c r="B45" s="176">
        <f>'実質公債費比率（分子）の構造'!K$49</f>
        <v>75</v>
      </c>
      <c r="C45" s="176"/>
      <c r="D45" s="176"/>
      <c r="E45" s="176">
        <f>'実質公債費比率（分子）の構造'!L$49</f>
        <v>75</v>
      </c>
      <c r="F45" s="176"/>
      <c r="G45" s="176"/>
      <c r="H45" s="176">
        <f>'実質公債費比率（分子）の構造'!M$49</f>
        <v>74</v>
      </c>
      <c r="I45" s="176"/>
      <c r="J45" s="176"/>
      <c r="K45" s="176">
        <f>'実質公債費比率（分子）の構造'!N$49</f>
        <v>74</v>
      </c>
      <c r="L45" s="176"/>
      <c r="M45" s="176"/>
      <c r="N45" s="176">
        <f>'実質公債費比率（分子）の構造'!O$49</f>
        <v>74</v>
      </c>
      <c r="O45" s="176"/>
      <c r="P45" s="176"/>
    </row>
    <row r="46" spans="1:16" x14ac:dyDescent="0.15">
      <c r="A46" s="176" t="s">
        <v>64</v>
      </c>
      <c r="B46" s="176">
        <f>'実質公債費比率（分子）の構造'!K$48</f>
        <v>1090</v>
      </c>
      <c r="C46" s="176"/>
      <c r="D46" s="176"/>
      <c r="E46" s="176">
        <f>'実質公債費比率（分子）の構造'!L$48</f>
        <v>1145</v>
      </c>
      <c r="F46" s="176"/>
      <c r="G46" s="176"/>
      <c r="H46" s="176">
        <f>'実質公債費比率（分子）の構造'!M$48</f>
        <v>927</v>
      </c>
      <c r="I46" s="176"/>
      <c r="J46" s="176"/>
      <c r="K46" s="176">
        <f>'実質公債費比率（分子）の構造'!N$48</f>
        <v>977</v>
      </c>
      <c r="L46" s="176"/>
      <c r="M46" s="176"/>
      <c r="N46" s="176">
        <f>'実質公債費比率（分子）の構造'!O$48</f>
        <v>806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4304</v>
      </c>
      <c r="C49" s="176"/>
      <c r="D49" s="176"/>
      <c r="E49" s="176">
        <f>'実質公債費比率（分子）の構造'!L$45</f>
        <v>4289</v>
      </c>
      <c r="F49" s="176"/>
      <c r="G49" s="176"/>
      <c r="H49" s="176">
        <f>'実質公債費比率（分子）の構造'!M$45</f>
        <v>4224</v>
      </c>
      <c r="I49" s="176"/>
      <c r="J49" s="176"/>
      <c r="K49" s="176">
        <f>'実質公債費比率（分子）の構造'!N$45</f>
        <v>4259</v>
      </c>
      <c r="L49" s="176"/>
      <c r="M49" s="176"/>
      <c r="N49" s="176">
        <f>'実質公債費比率（分子）の構造'!O$45</f>
        <v>4285</v>
      </c>
      <c r="O49" s="176"/>
      <c r="P49" s="176"/>
    </row>
    <row r="50" spans="1:16" x14ac:dyDescent="0.15">
      <c r="A50" s="176" t="s">
        <v>67</v>
      </c>
      <c r="B50" s="176" t="e">
        <f>NA()</f>
        <v>#N/A</v>
      </c>
      <c r="C50" s="176">
        <f>IF(ISNUMBER('実質公債費比率（分子）の構造'!K$53),'実質公債費比率（分子）の構造'!K$53,NA())</f>
        <v>-109</v>
      </c>
      <c r="D50" s="176" t="e">
        <f>NA()</f>
        <v>#N/A</v>
      </c>
      <c r="E50" s="176" t="e">
        <f>NA()</f>
        <v>#N/A</v>
      </c>
      <c r="F50" s="176">
        <f>IF(ISNUMBER('実質公債費比率（分子）の構造'!L$53),'実質公債費比率（分子）の構造'!L$53,NA())</f>
        <v>-227</v>
      </c>
      <c r="G50" s="176" t="e">
        <f>NA()</f>
        <v>#N/A</v>
      </c>
      <c r="H50" s="176" t="e">
        <f>NA()</f>
        <v>#N/A</v>
      </c>
      <c r="I50" s="176">
        <f>IF(ISNUMBER('実質公債費比率（分子）の構造'!M$53),'実質公債費比率（分子）の構造'!M$53,NA())</f>
        <v>-581</v>
      </c>
      <c r="J50" s="176" t="e">
        <f>NA()</f>
        <v>#N/A</v>
      </c>
      <c r="K50" s="176" t="e">
        <f>NA()</f>
        <v>#N/A</v>
      </c>
      <c r="L50" s="176">
        <f>IF(ISNUMBER('実質公債費比率（分子）の構造'!N$53),'実質公債費比率（分子）の構造'!N$53,NA())</f>
        <v>-385</v>
      </c>
      <c r="M50" s="176" t="e">
        <f>NA()</f>
        <v>#N/A</v>
      </c>
      <c r="N50" s="176" t="e">
        <f>NA()</f>
        <v>#N/A</v>
      </c>
      <c r="O50" s="176">
        <f>IF(ISNUMBER('実質公債費比率（分子）の構造'!O$53),'実質公債費比率（分子）の構造'!O$53,NA())</f>
        <v>-325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50495</v>
      </c>
      <c r="E56" s="175"/>
      <c r="F56" s="175"/>
      <c r="G56" s="175">
        <f>'将来負担比率（分子）の構造'!J$52</f>
        <v>48962</v>
      </c>
      <c r="H56" s="175"/>
      <c r="I56" s="175"/>
      <c r="J56" s="175">
        <f>'将来負担比率（分子）の構造'!K$52</f>
        <v>49257</v>
      </c>
      <c r="K56" s="175"/>
      <c r="L56" s="175"/>
      <c r="M56" s="175">
        <f>'将来負担比率（分子）の構造'!L$52</f>
        <v>47831</v>
      </c>
      <c r="N56" s="175"/>
      <c r="O56" s="175"/>
      <c r="P56" s="175">
        <f>'将来負担比率（分子）の構造'!M$52</f>
        <v>46516</v>
      </c>
    </row>
    <row r="57" spans="1:16" x14ac:dyDescent="0.15">
      <c r="A57" s="175" t="s">
        <v>42</v>
      </c>
      <c r="B57" s="175"/>
      <c r="C57" s="175"/>
      <c r="D57" s="175">
        <f>'将来負担比率（分子）の構造'!I$51</f>
        <v>6409</v>
      </c>
      <c r="E57" s="175"/>
      <c r="F57" s="175"/>
      <c r="G57" s="175">
        <f>'将来負担比率（分子）の構造'!J$51</f>
        <v>5925</v>
      </c>
      <c r="H57" s="175"/>
      <c r="I57" s="175"/>
      <c r="J57" s="175">
        <f>'将来負担比率（分子）の構造'!K$51</f>
        <v>5814</v>
      </c>
      <c r="K57" s="175"/>
      <c r="L57" s="175"/>
      <c r="M57" s="175">
        <f>'将来負担比率（分子）の構造'!L$51</f>
        <v>5541</v>
      </c>
      <c r="N57" s="175"/>
      <c r="O57" s="175"/>
      <c r="P57" s="175">
        <f>'将来負担比率（分子）の構造'!M$51</f>
        <v>5484</v>
      </c>
    </row>
    <row r="58" spans="1:16" x14ac:dyDescent="0.15">
      <c r="A58" s="175" t="s">
        <v>41</v>
      </c>
      <c r="B58" s="175"/>
      <c r="C58" s="175"/>
      <c r="D58" s="175">
        <f>'将来負担比率（分子）の構造'!I$50</f>
        <v>20941</v>
      </c>
      <c r="E58" s="175"/>
      <c r="F58" s="175"/>
      <c r="G58" s="175">
        <f>'将来負担比率（分子）の構造'!J$50</f>
        <v>21920</v>
      </c>
      <c r="H58" s="175"/>
      <c r="I58" s="175"/>
      <c r="J58" s="175">
        <f>'将来負担比率（分子）の構造'!K$50</f>
        <v>23900</v>
      </c>
      <c r="K58" s="175"/>
      <c r="L58" s="175"/>
      <c r="M58" s="175">
        <f>'将来負担比率（分子）の構造'!L$50</f>
        <v>24369</v>
      </c>
      <c r="N58" s="175"/>
      <c r="O58" s="175"/>
      <c r="P58" s="175">
        <f>'将来負担比率（分子）の構造'!M$50</f>
        <v>24890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9</v>
      </c>
      <c r="C61" s="175"/>
      <c r="D61" s="175"/>
      <c r="E61" s="175">
        <f>'将来負担比率（分子）の構造'!J$46</f>
        <v>6</v>
      </c>
      <c r="F61" s="175"/>
      <c r="G61" s="175"/>
      <c r="H61" s="175">
        <f>'将来負担比率（分子）の構造'!K$46</f>
        <v>1</v>
      </c>
      <c r="I61" s="175"/>
      <c r="J61" s="175"/>
      <c r="K61" s="175">
        <f>'将来負担比率（分子）の構造'!L$46</f>
        <v>0</v>
      </c>
      <c r="L61" s="175"/>
      <c r="M61" s="175"/>
      <c r="N61" s="175">
        <f>'将来負担比率（分子）の構造'!M$46</f>
        <v>5</v>
      </c>
      <c r="O61" s="175"/>
      <c r="P61" s="175"/>
    </row>
    <row r="62" spans="1:16" x14ac:dyDescent="0.15">
      <c r="A62" s="175" t="s">
        <v>35</v>
      </c>
      <c r="B62" s="175">
        <f>'将来負担比率（分子）の構造'!I$45</f>
        <v>10555</v>
      </c>
      <c r="C62" s="175"/>
      <c r="D62" s="175"/>
      <c r="E62" s="175">
        <f>'将来負担比率（分子）の構造'!J$45</f>
        <v>10489</v>
      </c>
      <c r="F62" s="175"/>
      <c r="G62" s="175"/>
      <c r="H62" s="175">
        <f>'将来負担比率（分子）の構造'!K$45</f>
        <v>10174</v>
      </c>
      <c r="I62" s="175"/>
      <c r="J62" s="175"/>
      <c r="K62" s="175">
        <f>'将来負担比率（分子）の構造'!L$45</f>
        <v>10394</v>
      </c>
      <c r="L62" s="175"/>
      <c r="M62" s="175"/>
      <c r="N62" s="175">
        <f>'将来負担比率（分子）の構造'!M$45</f>
        <v>10722</v>
      </c>
      <c r="O62" s="175"/>
      <c r="P62" s="175"/>
    </row>
    <row r="63" spans="1:16" x14ac:dyDescent="0.15">
      <c r="A63" s="175" t="s">
        <v>34</v>
      </c>
      <c r="B63" s="175">
        <f>'将来負担比率（分子）の構造'!I$44</f>
        <v>608</v>
      </c>
      <c r="C63" s="175"/>
      <c r="D63" s="175"/>
      <c r="E63" s="175">
        <f>'将来負担比率（分子）の構造'!J$44</f>
        <v>535</v>
      </c>
      <c r="F63" s="175"/>
      <c r="G63" s="175"/>
      <c r="H63" s="175">
        <f>'将来負担比率（分子）の構造'!K$44</f>
        <v>461</v>
      </c>
      <c r="I63" s="175"/>
      <c r="J63" s="175"/>
      <c r="K63" s="175">
        <f>'将来負担比率（分子）の構造'!L$44</f>
        <v>387</v>
      </c>
      <c r="L63" s="175"/>
      <c r="M63" s="175"/>
      <c r="N63" s="175">
        <f>'将来負担比率（分子）の構造'!M$44</f>
        <v>313</v>
      </c>
      <c r="O63" s="175"/>
      <c r="P63" s="175"/>
    </row>
    <row r="64" spans="1:16" x14ac:dyDescent="0.15">
      <c r="A64" s="175" t="s">
        <v>33</v>
      </c>
      <c r="B64" s="175">
        <f>'将来負担比率（分子）の構造'!I$43</f>
        <v>10781</v>
      </c>
      <c r="C64" s="175"/>
      <c r="D64" s="175"/>
      <c r="E64" s="175">
        <f>'将来負担比率（分子）の構造'!J$43</f>
        <v>10117</v>
      </c>
      <c r="F64" s="175"/>
      <c r="G64" s="175"/>
      <c r="H64" s="175">
        <f>'将来負担比率（分子）の構造'!K$43</f>
        <v>9276</v>
      </c>
      <c r="I64" s="175"/>
      <c r="J64" s="175"/>
      <c r="K64" s="175">
        <f>'将来負担比率（分子）の構造'!L$43</f>
        <v>8986</v>
      </c>
      <c r="L64" s="175"/>
      <c r="M64" s="175"/>
      <c r="N64" s="175">
        <f>'将来負担比率（分子）の構造'!M$43</f>
        <v>8400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f>'将来負担比率（分子）の構造'!L$42</f>
        <v>326</v>
      </c>
      <c r="L65" s="175"/>
      <c r="M65" s="175"/>
      <c r="N65" s="175">
        <f>'将来負担比率（分子）の構造'!M$42</f>
        <v>303</v>
      </c>
      <c r="O65" s="175"/>
      <c r="P65" s="175"/>
    </row>
    <row r="66" spans="1:16" x14ac:dyDescent="0.15">
      <c r="A66" s="175" t="s">
        <v>31</v>
      </c>
      <c r="B66" s="175">
        <f>'将来負担比率（分子）の構造'!I$41</f>
        <v>33347</v>
      </c>
      <c r="C66" s="175"/>
      <c r="D66" s="175"/>
      <c r="E66" s="175">
        <f>'将来負担比率（分子）の構造'!J$41</f>
        <v>31947</v>
      </c>
      <c r="F66" s="175"/>
      <c r="G66" s="175"/>
      <c r="H66" s="175">
        <f>'将来負担比率（分子）の構造'!K$41</f>
        <v>30419</v>
      </c>
      <c r="I66" s="175"/>
      <c r="J66" s="175"/>
      <c r="K66" s="175">
        <f>'将来負担比率（分子）の構造'!L$41</f>
        <v>27760</v>
      </c>
      <c r="L66" s="175"/>
      <c r="M66" s="175"/>
      <c r="N66" s="175">
        <f>'将来負担比率（分子）の構造'!M$41</f>
        <v>26769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11759</v>
      </c>
      <c r="C72" s="179">
        <f>基金残高に係る経年分析!G55</f>
        <v>11767</v>
      </c>
      <c r="D72" s="179">
        <f>基金残高に係る経年分析!H55</f>
        <v>11962</v>
      </c>
    </row>
    <row r="73" spans="1:16" x14ac:dyDescent="0.15">
      <c r="A73" s="178" t="s">
        <v>74</v>
      </c>
      <c r="B73" s="179">
        <f>基金残高に係る経年分析!F56</f>
        <v>344</v>
      </c>
      <c r="C73" s="179">
        <f>基金残高に係る経年分析!G56</f>
        <v>343</v>
      </c>
      <c r="D73" s="179">
        <f>基金残高に係る経年分析!H56</f>
        <v>341</v>
      </c>
    </row>
    <row r="74" spans="1:16" x14ac:dyDescent="0.15">
      <c r="A74" s="178" t="s">
        <v>75</v>
      </c>
      <c r="B74" s="179">
        <f>基金残高に係る経年分析!F57</f>
        <v>11657</v>
      </c>
      <c r="C74" s="179">
        <f>基金残高に係る経年分析!G57</f>
        <v>12113</v>
      </c>
      <c r="D74" s="179">
        <f>基金残高に係る経年分析!H57</f>
        <v>12432</v>
      </c>
    </row>
  </sheetData>
  <sheetProtection algorithmName="SHA-512" hashValue="eW7ruooNSxUSw+CnossI01UtM+5pCp/83AToB4ymGPHuuxCGRbVQttMl6QkXARuI0Zmncd/ppvTF82vcuIXzCQ==" saltValue="X52fMLyFa8OqQJHRYTlb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みのさん</cp:lastModifiedBy>
  <dcterms:created xsi:type="dcterms:W3CDTF">2025-02-19T01:24:45Z</dcterms:created>
  <dcterms:modified xsi:type="dcterms:W3CDTF">2025-03-13T07:34:33Z</dcterms:modified>
  <cp:category/>
</cp:coreProperties>
</file>